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wlkes_d\Work Folders\Documents\PaymentAccuracy\"/>
    </mc:Choice>
  </mc:AlternateContent>
  <bookViews>
    <workbookView xWindow="0" yWindow="0" windowWidth="19200" windowHeight="6840" tabRatio="782" firstSheet="4" activeTab="9"/>
  </bookViews>
  <sheets>
    <sheet name="Agency Results" sheetId="16" r:id="rId1"/>
    <sheet name="Program Results" sheetId="23" r:id="rId2"/>
    <sheet name="HP Program Results" sheetId="21" r:id="rId3"/>
    <sheet name="IPERA Trend Table" sheetId="5" r:id="rId4"/>
    <sheet name="Root Cause table" sheetId="12" r:id="rId5"/>
    <sheet name="HP Recapture" sheetId="22" r:id="rId6"/>
    <sheet name="Payment Recovery brkout" sheetId="13" r:id="rId7"/>
    <sheet name="Recapture rates" sheetId="18" r:id="rId8"/>
    <sheet name="Rate and Amt of Recovery" sheetId="20" r:id="rId9"/>
    <sheet name="Aging OverPayments" sheetId="19" r:id="rId10"/>
  </sheets>
  <definedNames>
    <definedName name="_xlnm._FilterDatabase" localSheetId="0" hidden="1">'Agency Results'!$A$4:$AU$30</definedName>
    <definedName name="_xlnm._FilterDatabase" localSheetId="9" hidden="1">'Aging OverPayments'!$A$4:$E$24</definedName>
    <definedName name="_xlnm._FilterDatabase" localSheetId="2" hidden="1">'HP Program Results'!$A$1:$AW$21</definedName>
    <definedName name="_xlnm._FilterDatabase" localSheetId="5" hidden="1">'HP Recapture'!$A$7:$AG$26</definedName>
    <definedName name="_xlnm._FilterDatabase" localSheetId="3" hidden="1">'IPERA Trend Table'!$A$3:$F$27</definedName>
    <definedName name="_xlnm._FilterDatabase" localSheetId="1" hidden="1">'Program Results'!$A$4:$AA$160</definedName>
    <definedName name="_xlnm._FilterDatabase" localSheetId="8" hidden="1">'Rate and Amt of Recovery'!$A$3:$V$32</definedName>
    <definedName name="_xlnm._FilterDatabase" localSheetId="7" hidden="1">'Recapture rates'!$A$7:$Q$97</definedName>
    <definedName name="_xlnm._FilterDatabase" localSheetId="4" hidden="1">'Root Cause table'!$A$3:$Q$228</definedName>
    <definedName name="agency" localSheetId="0">'Agency Results'!#REF!</definedName>
    <definedName name="agency">#REF!</definedName>
    <definedName name="_xlnm.Print_Area" localSheetId="0">'Agency Results'!$A$1:$AU$31</definedName>
    <definedName name="_xlnm.Print_Area" localSheetId="9">'Aging OverPayments'!$A$1:$E$25</definedName>
    <definedName name="_xlnm.Print_Area" localSheetId="2">'HP Program Results'!$A$1:$AW$23</definedName>
    <definedName name="_xlnm.Print_Area" localSheetId="3">'IPERA Trend Table'!$A$1:$F$36</definedName>
    <definedName name="_xlnm.Print_Area" localSheetId="6">'Payment Recovery brkout'!$A$1:$P$9</definedName>
    <definedName name="_xlnm.Print_Area" localSheetId="1">'Program Results'!$A$1:$AA$163</definedName>
    <definedName name="_xlnm.Print_Area" localSheetId="4">'Root Cause table'!$A$1:$Q$230</definedName>
    <definedName name="_xlnm.Print_Titles" localSheetId="0">'Agency Results'!$A:$A,'Agency Results'!$1:$4</definedName>
    <definedName name="_xlnm.Print_Titles" localSheetId="9">'Aging OverPayments'!$A:$A,'Aging OverPayments'!$4:$4</definedName>
    <definedName name="_xlnm.Print_Titles" localSheetId="2">'HP Program Results'!$A:$A,'HP Program Results'!$1:$1</definedName>
    <definedName name="_xlnm.Print_Titles" localSheetId="5">'HP Recapture'!$A:$B,'HP Recapture'!$4:$7</definedName>
    <definedName name="_xlnm.Print_Titles" localSheetId="3">'IPERA Trend Table'!$A:$A,'IPERA Trend Table'!$1:$3</definedName>
    <definedName name="_xlnm.Print_Titles" localSheetId="6">'Payment Recovery brkout'!$A:$A,'Payment Recovery brkout'!$4:$7</definedName>
    <definedName name="_xlnm.Print_Titles" localSheetId="1">'Program Results'!$A:$B,'Program Results'!$1:$4</definedName>
    <definedName name="_xlnm.Print_Titles" localSheetId="8">'Rate and Amt of Recovery'!$A:$A,'Rate and Amt of Recovery'!$2:$3</definedName>
    <definedName name="_xlnm.Print_Titles" localSheetId="7">'Recapture rates'!$A:$B,'Recapture rates'!$4:$7</definedName>
    <definedName name="_xlnm.Print_Titles" localSheetId="4">'Root Cause table'!$A:$C,'Root Cause table'!$3:$3</definedName>
    <definedName name="program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9" l="1"/>
  <c r="D24" i="19"/>
  <c r="E24" i="19"/>
  <c r="B24" i="19"/>
  <c r="AU6" i="16"/>
  <c r="AU7" i="16"/>
  <c r="AU8" i="16"/>
  <c r="AU9" i="16"/>
  <c r="AU12" i="16"/>
  <c r="AU13" i="16"/>
  <c r="AU14" i="16"/>
  <c r="AU15" i="16"/>
  <c r="AU16" i="16"/>
  <c r="AU17" i="16"/>
  <c r="AU18" i="16"/>
  <c r="AU19" i="16"/>
  <c r="AU22" i="16"/>
  <c r="AU23" i="16"/>
  <c r="AU24" i="16"/>
  <c r="AU25" i="16"/>
  <c r="AU27" i="16"/>
  <c r="AU29" i="16"/>
  <c r="AU30" i="16"/>
  <c r="AR6" i="16"/>
  <c r="AR7" i="16"/>
  <c r="AR8" i="16"/>
  <c r="AR9" i="16"/>
  <c r="AR10" i="16"/>
  <c r="AR11" i="16"/>
  <c r="AR12" i="16"/>
  <c r="AR13" i="16"/>
  <c r="AR14" i="16"/>
  <c r="AR15" i="16"/>
  <c r="AR16" i="16"/>
  <c r="AR17" i="16"/>
  <c r="AR18" i="16"/>
  <c r="AR19" i="16"/>
  <c r="AR22" i="16"/>
  <c r="AR23" i="16"/>
  <c r="AR24" i="16"/>
  <c r="AR25" i="16"/>
  <c r="AR27" i="16"/>
  <c r="AR29" i="16"/>
  <c r="AR30" i="16"/>
  <c r="AO6" i="16"/>
  <c r="AO7" i="16"/>
  <c r="AO8" i="16"/>
  <c r="AO9" i="16"/>
  <c r="AO10" i="16"/>
  <c r="AO11" i="16"/>
  <c r="AO12" i="16"/>
  <c r="AO13" i="16"/>
  <c r="AO14" i="16"/>
  <c r="AO15" i="16"/>
  <c r="AO16" i="16"/>
  <c r="AO17" i="16"/>
  <c r="AO18" i="16"/>
  <c r="AO19" i="16"/>
  <c r="AO20" i="16"/>
  <c r="AO22" i="16"/>
  <c r="AO23" i="16"/>
  <c r="AO24" i="16"/>
  <c r="AO25" i="16"/>
  <c r="AO27" i="16"/>
  <c r="AO29" i="16"/>
  <c r="AO30" i="16"/>
  <c r="AL10" i="16"/>
  <c r="AL11" i="16"/>
  <c r="AL12" i="16"/>
  <c r="AL13" i="16"/>
  <c r="AL14" i="16"/>
  <c r="AL15" i="16"/>
  <c r="AL16" i="16"/>
  <c r="AL17" i="16"/>
  <c r="AL18" i="16"/>
  <c r="AL19" i="16"/>
  <c r="AL20" i="16"/>
  <c r="AL22" i="16"/>
  <c r="AL23" i="16"/>
  <c r="AL24" i="16"/>
  <c r="AL25" i="16"/>
  <c r="AL27" i="16"/>
  <c r="AL29" i="16"/>
  <c r="AL30" i="16"/>
  <c r="AL6" i="16"/>
  <c r="AL7" i="16"/>
  <c r="AL8" i="16"/>
  <c r="AL9" i="16"/>
  <c r="AK27" i="16" l="1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2" i="16"/>
  <c r="AK23" i="16"/>
  <c r="AK24" i="16"/>
  <c r="AK25" i="16"/>
  <c r="AK29" i="16"/>
  <c r="AK30" i="16"/>
  <c r="AK6" i="16"/>
  <c r="N121" i="23" l="1"/>
  <c r="V8" i="20" l="1"/>
  <c r="P8" i="20"/>
  <c r="V6" i="20"/>
  <c r="P6" i="20"/>
  <c r="U32" i="20" l="1"/>
  <c r="T32" i="20"/>
  <c r="V31" i="20"/>
  <c r="V30" i="20"/>
  <c r="V29" i="20"/>
  <c r="V28" i="20"/>
  <c r="V27" i="20"/>
  <c r="V26" i="20"/>
  <c r="V25" i="20"/>
  <c r="V24" i="20"/>
  <c r="V23" i="20"/>
  <c r="V22" i="20"/>
  <c r="V21" i="20"/>
  <c r="V20" i="20"/>
  <c r="V18" i="20"/>
  <c r="V17" i="20"/>
  <c r="V16" i="20"/>
  <c r="V15" i="20"/>
  <c r="V14" i="20"/>
  <c r="V13" i="20"/>
  <c r="V12" i="20"/>
  <c r="V11" i="20"/>
  <c r="V10" i="20"/>
  <c r="V9" i="20"/>
  <c r="V7" i="20"/>
  <c r="V5" i="20"/>
  <c r="V32" i="20" l="1"/>
  <c r="R32" i="20" l="1"/>
  <c r="Q32" i="20"/>
  <c r="O32" i="20"/>
  <c r="N32" i="20"/>
  <c r="L32" i="20"/>
  <c r="K32" i="20"/>
  <c r="I32" i="20"/>
  <c r="H32" i="20"/>
  <c r="F32" i="20"/>
  <c r="E32" i="20"/>
  <c r="C32" i="20"/>
  <c r="B32" i="20"/>
  <c r="M32" i="20" l="1"/>
  <c r="D32" i="20"/>
  <c r="J32" i="20"/>
  <c r="P32" i="20"/>
  <c r="G32" i="20"/>
  <c r="S32" i="20"/>
  <c r="P5" i="20"/>
  <c r="P7" i="20"/>
  <c r="P10" i="20"/>
  <c r="P11" i="20"/>
  <c r="P12" i="20"/>
  <c r="P13" i="20"/>
  <c r="P14" i="20"/>
  <c r="P15" i="20"/>
  <c r="P16" i="20"/>
  <c r="P17" i="20"/>
  <c r="P18" i="20"/>
  <c r="P20" i="20"/>
  <c r="P23" i="20"/>
  <c r="P24" i="20"/>
  <c r="P25" i="20"/>
  <c r="P26" i="20"/>
  <c r="P27" i="20"/>
  <c r="P28" i="20"/>
  <c r="P29" i="20"/>
  <c r="P30" i="20"/>
  <c r="P31" i="20"/>
</calcChain>
</file>

<file path=xl/sharedStrings.xml><?xml version="1.0" encoding="utf-8"?>
<sst xmlns="http://schemas.openxmlformats.org/spreadsheetml/2006/main" count="2107" uniqueCount="512">
  <si>
    <t>FY 2012</t>
  </si>
  <si>
    <t>FY 2013</t>
  </si>
  <si>
    <t>FY 2014</t>
  </si>
  <si>
    <t>FY 2015</t>
  </si>
  <si>
    <t>Outlays</t>
  </si>
  <si>
    <t>IP Amount</t>
  </si>
  <si>
    <t>IP Rate</t>
  </si>
  <si>
    <t>Agency</t>
  </si>
  <si>
    <t>FY 2012
Outlays 
($M)</t>
  </si>
  <si>
    <t>FY 2012
IP Amount
($M)</t>
  </si>
  <si>
    <t>FY 2012
IP Rate</t>
  </si>
  <si>
    <t>FY 2013
Outlays 
($M)</t>
  </si>
  <si>
    <t>FY 2013
IP Amount
($M)</t>
  </si>
  <si>
    <t>FY 2013
IP Rate</t>
  </si>
  <si>
    <t>FY 2014
Outlays 
($M)</t>
  </si>
  <si>
    <t>FY 2014
IP Amount
($M)</t>
  </si>
  <si>
    <t>FY 2014
IP Rate</t>
  </si>
  <si>
    <t>FY 2015
Outlays 
($M)</t>
  </si>
  <si>
    <t>FY 2015
IP Amount
($M)</t>
  </si>
  <si>
    <t>FY 2015
IP Rate</t>
  </si>
  <si>
    <t>CNCS</t>
  </si>
  <si>
    <t>AmeriCorps</t>
  </si>
  <si>
    <t>DHS</t>
  </si>
  <si>
    <t>DOC</t>
  </si>
  <si>
    <t>DOD</t>
  </si>
  <si>
    <t>Civilian Pay</t>
  </si>
  <si>
    <t>Military Pay</t>
  </si>
  <si>
    <t>DOI</t>
  </si>
  <si>
    <t>Hurricane Sandy-Disaster Relief Act Program</t>
  </si>
  <si>
    <t>DOJ</t>
  </si>
  <si>
    <t>Law Enforcement</t>
  </si>
  <si>
    <t>DOL</t>
  </si>
  <si>
    <t>Unemployment Insurance (UI)</t>
  </si>
  <si>
    <t>DOT</t>
  </si>
  <si>
    <t>Federal Aviation Administration Airport Improvement Program</t>
  </si>
  <si>
    <t>Federal Aviation Administration Facilities and Equipment - Disaster Relief Act</t>
  </si>
  <si>
    <t>Federal Highway Administration Highway Planning and Construction</t>
  </si>
  <si>
    <t>Federal Railroad Administration Grants to National Railroad Passenger Corporation</t>
  </si>
  <si>
    <t>Federal Railroad Administration High-Speed Intercity Passenger Rail</t>
  </si>
  <si>
    <t>Federal Transit Administration Emergency Relief Program - Disaster Relief Act</t>
  </si>
  <si>
    <t>Federal Transit Administration Formula Grants and Passenger Rail Investment and Improvement Act Projects for the Washington Metropolitan Area Transit Administration</t>
  </si>
  <si>
    <t>Maritime Administration Ready Reserve Force Ship Manager Payments</t>
  </si>
  <si>
    <t>ED</t>
  </si>
  <si>
    <t>Direct Loan</t>
  </si>
  <si>
    <t>Title I</t>
  </si>
  <si>
    <t>EPA</t>
  </si>
  <si>
    <t>Drinking Water State Revolving Fund</t>
  </si>
  <si>
    <t>Clean Water State Revolving Fund</t>
  </si>
  <si>
    <t>Hurricane Sandy</t>
  </si>
  <si>
    <t>FCC</t>
  </si>
  <si>
    <t>USF-Schools &amp; Libraries</t>
  </si>
  <si>
    <t>USF-Lifeline</t>
  </si>
  <si>
    <t>USF-High Cost</t>
  </si>
  <si>
    <t>Telecommunications Relay Service(TRS)</t>
  </si>
  <si>
    <t>GSA</t>
  </si>
  <si>
    <t>Rental of Space</t>
  </si>
  <si>
    <t>Purchase Cards</t>
  </si>
  <si>
    <t>HHS</t>
  </si>
  <si>
    <t>Medicare FFS</t>
  </si>
  <si>
    <t>Medicaid</t>
  </si>
  <si>
    <t>Medicare Part C</t>
  </si>
  <si>
    <t>Medicare Part D</t>
  </si>
  <si>
    <t>CHIP</t>
  </si>
  <si>
    <t>Child Care</t>
  </si>
  <si>
    <t>Foster Care</t>
  </si>
  <si>
    <t>NIH Research</t>
  </si>
  <si>
    <t>SAMHSA</t>
  </si>
  <si>
    <t>CDC Research</t>
  </si>
  <si>
    <t>HUD</t>
  </si>
  <si>
    <t>RHAP</t>
  </si>
  <si>
    <t>NASA</t>
  </si>
  <si>
    <t>NSF</t>
  </si>
  <si>
    <t>OPM</t>
  </si>
  <si>
    <t>RRB</t>
  </si>
  <si>
    <t>RRA</t>
  </si>
  <si>
    <t>RUIA</t>
  </si>
  <si>
    <t>SBA</t>
  </si>
  <si>
    <t>7(a) Guaranty Approvals</t>
  </si>
  <si>
    <t>504 CDC Guaranty Approvals</t>
  </si>
  <si>
    <t>Disaster Loan Disbursements</t>
  </si>
  <si>
    <t>Disbursements for Goods &amp; Services</t>
  </si>
  <si>
    <t>7(a) Guaranty Purchases</t>
  </si>
  <si>
    <t>SSA</t>
  </si>
  <si>
    <t>OASDI</t>
  </si>
  <si>
    <t>SSI</t>
  </si>
  <si>
    <t>Treasury</t>
  </si>
  <si>
    <t>USAID</t>
  </si>
  <si>
    <t>USDA</t>
  </si>
  <si>
    <t>VA</t>
  </si>
  <si>
    <t>VA Community Care</t>
  </si>
  <si>
    <t xml:space="preserve">Compensation </t>
  </si>
  <si>
    <t xml:space="preserve">Purchased Long Term Services and Support </t>
  </si>
  <si>
    <t>Pension</t>
  </si>
  <si>
    <t>CHAMPVA</t>
  </si>
  <si>
    <t>PFE – Payroll</t>
  </si>
  <si>
    <t>Supplies and Materials</t>
  </si>
  <si>
    <t>State Home Per Diem Grants</t>
  </si>
  <si>
    <t xml:space="preserve">VR&amp;E </t>
  </si>
  <si>
    <t>Disaster Relief Act – Hurricane Sandy</t>
  </si>
  <si>
    <t>Education – Chapter 1606</t>
  </si>
  <si>
    <t>Education – Chapter 1607</t>
  </si>
  <si>
    <t>Education</t>
  </si>
  <si>
    <t>NRC</t>
  </si>
  <si>
    <t>DOE</t>
  </si>
  <si>
    <t>FY2011</t>
  </si>
  <si>
    <t>FY2012</t>
  </si>
  <si>
    <t>FY2013</t>
  </si>
  <si>
    <t>FY2014</t>
  </si>
  <si>
    <t>FY2015</t>
  </si>
  <si>
    <t>Non-compliant</t>
  </si>
  <si>
    <t>Compliant</t>
  </si>
  <si>
    <t>Nothing to report</t>
  </si>
  <si>
    <t>State</t>
  </si>
  <si>
    <t xml:space="preserve">                                                                                                                                                          </t>
  </si>
  <si>
    <t>Non-Compliant</t>
  </si>
  <si>
    <t>Nothing To Report</t>
  </si>
  <si>
    <t>($ in millions)</t>
  </si>
  <si>
    <t>CY + 1 Est. Outlays</t>
  </si>
  <si>
    <t>TOTAL</t>
  </si>
  <si>
    <t>Overpayments</t>
  </si>
  <si>
    <t>Underpayments</t>
  </si>
  <si>
    <t>Program Design or Structural Issue</t>
  </si>
  <si>
    <t>Inability to Authenticate Eligibility</t>
  </si>
  <si>
    <t>Medical Necessity</t>
  </si>
  <si>
    <t>Insufficient Documentation to Determine</t>
  </si>
  <si>
    <t>Other Reason</t>
  </si>
  <si>
    <t xml:space="preserve">Education – Chapter 33 </t>
  </si>
  <si>
    <t>Federal Health Benefits</t>
  </si>
  <si>
    <t>Retirement Services</t>
  </si>
  <si>
    <t>Commercial Pay</t>
  </si>
  <si>
    <t>Retired Pay</t>
  </si>
  <si>
    <t>ICE - ERO</t>
  </si>
  <si>
    <t>Administrative or Process Errors Made by: Other Party (e.g., participating lender, health care provider, or any other organization administering Federal dollars)</t>
  </si>
  <si>
    <t xml:space="preserve">Administrative or Process Errors Made by: State or Local Agency </t>
  </si>
  <si>
    <t>Administrative or Process Errors Made by: Federal Agency</t>
  </si>
  <si>
    <t>Failure to Verify: Other Eligibility Data (explain)</t>
  </si>
  <si>
    <t>Failure to Verify: Prisoner Data</t>
  </si>
  <si>
    <t>Failure to Verify: Excluded Party Data</t>
  </si>
  <si>
    <t>Failure to Verify: Financial Data</t>
  </si>
  <si>
    <t>Failure to Verify: Death Data</t>
  </si>
  <si>
    <t>Payment Type</t>
  </si>
  <si>
    <t>Program</t>
  </si>
  <si>
    <t>Overpayments Recaptured through Payment Recapture Audits</t>
  </si>
  <si>
    <t>Overpayments Recaptured outside of Payment Recapture Audits</t>
  </si>
  <si>
    <t>Contracts</t>
  </si>
  <si>
    <t>Grants</t>
  </si>
  <si>
    <t>Benefits</t>
  </si>
  <si>
    <t>Loans</t>
  </si>
  <si>
    <t>Other</t>
  </si>
  <si>
    <t>Total</t>
  </si>
  <si>
    <t>Amount Identified</t>
  </si>
  <si>
    <t>Amount Recaptured</t>
  </si>
  <si>
    <t>Overpayment Payment Recaptures with and without Recapture Audit Programs</t>
  </si>
  <si>
    <t xml:space="preserve">CFO Act Agency IPERA Compliance Status </t>
  </si>
  <si>
    <t>FY 2011</t>
  </si>
  <si>
    <t>FY 2011
Outlays 
($M)</t>
  </si>
  <si>
    <t>FY 2011
IP Amount
($M)</t>
  </si>
  <si>
    <t>FY 2011
IP Rate</t>
  </si>
  <si>
    <t>FY 2010</t>
  </si>
  <si>
    <t>FY 2010
Outlays 
($M)</t>
  </si>
  <si>
    <t>FY 2010
IP Amount
($M)</t>
  </si>
  <si>
    <t>FY 2010
IP Rate</t>
  </si>
  <si>
    <t>FY 2009</t>
  </si>
  <si>
    <t>FY 2008</t>
  </si>
  <si>
    <t>FY 2007</t>
  </si>
  <si>
    <t>FY 2006</t>
  </si>
  <si>
    <t>FY 2005</t>
  </si>
  <si>
    <t>FY 2004</t>
  </si>
  <si>
    <t>FY 2004
Outlays 
($M)</t>
  </si>
  <si>
    <t>FY 2004
IP Amount
($M)</t>
  </si>
  <si>
    <t>FY 2004
IP Rate</t>
  </si>
  <si>
    <t>FY 2005
Outlays 
($M)</t>
  </si>
  <si>
    <t>FY 2005
IP Amount
($M)</t>
  </si>
  <si>
    <t>FY 2005
IP Rate</t>
  </si>
  <si>
    <t>FY 2006
Outlays 
($M)</t>
  </si>
  <si>
    <t>FY 2006
IP Amount
($M)</t>
  </si>
  <si>
    <t>FY 2006
IP Rate</t>
  </si>
  <si>
    <t>FY 2007
Outlays 
($M)</t>
  </si>
  <si>
    <t>FY 2007
IP Amount
($M)</t>
  </si>
  <si>
    <t>FY 2007
IP Rate</t>
  </si>
  <si>
    <t>FY 2008
Outlays 
($M)</t>
  </si>
  <si>
    <t>FY 2008
IP Amount
($M)</t>
  </si>
  <si>
    <t>FY 2008
IP Rate</t>
  </si>
  <si>
    <t>FY 2009
Outlays 
($M)</t>
  </si>
  <si>
    <t>FY 2009
IP Amount
($M)</t>
  </si>
  <si>
    <t>FY 2009
IP Rate</t>
  </si>
  <si>
    <t>CY + 1</t>
  </si>
  <si>
    <t>CY + 2</t>
  </si>
  <si>
    <t>CY + 3</t>
  </si>
  <si>
    <t>CY + 1 
Est. IP $</t>
  </si>
  <si>
    <t>CY + 1 
Est. IP %</t>
  </si>
  <si>
    <t xml:space="preserve"> CY + 2
Est. Outlays</t>
  </si>
  <si>
    <t xml:space="preserve">  CY + 2
Est. IP %</t>
  </si>
  <si>
    <t xml:space="preserve"> CY + 2 
Est. IP $</t>
  </si>
  <si>
    <t xml:space="preserve"> CY + 3 
Est. Outlays</t>
  </si>
  <si>
    <t xml:space="preserve"> CY + 3 
Est. IP %</t>
  </si>
  <si>
    <t xml:space="preserve"> CY + 3 
Est. IP $</t>
  </si>
  <si>
    <t>Program  or Activity</t>
  </si>
  <si>
    <t>FY2017 Recapture Rate Target</t>
  </si>
  <si>
    <t>DOT Payments</t>
  </si>
  <si>
    <t>Travel Program</t>
  </si>
  <si>
    <t>Foreign Service Annuities</t>
  </si>
  <si>
    <t>Supplier Credit Recovery Audit Program</t>
  </si>
  <si>
    <t>BEP</t>
  </si>
  <si>
    <t>CDFI</t>
  </si>
  <si>
    <t>DCP</t>
  </si>
  <si>
    <t>DO</t>
  </si>
  <si>
    <t>IRS</t>
  </si>
  <si>
    <t>Mint</t>
  </si>
  <si>
    <t>OFS</t>
  </si>
  <si>
    <t>SIG</t>
  </si>
  <si>
    <t>TIGTA</t>
  </si>
  <si>
    <t>TTB</t>
  </si>
  <si>
    <t>Medicare FFS Recovery Auditors</t>
  </si>
  <si>
    <t>Medicare Secondary Payer Recovery</t>
  </si>
  <si>
    <t>Medicare Part D Recovery Auditors</t>
  </si>
  <si>
    <t>State Mediciad Recovery Auditors - Federal Share</t>
  </si>
  <si>
    <t>Commodities</t>
  </si>
  <si>
    <t>Administrative, Technology, and Other</t>
  </si>
  <si>
    <t>Litigation</t>
  </si>
  <si>
    <t>State, Local, Tribal, and Other Assistance</t>
  </si>
  <si>
    <t>Prisons &amp; Detention</t>
  </si>
  <si>
    <t>CPD</t>
  </si>
  <si>
    <t>OLHCHH</t>
  </si>
  <si>
    <t>Payroll and Benefits</t>
  </si>
  <si>
    <t>Vendor and Travel</t>
  </si>
  <si>
    <t>VR&amp;E</t>
  </si>
  <si>
    <t>USF-LL</t>
  </si>
  <si>
    <t>USF-RHC</t>
  </si>
  <si>
    <t>Amount Outstanding
(0 – 6 months)</t>
  </si>
  <si>
    <t>Amount Outstanding
(6 months to 1 year)</t>
  </si>
  <si>
    <t>Amount Outstanding
(over 1 year)</t>
  </si>
  <si>
    <t>Grand Total</t>
  </si>
  <si>
    <t>Amount determined to not be collectable</t>
  </si>
  <si>
    <r>
      <rPr>
        <b/>
        <sz val="9"/>
        <rFont val="Arial"/>
        <family val="2"/>
      </rPr>
      <t>Amount
Identified</t>
    </r>
  </si>
  <si>
    <r>
      <rPr>
        <b/>
        <sz val="9"/>
        <rFont val="Arial"/>
        <family val="2"/>
      </rPr>
      <t>Amount
Recovered</t>
    </r>
  </si>
  <si>
    <t>FY 2014 Total</t>
  </si>
  <si>
    <t>Recovery Rate</t>
  </si>
  <si>
    <t>FY 2013 Total</t>
  </si>
  <si>
    <t>FY 2015 Total</t>
  </si>
  <si>
    <t>FY 2011 Total (Recovery Audits Only)</t>
  </si>
  <si>
    <t>FY 2012 Total (Recovery Audits Only)</t>
  </si>
  <si>
    <t>FY 2010 Total (Recovery Audits Only)</t>
  </si>
  <si>
    <t>FY 2009 Total (Recovery Audits Only)</t>
  </si>
  <si>
    <t>Program Name</t>
  </si>
  <si>
    <t xml:space="preserve">Pell Grant </t>
  </si>
  <si>
    <t>EITC</t>
  </si>
  <si>
    <t>FNS Supplemental Nutrition Assistance Program (SNAP)</t>
  </si>
  <si>
    <t>FNS National School Lunch Program (NSLP) Total Program</t>
  </si>
  <si>
    <t>FNS School Breakfast Program (SBP) Total Program</t>
  </si>
  <si>
    <t>RMA Federal Crop Insurance Corporation (FCIC) Program Fund</t>
  </si>
  <si>
    <t>SUBTOTAL</t>
  </si>
  <si>
    <t>Rental Assistance Program</t>
  </si>
  <si>
    <t>Medicare FFS Error Rate Measurement</t>
  </si>
  <si>
    <t>Medicare Contractors</t>
  </si>
  <si>
    <t>Medicare Part C Recovery Auditors</t>
  </si>
  <si>
    <t>Medicare C RADV Audits</t>
  </si>
  <si>
    <t>Mediciad Integrity Contractors - Federal Share</t>
  </si>
  <si>
    <t>-</t>
  </si>
  <si>
    <t xml:space="preserve">FSA Programs </t>
  </si>
  <si>
    <t>BBG</t>
  </si>
  <si>
    <t xml:space="preserve">             Government-Wide Results</t>
  </si>
  <si>
    <t>CBP – Administratively Uncontrollable Overtime</t>
  </si>
  <si>
    <t>CBP – Hurricane Sandy Payments</t>
  </si>
  <si>
    <t>CBP – Refund and Drawback</t>
  </si>
  <si>
    <t>CBP Border Security Fencing</t>
  </si>
  <si>
    <t>Disaster Case Management (FEMA)</t>
  </si>
  <si>
    <t>DNDO – Hurricane Sandy Payments</t>
  </si>
  <si>
    <t>Federal Protective Service</t>
  </si>
  <si>
    <t>FEMA - Assistance to Firefighters Grant Program</t>
  </si>
  <si>
    <t>FEMA – Flood Risk Map &amp; Risk Analysis</t>
  </si>
  <si>
    <t>FEMA – Hazard Mitigation Hurricane Sandy Payments</t>
  </si>
  <si>
    <t xml:space="preserve">FEMA – Homeland Security Grant Program </t>
  </si>
  <si>
    <t>FEMA – Individual and Households Program</t>
  </si>
  <si>
    <t>FEMA – National Flood Insurance Program</t>
  </si>
  <si>
    <t>FEMA – Port Security Grant Program</t>
  </si>
  <si>
    <t>FEMA – Public Assistance Program</t>
  </si>
  <si>
    <t>FEMA – Transit Security Grant Program</t>
  </si>
  <si>
    <t>FEMA – Vendor Pay</t>
  </si>
  <si>
    <t>FEMA Emergency Food and Shelter Program</t>
  </si>
  <si>
    <t>Hurricane Sandy Payments Payroll (FEMA)</t>
  </si>
  <si>
    <t>Hurricane Sandy Payments Purchase Card &amp; Fleet Card (FEMA)</t>
  </si>
  <si>
    <t>Hurricane Sandy Payments Travel (FEMA)</t>
  </si>
  <si>
    <t>ICE – Enforcement and Removal Operations</t>
  </si>
  <si>
    <t>Individuals &amp; Households Program</t>
  </si>
  <si>
    <t>NPPD – Hurricane Sandy Payments</t>
  </si>
  <si>
    <t>OIG – Hurricane Sandy Payments</t>
  </si>
  <si>
    <t xml:space="preserve">S&amp;T – Hurricane Sandy Payments </t>
  </si>
  <si>
    <t>Urban Search &amp; Rescue Grant (FEMA)</t>
  </si>
  <si>
    <t xml:space="preserve">USCG – Hurricane Sandy Payments </t>
  </si>
  <si>
    <t>Funds Received by NOAA under Disaster Relief Appropriations Act</t>
  </si>
  <si>
    <t>DFAS Commercial Pay</t>
  </si>
  <si>
    <t>DoD Travel Pay</t>
  </si>
  <si>
    <t>Military Health Benefits</t>
  </si>
  <si>
    <t>Military Retirement</t>
  </si>
  <si>
    <t>Navy ERP Commercial Pay</t>
  </si>
  <si>
    <t>USACE Commercial</t>
  </si>
  <si>
    <t>USACE Travel Pay</t>
  </si>
  <si>
    <t>Prisons and Detention</t>
  </si>
  <si>
    <t>Federal Employees’ Compensation Act  (FECA)</t>
  </si>
  <si>
    <t>Hurricane Sandy Funds Provided by the Disaster Relief Appropriations Act of 2013</t>
  </si>
  <si>
    <t>Workforce Investment Act (WIA) Title I Programs</t>
  </si>
  <si>
    <t>Federal Highway Administration General Funded Emergency Relief Program - Disaster Relief Act (Hurricane Sandy related only)</t>
  </si>
  <si>
    <t>Federal Railroad Administration Grants to National Railroad Passenger Corporation - Disaster Relief Act</t>
  </si>
  <si>
    <t>Federal Transit Administration Capital Investment Grants</t>
  </si>
  <si>
    <t>Federal Family Education Loan</t>
  </si>
  <si>
    <t>Disaster Relief - Hurricane Sandy Fund</t>
  </si>
  <si>
    <t>Clean &amp; Drinking Water State Revolving Fund (SRF)</t>
  </si>
  <si>
    <t>Integrated Technology Service - Wide Area Network</t>
  </si>
  <si>
    <t>Other Sensitive Payments</t>
  </si>
  <si>
    <t xml:space="preserve">ACF Social Services Block Grant </t>
  </si>
  <si>
    <t xml:space="preserve">ACF Head Start </t>
  </si>
  <si>
    <t>ACF Family Violence Prevention and Services</t>
  </si>
  <si>
    <t>ASPR Research</t>
  </si>
  <si>
    <t>CPD/DRAA</t>
  </si>
  <si>
    <t>CoF Hurricane Sandy Project</t>
  </si>
  <si>
    <t>Research and Education Grants</t>
  </si>
  <si>
    <t>Total Program Retirement</t>
  </si>
  <si>
    <t>FEHB - ALL carriers</t>
  </si>
  <si>
    <t>Background Investigations</t>
  </si>
  <si>
    <t>Federal Employee Life Insurance Program</t>
  </si>
  <si>
    <t>Hurricane Sandy Disaster Relief  Administrative Funds - Payroll</t>
  </si>
  <si>
    <t>Hurricane Sandy Disaster Relief Grants</t>
  </si>
  <si>
    <t>Hurricane Sandy Disaster Relief  Administrative Funds - Travel</t>
  </si>
  <si>
    <t>Hurricane Sandy Disaster Relief Administrative Funds - Purchase Cards</t>
  </si>
  <si>
    <t>DRAA</t>
  </si>
  <si>
    <t>USAID Twenty Seven Program Areas</t>
  </si>
  <si>
    <t>NRCS Farm Security and Rural Investment Act Programs (FSIRP)</t>
  </si>
  <si>
    <t>FNS Special Supplemental Nutrition Program for Women, Infants, and Children (WIC) Total Program</t>
  </si>
  <si>
    <t>FSA Livestock Forage Disaster Program (LFP)</t>
  </si>
  <si>
    <t>RHS Rental Assistance Program (RAP)</t>
  </si>
  <si>
    <t>FSA Noninsured Crop Disaster Assistance Program (NAP)</t>
  </si>
  <si>
    <t>FNS CACFP FDCH- Tiering Decisions</t>
  </si>
  <si>
    <t>FSA Livestock Indemnity Program (LIP)</t>
  </si>
  <si>
    <t>FSA Supplemental Revenue Assistance Payments Program (SURE)</t>
  </si>
  <si>
    <t>FSA Hurricane Sandy- Emergency Forest Restoration Program (EFRP)</t>
  </si>
  <si>
    <t>FSA Hurricane Sandy- Emergency Conservation Program (ECP)</t>
  </si>
  <si>
    <t>FS Hurricane Sandy- Capital Improvement and Maintenance (CIM)</t>
  </si>
  <si>
    <t>FS Hurricane Sandy- EFRP</t>
  </si>
  <si>
    <t>NRCS Hurricane Sandy-Emergency Watershed Protection Program (EWPP)</t>
  </si>
  <si>
    <t>Conservation Reserve</t>
  </si>
  <si>
    <t>FNS Hurricane Sandy- Commodity Assistance Program</t>
  </si>
  <si>
    <t>FS Wildland Fire Suppression Management</t>
  </si>
  <si>
    <t>FSA Direct and Counter-Cyclical Payments</t>
  </si>
  <si>
    <t>FSA Loan Deficiency Payments (LDP)</t>
  </si>
  <si>
    <t>FSA Milk Income Loss Contract Program</t>
  </si>
  <si>
    <t>Marketing Assistance Loan</t>
  </si>
  <si>
    <t>Education – Chapter 33</t>
  </si>
  <si>
    <t>Compensation/Dependency &amp; Indemnity</t>
  </si>
  <si>
    <t>Fee Program</t>
  </si>
  <si>
    <t>FY2017 Est. Outlays</t>
  </si>
  <si>
    <t>FY2017 Est. IP %</t>
  </si>
  <si>
    <t>FY2017 Est. IP $</t>
  </si>
  <si>
    <t>FY2018 Est. Outlays</t>
  </si>
  <si>
    <t>FY2018 Est. IP %</t>
  </si>
  <si>
    <t>FY2018 Est. IP $</t>
  </si>
  <si>
    <t>Month and Year start date for data</t>
  </si>
  <si>
    <t>Month and Year end date for data</t>
  </si>
  <si>
    <t>September 2015</t>
  </si>
  <si>
    <t>July 2013</t>
  </si>
  <si>
    <t>June 2014</t>
  </si>
  <si>
    <t>FY 2017 - Reduction Target</t>
  </si>
  <si>
    <t>FY 2018 - Reduction Target</t>
  </si>
  <si>
    <t>October 2014</t>
  </si>
  <si>
    <t>Domestic Payroll</t>
  </si>
  <si>
    <t>OIG Disaster Relief Appropriations Act</t>
  </si>
  <si>
    <t xml:space="preserve"> CY + 1
Est. Outlays</t>
  </si>
  <si>
    <t xml:space="preserve"> CY + 1
Est. IP $</t>
  </si>
  <si>
    <t xml:space="preserve">  CY + 1
Est. IP %</t>
  </si>
  <si>
    <t>FY2016 Recapture Rate</t>
  </si>
  <si>
    <t>FY2018 Recapture Rate Target</t>
  </si>
  <si>
    <t>Beneficiary Travel</t>
  </si>
  <si>
    <t>Census Bureau</t>
  </si>
  <si>
    <t>OIG</t>
  </si>
  <si>
    <t>Building Operations - Utilities</t>
  </si>
  <si>
    <t>*</t>
  </si>
  <si>
    <t>Medicaid Error Rate Measurement</t>
  </si>
  <si>
    <t>CHIP Error Rate Measurement</t>
  </si>
  <si>
    <t>MCC</t>
  </si>
  <si>
    <t xml:space="preserve">High Priority Program Subtotal </t>
  </si>
  <si>
    <t>Overpayment Recapture Rates and Amounts ($M)</t>
  </si>
  <si>
    <t>FY 2015 % Government wide</t>
  </si>
  <si>
    <t>FY2015 Over-payment $</t>
  </si>
  <si>
    <t>FY2015 Under-payment $</t>
  </si>
  <si>
    <t>FY2016 Est. Outlays</t>
  </si>
  <si>
    <t>FY2016 Est. IP %</t>
  </si>
  <si>
    <t>FY2016 Est. IP $</t>
  </si>
  <si>
    <t>FY 2016 - Reduction Target</t>
  </si>
  <si>
    <t>October 2013</t>
  </si>
  <si>
    <t>September 2014</t>
  </si>
  <si>
    <t>See Note 5</t>
  </si>
  <si>
    <t>October, 2014</t>
  </si>
  <si>
    <t>September, 2015</t>
  </si>
  <si>
    <t>October  2013</t>
  </si>
  <si>
    <t>19.95 </t>
  </si>
  <si>
    <t>July 2014</t>
  </si>
  <si>
    <t>June 2015</t>
  </si>
  <si>
    <t xml:space="preserve">January 2013 </t>
  </si>
  <si>
    <t>December 2013</t>
  </si>
  <si>
    <t>July 2013 - December 2013</t>
  </si>
  <si>
    <t>January 2014 - June 2014</t>
  </si>
  <si>
    <t>October</t>
  </si>
  <si>
    <t>September</t>
  </si>
  <si>
    <t>January 2011</t>
  </si>
  <si>
    <t>December 2011</t>
  </si>
  <si>
    <t>October 2013 (NAP)
September 2014 (NAP Frost Freeze)</t>
  </si>
  <si>
    <t>September 2014 (NAP)
December 2014 (NAP Frost Freeze)</t>
  </si>
  <si>
    <t>CBP Refunds and Drawback</t>
  </si>
  <si>
    <t>CBP AUO</t>
  </si>
  <si>
    <t>CBP Hurricane Sandy</t>
  </si>
  <si>
    <t>FEMA Assistance to Firefighters</t>
  </si>
  <si>
    <t>FEMA - Flood Risk Map</t>
  </si>
  <si>
    <t>FEMA Hazard Mitigation - Hurricane Sandy</t>
  </si>
  <si>
    <t>FEMA - Homeland Security Grant Program</t>
  </si>
  <si>
    <t>FEMA Individual and Household Program</t>
  </si>
  <si>
    <t>FEMA National Flood Insurance Program</t>
  </si>
  <si>
    <t>FEMA Port Security Grant Program</t>
  </si>
  <si>
    <t>FEMA Public Assistance</t>
  </si>
  <si>
    <t>FEMA Transportation Security Grant Program</t>
  </si>
  <si>
    <t>FEMA Vendor Payments</t>
  </si>
  <si>
    <t>DNDO Systems Acquistions - Hurricane Sandy</t>
  </si>
  <si>
    <t>NPPD - Hurricane Sandy Payments</t>
  </si>
  <si>
    <t>OIG - Hurricane Sandy Payments</t>
  </si>
  <si>
    <t>S&amp;T - Hurricane Sandy</t>
  </si>
  <si>
    <t>USCG- Hurricane Sandy</t>
  </si>
  <si>
    <t>Over-payment</t>
  </si>
  <si>
    <t>Under-payment</t>
  </si>
  <si>
    <t>Travel Pay (a, b)</t>
  </si>
  <si>
    <t>USACE Commercial Pay (c, d)</t>
  </si>
  <si>
    <t>DHA (Military Health Benefits) (e)</t>
  </si>
  <si>
    <t>Unemploment Insurance (UI)</t>
  </si>
  <si>
    <t>Federal Employees’
Compensation Act
(FECA)</t>
  </si>
  <si>
    <t>Workforce
Investment Act
(WIA) Title I
Programs</t>
  </si>
  <si>
    <t>Pell</t>
  </si>
  <si>
    <t>Head Start - Sandy</t>
  </si>
  <si>
    <t>Social Services Block Grant - Sandy</t>
  </si>
  <si>
    <t>Family Violence Prevention and Services - Sandy</t>
  </si>
  <si>
    <t>ASPR Research - Sandy</t>
  </si>
  <si>
    <t>CPD - DRAA</t>
  </si>
  <si>
    <t>Hurr. Sandy Disaster Relief (HSDR) Grants</t>
  </si>
  <si>
    <t>HSDR Admin Expense - Payroll</t>
  </si>
  <si>
    <t>HSDR Admin Expense - Travel</t>
  </si>
  <si>
    <t>HSDR Admin Expense - Purchase Card</t>
  </si>
  <si>
    <t>OASDI Program</t>
  </si>
  <si>
    <t>SSI Program</t>
  </si>
  <si>
    <t>Disaster Relief Appropriations Act of 2013 (DRAA)</t>
  </si>
  <si>
    <t>Earned Income Tax Credit</t>
  </si>
  <si>
    <t>Supplemental Nutrition Assistance Program (Snap), FNS</t>
  </si>
  <si>
    <t>National School Lunch Program (NSLP), FNS</t>
  </si>
  <si>
    <t>School Breakfast Program (SBP), FNS</t>
  </si>
  <si>
    <t>Special Supplemental Nutririon Program for Women, Infants, and Children (WIC), FNS</t>
  </si>
  <si>
    <t>Loan Deficiency Program (LDP), FSA,CCC</t>
  </si>
  <si>
    <t>Livestock Forage Disaster Program (LFP), FSA/CCC</t>
  </si>
  <si>
    <t>Livestock Indemnity Program (LIP), FSA/CCC</t>
  </si>
  <si>
    <t>Supplemental Revenue Assistance Payments Program (SURE), FSA/CCC</t>
  </si>
  <si>
    <t>Noninsured Crop Disaster Assistance Program (NAP), FSA</t>
  </si>
  <si>
    <t>Child and Adult Care Food Program (CACFP), FNS</t>
  </si>
  <si>
    <t>Rental Assistance Program (RAP), RD</t>
  </si>
  <si>
    <t>Federal Crop Insurance Corporation (FCIC) Program Fund, RMA</t>
  </si>
  <si>
    <t>Farm Security and Rural Investment Act Programs (FSRIP), NRCS</t>
  </si>
  <si>
    <t>Hurricane Sandy-Emergency Conservation Program, FSA/CCC</t>
  </si>
  <si>
    <t>Hurricane Sandy-Emergency Forest Restoration Program, FSA/CCC</t>
  </si>
  <si>
    <t>Emergency Sandy- Emergency Forest Restoration Program, FS</t>
  </si>
  <si>
    <t>Hurricane Sandy- Capital Improvement and Maintenance, FS</t>
  </si>
  <si>
    <t>Hurricane Sandy- Emergency Watershed Protection Program, NRCS</t>
  </si>
  <si>
    <t>Beneficary Travel</t>
  </si>
  <si>
    <t>FY 2015 Root Cause Results ($ in millions)</t>
  </si>
  <si>
    <t>FY 2015 High Priority Program Recapture Amounts and Targets</t>
  </si>
  <si>
    <t>FY2015 Recapture Rate</t>
  </si>
  <si>
    <t>FY2016 Recapture Rate Target</t>
  </si>
  <si>
    <t>BIS</t>
  </si>
  <si>
    <t>Census Bureau - Unsupported Costs Finding by OIG</t>
  </si>
  <si>
    <t>DM/S&amp;E</t>
  </si>
  <si>
    <t>DM/WCF</t>
  </si>
  <si>
    <t>Economic Development Administration/Salaries and Expenses</t>
  </si>
  <si>
    <t>EDA</t>
  </si>
  <si>
    <t>ESA/BEA</t>
  </si>
  <si>
    <t>ITA</t>
  </si>
  <si>
    <t>MBDA</t>
  </si>
  <si>
    <t>NIST</t>
  </si>
  <si>
    <t>NIST - Unsupported Costs Finding by OIG</t>
  </si>
  <si>
    <t>NOAA</t>
  </si>
  <si>
    <t>NOAA - Unsupported Costs Finding by OIG</t>
  </si>
  <si>
    <t>NTIA</t>
  </si>
  <si>
    <t>NTIS</t>
  </si>
  <si>
    <t>USPTO</t>
  </si>
  <si>
    <t>CWSRF</t>
  </si>
  <si>
    <t>DWSRF</t>
  </si>
  <si>
    <t>USF -HC</t>
  </si>
  <si>
    <t>USF-S&amp;L</t>
  </si>
  <si>
    <t>FHA Single Family Claims*</t>
  </si>
  <si>
    <t>PIH</t>
  </si>
  <si>
    <t>Fixed Price Contracts</t>
  </si>
  <si>
    <t>Improper Administrative Payments Recaptured Outside of our Internal Payment Recapture Audit Program*</t>
  </si>
  <si>
    <t xml:space="preserve">Working Capital Fund </t>
  </si>
  <si>
    <t>ARC</t>
  </si>
  <si>
    <t>FFB</t>
  </si>
  <si>
    <t>FinCen</t>
  </si>
  <si>
    <t>FSA</t>
  </si>
  <si>
    <t>Overpayments Recaptured Outside of Payment Recapture Audits</t>
  </si>
  <si>
    <t>Programs Not Currently Conducting Recovery Audits</t>
  </si>
  <si>
    <t>Insurance</t>
  </si>
  <si>
    <t>Loan Guaranty</t>
  </si>
  <si>
    <t>NCA Burial Programs</t>
  </si>
  <si>
    <t xml:space="preserve">Other VHA Programs </t>
  </si>
  <si>
    <t>Other VHA Programs 2</t>
  </si>
  <si>
    <t xml:space="preserve">Staff Offices </t>
  </si>
  <si>
    <t xml:space="preserve">VBA GOE Fund </t>
  </si>
  <si>
    <t>VBA Other Direct Benefits</t>
  </si>
  <si>
    <t>FY 2015 Improper Payment Recaptures Rate and Target Rates Using Payment Recapture Audits</t>
  </si>
  <si>
    <t>FY 2015 Overpayment Payment Recaptures with and without Recapture Audit Programs</t>
  </si>
  <si>
    <t>Aging of Outstanding Overpayments Identified in the FY 2015 Payment Recapture Audits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</si>
</sst>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"/>
    <numFmt numFmtId="165" formatCode="0.000%"/>
    <numFmt numFmtId="166" formatCode="_(&quot;$&quot;* #,##0.0_);_(&quot;$&quot;* \(#,##0.0\);_(&quot;$&quot;* &quot;-&quot;??_);_(@_)"/>
    <numFmt numFmtId="167" formatCode="0.0%"/>
    <numFmt numFmtId="168" formatCode="_(&quot;$&quot;* #,##0_);_(&quot;$&quot;* \(#,##0\);_(&quot;$&quot;* &quot;-&quot;??_);_(@_)"/>
    <numFmt numFmtId="169" formatCode="_(&quot;$&quot;* #,##0.0000_);_(&quot;$&quot;* \(#,##0.0000\);_(&quot;$&quot;* &quot;-&quot;??_);_(@_)"/>
    <numFmt numFmtId="170" formatCode="\$#,##0.0;\$#,##0.0"/>
    <numFmt numFmtId="171" formatCode="\$###0.0;\$###0.0"/>
    <numFmt numFmtId="172" formatCode="_(&quot;$&quot;* #,##0.000_);_(&quot;$&quot;* \(#,##0.000\);_(&quot;$&quot;* &quot;-&quot;??_);_(@_)"/>
    <numFmt numFmtId="173" formatCode="#,##0.000"/>
    <numFmt numFmtId="174" formatCode="&quot;$&quot;#,##0.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MS Sans Serif"/>
      <family val="2"/>
    </font>
    <font>
      <b/>
      <sz val="9"/>
      <name val="Arial"/>
      <family val="2"/>
    </font>
    <font>
      <sz val="9"/>
      <name val="MS Sans Serif"/>
      <family val="2"/>
    </font>
    <font>
      <sz val="9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b/>
      <sz val="8"/>
      <name val="Arial"/>
      <family val="2"/>
    </font>
    <font>
      <sz val="10"/>
      <name val="MS Sans Serif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8"/>
      <color rgb="FF000000"/>
      <name val="Arial"/>
      <family val="2"/>
    </font>
    <font>
      <b/>
      <sz val="12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1"/>
      <name val="Times New Roman"/>
      <family val="1"/>
    </font>
    <font>
      <sz val="10"/>
      <color theme="1" tint="4.9989318521683403E-2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8"/>
      <color rgb="FFFF0000"/>
      <name val="Arial"/>
      <family val="2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000000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44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4" fillId="0" borderId="0"/>
    <xf numFmtId="0" fontId="14" fillId="0" borderId="0"/>
    <xf numFmtId="0" fontId="1" fillId="0" borderId="0"/>
    <xf numFmtId="9" fontId="11" fillId="0" borderId="0" applyFont="0" applyFill="0" applyBorder="0" applyAlignment="0" applyProtection="0"/>
    <xf numFmtId="0" fontId="11" fillId="0" borderId="0"/>
    <xf numFmtId="0" fontId="13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411">
    <xf numFmtId="0" fontId="0" fillId="0" borderId="0" xfId="0"/>
    <xf numFmtId="166" fontId="8" fillId="2" borderId="9" xfId="4" applyNumberFormat="1" applyFont="1" applyFill="1" applyBorder="1" applyAlignment="1">
      <alignment horizontal="right" vertical="top"/>
    </xf>
    <xf numFmtId="166" fontId="10" fillId="2" borderId="9" xfId="4" applyNumberFormat="1" applyFont="1" applyFill="1" applyBorder="1" applyAlignment="1">
      <alignment horizontal="right" vertical="top" wrapText="1"/>
    </xf>
    <xf numFmtId="166" fontId="8" fillId="2" borderId="9" xfId="4" applyNumberFormat="1" applyFont="1" applyFill="1" applyBorder="1" applyAlignment="1">
      <alignment horizontal="right" vertical="top" wrapText="1"/>
    </xf>
    <xf numFmtId="0" fontId="16" fillId="2" borderId="0" xfId="11" applyFont="1" applyFill="1" applyAlignment="1">
      <alignment vertical="center" wrapText="1"/>
    </xf>
    <xf numFmtId="0" fontId="1" fillId="2" borderId="0" xfId="11" applyFill="1" applyAlignment="1">
      <alignment vertical="center" wrapText="1"/>
    </xf>
    <xf numFmtId="0" fontId="2" fillId="3" borderId="9" xfId="11" applyFont="1" applyFill="1" applyBorder="1" applyAlignment="1">
      <alignment horizontal="center" vertical="center" wrapText="1"/>
    </xf>
    <xf numFmtId="0" fontId="2" fillId="3" borderId="9" xfId="11" applyFont="1" applyFill="1" applyBorder="1" applyAlignment="1">
      <alignment horizontal="left" vertical="center" wrapText="1"/>
    </xf>
    <xf numFmtId="0" fontId="1" fillId="0" borderId="9" xfId="11" applyFill="1" applyBorder="1" applyAlignment="1">
      <alignment vertical="center" wrapText="1"/>
    </xf>
    <xf numFmtId="0" fontId="1" fillId="2" borderId="9" xfId="11" applyFont="1" applyFill="1" applyBorder="1" applyAlignment="1">
      <alignment horizontal="left" vertical="center" wrapText="1"/>
    </xf>
    <xf numFmtId="0" fontId="1" fillId="2" borderId="9" xfId="11" applyFill="1" applyBorder="1" applyAlignment="1">
      <alignment horizontal="left" vertical="center" wrapText="1"/>
    </xf>
    <xf numFmtId="0" fontId="1" fillId="2" borderId="0" xfId="11" applyFont="1" applyFill="1" applyAlignment="1">
      <alignment vertical="center" wrapText="1"/>
    </xf>
    <xf numFmtId="0" fontId="17" fillId="2" borderId="9" xfId="11" applyFont="1" applyFill="1" applyBorder="1" applyAlignment="1">
      <alignment vertical="center" wrapText="1"/>
    </xf>
    <xf numFmtId="0" fontId="18" fillId="2" borderId="0" xfId="11" applyFont="1" applyFill="1" applyAlignment="1">
      <alignment vertical="center" wrapText="1"/>
    </xf>
    <xf numFmtId="0" fontId="1" fillId="2" borderId="9" xfId="11" applyFill="1" applyBorder="1" applyAlignment="1">
      <alignment vertical="center" wrapText="1"/>
    </xf>
    <xf numFmtId="0" fontId="17" fillId="2" borderId="9" xfId="11" applyFont="1" applyFill="1" applyBorder="1" applyAlignment="1">
      <alignment horizontal="left" vertical="center" wrapText="1"/>
    </xf>
    <xf numFmtId="0" fontId="18" fillId="2" borderId="0" xfId="11" applyFont="1" applyFill="1" applyAlignment="1">
      <alignment vertical="center"/>
    </xf>
    <xf numFmtId="0" fontId="1" fillId="2" borderId="9" xfId="11" applyFill="1" applyBorder="1" applyAlignment="1">
      <alignment vertical="center"/>
    </xf>
    <xf numFmtId="0" fontId="1" fillId="2" borderId="9" xfId="11" applyFill="1" applyBorder="1" applyAlignment="1">
      <alignment horizontal="left" vertical="center"/>
    </xf>
    <xf numFmtId="0" fontId="1" fillId="2" borderId="9" xfId="11" applyFont="1" applyFill="1" applyBorder="1" applyAlignment="1">
      <alignment horizontal="left" vertical="center"/>
    </xf>
    <xf numFmtId="0" fontId="1" fillId="2" borderId="0" xfId="11" applyFill="1" applyAlignment="1">
      <alignment vertical="center"/>
    </xf>
    <xf numFmtId="0" fontId="1" fillId="2" borderId="0" xfId="11" applyFill="1" applyAlignment="1">
      <alignment horizontal="center" vertical="center" wrapText="1"/>
    </xf>
    <xf numFmtId="9" fontId="1" fillId="2" borderId="9" xfId="12" applyFont="1" applyFill="1" applyBorder="1" applyAlignment="1">
      <alignment horizontal="left" vertical="center" wrapText="1"/>
    </xf>
    <xf numFmtId="0" fontId="1" fillId="2" borderId="0" xfId="15" applyFill="1" applyAlignment="1">
      <alignment horizontal="center"/>
    </xf>
    <xf numFmtId="44" fontId="0" fillId="2" borderId="0" xfId="16" applyFont="1" applyFill="1" applyAlignment="1">
      <alignment horizontal="center"/>
    </xf>
    <xf numFmtId="44" fontId="1" fillId="2" borderId="0" xfId="15" applyNumberFormat="1" applyFill="1" applyAlignment="1">
      <alignment horizontal="center"/>
    </xf>
    <xf numFmtId="0" fontId="1" fillId="2" borderId="0" xfId="15" applyFill="1" applyAlignment="1">
      <alignment horizontal="center" textRotation="90"/>
    </xf>
    <xf numFmtId="0" fontId="1" fillId="2" borderId="0" xfId="18" applyFill="1"/>
    <xf numFmtId="0" fontId="22" fillId="2" borderId="0" xfId="18" applyFont="1" applyFill="1" applyBorder="1" applyAlignment="1">
      <alignment vertical="center" wrapText="1"/>
    </xf>
    <xf numFmtId="0" fontId="23" fillId="2" borderId="0" xfId="18" applyFont="1" applyFill="1" applyBorder="1" applyAlignment="1">
      <alignment vertical="center" wrapText="1"/>
    </xf>
    <xf numFmtId="0" fontId="1" fillId="2" borderId="0" xfId="18" applyFill="1" applyBorder="1"/>
    <xf numFmtId="166" fontId="10" fillId="2" borderId="0" xfId="4" applyNumberFormat="1" applyFont="1" applyFill="1" applyBorder="1" applyAlignment="1">
      <alignment horizontal="right" vertical="top" wrapText="1"/>
    </xf>
    <xf numFmtId="0" fontId="10" fillId="2" borderId="13" xfId="2" applyFont="1" applyFill="1" applyBorder="1" applyAlignment="1">
      <alignment horizontal="left" vertical="top" wrapText="1"/>
    </xf>
    <xf numFmtId="0" fontId="10" fillId="2" borderId="21" xfId="2" applyFont="1" applyFill="1" applyBorder="1" applyAlignment="1">
      <alignment horizontal="left" vertical="top" wrapText="1"/>
    </xf>
    <xf numFmtId="0" fontId="10" fillId="2" borderId="0" xfId="2" applyFont="1" applyFill="1" applyBorder="1" applyAlignment="1">
      <alignment horizontal="left" vertical="top" wrapText="1"/>
    </xf>
    <xf numFmtId="0" fontId="22" fillId="4" borderId="9" xfId="15" applyFont="1" applyFill="1" applyBorder="1" applyAlignment="1">
      <alignment horizontal="center" vertical="center" textRotation="90"/>
    </xf>
    <xf numFmtId="0" fontId="22" fillId="4" borderId="9" xfId="15" applyFont="1" applyFill="1" applyBorder="1" applyAlignment="1">
      <alignment horizontal="center" vertical="center" textRotation="90" wrapText="1"/>
    </xf>
    <xf numFmtId="0" fontId="0" fillId="2" borderId="0" xfId="0" applyFill="1"/>
    <xf numFmtId="0" fontId="27" fillId="0" borderId="9" xfId="0" applyFont="1" applyFill="1" applyBorder="1" applyAlignment="1">
      <alignment vertical="center" wrapText="1"/>
    </xf>
    <xf numFmtId="0" fontId="28" fillId="2" borderId="0" xfId="0" applyFont="1" applyFill="1"/>
    <xf numFmtId="164" fontId="10" fillId="2" borderId="9" xfId="6" applyNumberFormat="1" applyFont="1" applyFill="1" applyBorder="1" applyAlignment="1">
      <alignment horizontal="center" vertical="top"/>
    </xf>
    <xf numFmtId="167" fontId="10" fillId="2" borderId="9" xfId="6" applyNumberFormat="1" applyFont="1" applyFill="1" applyBorder="1" applyAlignment="1">
      <alignment horizontal="center" vertical="top"/>
    </xf>
    <xf numFmtId="164" fontId="8" fillId="2" borderId="9" xfId="6" applyNumberFormat="1" applyFont="1" applyFill="1" applyBorder="1" applyAlignment="1" applyProtection="1">
      <alignment horizontal="center" vertical="top" wrapText="1"/>
    </xf>
    <xf numFmtId="0" fontId="7" fillId="2" borderId="0" xfId="2" applyFont="1" applyFill="1" applyBorder="1" applyAlignment="1">
      <alignment horizontal="right" vertical="top"/>
    </xf>
    <xf numFmtId="0" fontId="7" fillId="2" borderId="0" xfId="2" applyFon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top"/>
    </xf>
    <xf numFmtId="10" fontId="8" fillId="2" borderId="0" xfId="1" applyNumberFormat="1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top"/>
    </xf>
    <xf numFmtId="168" fontId="7" fillId="2" borderId="0" xfId="20" applyNumberFormat="1" applyFont="1" applyFill="1" applyBorder="1" applyAlignment="1">
      <alignment horizontal="left" vertical="top"/>
    </xf>
    <xf numFmtId="10" fontId="7" fillId="2" borderId="0" xfId="2" applyNumberFormat="1" applyFont="1" applyFill="1" applyBorder="1" applyAlignment="1">
      <alignment horizontal="left" vertical="top"/>
    </xf>
    <xf numFmtId="0" fontId="5" fillId="6" borderId="16" xfId="2" applyFont="1" applyFill="1" applyBorder="1" applyAlignment="1">
      <alignment horizontal="left" vertical="center" wrapText="1"/>
    </xf>
    <xf numFmtId="0" fontId="5" fillId="6" borderId="26" xfId="2" applyFont="1" applyFill="1" applyBorder="1" applyAlignment="1">
      <alignment horizontal="center" vertical="center" wrapText="1"/>
    </xf>
    <xf numFmtId="0" fontId="5" fillId="6" borderId="27" xfId="2" applyFont="1" applyFill="1" applyBorder="1" applyAlignment="1">
      <alignment horizontal="center" vertical="center" wrapText="1"/>
    </xf>
    <xf numFmtId="0" fontId="5" fillId="6" borderId="28" xfId="2" applyFont="1" applyFill="1" applyBorder="1" applyAlignment="1">
      <alignment horizontal="center" vertical="center" wrapText="1"/>
    </xf>
    <xf numFmtId="0" fontId="5" fillId="6" borderId="29" xfId="2" applyFont="1" applyFill="1" applyBorder="1" applyAlignment="1">
      <alignment horizontal="center" vertical="center" wrapText="1"/>
    </xf>
    <xf numFmtId="168" fontId="5" fillId="6" borderId="30" xfId="20" applyNumberFormat="1" applyFont="1" applyFill="1" applyBorder="1" applyAlignment="1">
      <alignment horizontal="center" vertical="center" wrapText="1"/>
    </xf>
    <xf numFmtId="0" fontId="25" fillId="2" borderId="0" xfId="0" applyFont="1" applyFill="1" applyAlignment="1">
      <alignment vertical="center"/>
    </xf>
    <xf numFmtId="0" fontId="27" fillId="3" borderId="9" xfId="0" applyFont="1" applyFill="1" applyBorder="1" applyAlignment="1">
      <alignment vertical="center" wrapText="1"/>
    </xf>
    <xf numFmtId="0" fontId="27" fillId="3" borderId="9" xfId="0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left" vertical="top"/>
    </xf>
    <xf numFmtId="0" fontId="8" fillId="0" borderId="0" xfId="2" applyFont="1" applyFill="1" applyBorder="1" applyAlignment="1">
      <alignment horizontal="left" vertical="top"/>
    </xf>
    <xf numFmtId="0" fontId="10" fillId="2" borderId="9" xfId="2" applyFont="1" applyFill="1" applyBorder="1" applyAlignment="1">
      <alignment horizontal="left" vertical="top" wrapText="1"/>
    </xf>
    <xf numFmtId="166" fontId="8" fillId="8" borderId="9" xfId="4" applyNumberFormat="1" applyFont="1" applyFill="1" applyBorder="1" applyAlignment="1">
      <alignment horizontal="right" vertical="top"/>
    </xf>
    <xf numFmtId="166" fontId="8" fillId="8" borderId="9" xfId="4" applyNumberFormat="1" applyFont="1" applyFill="1" applyBorder="1" applyAlignment="1">
      <alignment horizontal="right" vertical="top" wrapText="1"/>
    </xf>
    <xf numFmtId="0" fontId="8" fillId="2" borderId="9" xfId="2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right" vertical="top"/>
    </xf>
    <xf numFmtId="0" fontId="5" fillId="7" borderId="9" xfId="2" applyFont="1" applyFill="1" applyBorder="1" applyAlignment="1">
      <alignment horizontal="left" vertical="center" wrapText="1"/>
    </xf>
    <xf numFmtId="164" fontId="8" fillId="8" borderId="9" xfId="6" applyNumberFormat="1" applyFont="1" applyFill="1" applyBorder="1" applyAlignment="1" applyProtection="1">
      <alignment horizontal="center" vertical="top" wrapText="1"/>
    </xf>
    <xf numFmtId="0" fontId="10" fillId="8" borderId="9" xfId="6" applyFont="1" applyFill="1" applyBorder="1" applyAlignment="1">
      <alignment horizontal="center" vertical="top"/>
    </xf>
    <xf numFmtId="164" fontId="10" fillId="8" borderId="9" xfId="6" applyNumberFormat="1" applyFont="1" applyFill="1" applyBorder="1" applyAlignment="1">
      <alignment horizontal="center" vertical="top"/>
    </xf>
    <xf numFmtId="44" fontId="22" fillId="6" borderId="9" xfId="8" applyFont="1" applyFill="1" applyBorder="1" applyAlignment="1">
      <alignment vertical="center" wrapText="1"/>
    </xf>
    <xf numFmtId="44" fontId="22" fillId="6" borderId="9" xfId="8" applyFont="1" applyFill="1" applyBorder="1" applyAlignment="1">
      <alignment vertical="center" textRotation="90" wrapText="1"/>
    </xf>
    <xf numFmtId="0" fontId="22" fillId="2" borderId="0" xfId="18" applyFont="1" applyFill="1" applyBorder="1" applyAlignment="1">
      <alignment vertical="center" textRotation="90" wrapText="1"/>
    </xf>
    <xf numFmtId="0" fontId="22" fillId="6" borderId="9" xfId="18" applyFont="1" applyFill="1" applyBorder="1" applyAlignment="1">
      <alignment vertical="center" textRotation="90" wrapText="1"/>
    </xf>
    <xf numFmtId="0" fontId="0" fillId="2" borderId="0" xfId="0" applyFont="1" applyFill="1"/>
    <xf numFmtId="0" fontId="30" fillId="5" borderId="18" xfId="0" applyFont="1" applyFill="1" applyBorder="1" applyAlignment="1">
      <alignment vertical="center" wrapText="1"/>
    </xf>
    <xf numFmtId="0" fontId="30" fillId="5" borderId="17" xfId="0" applyFont="1" applyFill="1" applyBorder="1" applyAlignment="1">
      <alignment vertical="center" wrapText="1"/>
    </xf>
    <xf numFmtId="0" fontId="7" fillId="0" borderId="0" xfId="21" applyFont="1" applyFill="1" applyBorder="1" applyAlignment="1">
      <alignment horizontal="left" vertical="top"/>
    </xf>
    <xf numFmtId="0" fontId="5" fillId="7" borderId="9" xfId="21" applyFont="1" applyFill="1" applyBorder="1" applyAlignment="1">
      <alignment horizontal="left" vertical="center" wrapText="1"/>
    </xf>
    <xf numFmtId="0" fontId="5" fillId="7" borderId="9" xfId="21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textRotation="90" wrapText="1"/>
    </xf>
    <xf numFmtId="0" fontId="34" fillId="2" borderId="9" xfId="21" applyFont="1" applyFill="1" applyBorder="1" applyAlignment="1">
      <alignment horizontal="left" vertical="top" wrapText="1"/>
    </xf>
    <xf numFmtId="0" fontId="26" fillId="8" borderId="9" xfId="21" applyFont="1" applyFill="1" applyBorder="1" applyAlignment="1">
      <alignment horizontal="right" vertical="top"/>
    </xf>
    <xf numFmtId="166" fontId="26" fillId="8" borderId="9" xfId="4" applyNumberFormat="1" applyFont="1" applyFill="1" applyBorder="1" applyAlignment="1">
      <alignment horizontal="right" vertical="top"/>
    </xf>
    <xf numFmtId="166" fontId="34" fillId="2" borderId="9" xfId="4" applyNumberFormat="1" applyFont="1" applyFill="1" applyBorder="1" applyAlignment="1">
      <alignment horizontal="right" vertical="top" wrapText="1"/>
    </xf>
    <xf numFmtId="10" fontId="34" fillId="2" borderId="9" xfId="21" applyNumberFormat="1" applyFont="1" applyFill="1" applyBorder="1" applyAlignment="1">
      <alignment horizontal="right" vertical="top" wrapText="1"/>
    </xf>
    <xf numFmtId="10" fontId="26" fillId="2" borderId="9" xfId="1" applyNumberFormat="1" applyFont="1" applyFill="1" applyBorder="1" applyAlignment="1">
      <alignment horizontal="right" vertical="top"/>
    </xf>
    <xf numFmtId="0" fontId="34" fillId="2" borderId="9" xfId="21" applyFont="1" applyFill="1" applyBorder="1" applyAlignment="1">
      <alignment vertical="center" wrapText="1"/>
    </xf>
    <xf numFmtId="170" fontId="26" fillId="8" borderId="9" xfId="21" applyNumberFormat="1" applyFont="1" applyFill="1" applyBorder="1" applyAlignment="1">
      <alignment horizontal="right" vertical="top" wrapText="1"/>
    </xf>
    <xf numFmtId="171" fontId="26" fillId="8" borderId="9" xfId="21" applyNumberFormat="1" applyFont="1" applyFill="1" applyBorder="1" applyAlignment="1">
      <alignment horizontal="right" vertical="top" wrapText="1"/>
    </xf>
    <xf numFmtId="10" fontId="34" fillId="8" borderId="9" xfId="21" applyNumberFormat="1" applyFont="1" applyFill="1" applyBorder="1" applyAlignment="1">
      <alignment horizontal="right" vertical="top" wrapText="1"/>
    </xf>
    <xf numFmtId="166" fontId="26" fillId="8" borderId="9" xfId="4" applyNumberFormat="1" applyFont="1" applyFill="1" applyBorder="1" applyAlignment="1">
      <alignment horizontal="right" vertical="top" wrapText="1"/>
    </xf>
    <xf numFmtId="166" fontId="34" fillId="8" borderId="9" xfId="4" applyNumberFormat="1" applyFont="1" applyFill="1" applyBorder="1" applyAlignment="1">
      <alignment horizontal="right" vertical="top" wrapText="1"/>
    </xf>
    <xf numFmtId="166" fontId="26" fillId="2" borderId="9" xfId="4" applyNumberFormat="1" applyFont="1" applyFill="1" applyBorder="1" applyAlignment="1">
      <alignment horizontal="right" vertical="top" wrapText="1"/>
    </xf>
    <xf numFmtId="10" fontId="26" fillId="8" borderId="9" xfId="1" applyNumberFormat="1" applyFont="1" applyFill="1" applyBorder="1" applyAlignment="1">
      <alignment horizontal="right" vertical="top"/>
    </xf>
    <xf numFmtId="0" fontId="34" fillId="2" borderId="9" xfId="21" applyFont="1" applyFill="1" applyBorder="1" applyAlignment="1">
      <alignment horizontal="left" vertical="center" wrapText="1"/>
    </xf>
    <xf numFmtId="0" fontId="26" fillId="2" borderId="9" xfId="21" applyFont="1" applyFill="1" applyBorder="1" applyAlignment="1">
      <alignment horizontal="left" vertical="top"/>
    </xf>
    <xf numFmtId="0" fontId="34" fillId="2" borderId="9" xfId="21" applyFont="1" applyFill="1" applyBorder="1" applyAlignment="1">
      <alignment horizontal="left" vertical="center"/>
    </xf>
    <xf numFmtId="10" fontId="26" fillId="8" borderId="9" xfId="21" applyNumberFormat="1" applyFont="1" applyFill="1" applyBorder="1" applyAlignment="1">
      <alignment horizontal="right" vertical="top"/>
    </xf>
    <xf numFmtId="44" fontId="7" fillId="0" borderId="0" xfId="20" applyFont="1" applyFill="1" applyBorder="1" applyAlignment="1">
      <alignment horizontal="left" vertical="top"/>
    </xf>
    <xf numFmtId="0" fontId="10" fillId="2" borderId="9" xfId="21" applyFont="1" applyFill="1" applyBorder="1" applyAlignment="1">
      <alignment horizontal="left" vertical="top" wrapText="1"/>
    </xf>
    <xf numFmtId="0" fontId="1" fillId="2" borderId="0" xfId="15" applyFill="1" applyAlignment="1">
      <alignment horizontal="center"/>
    </xf>
    <xf numFmtId="0" fontId="5" fillId="7" borderId="36" xfId="2" applyFont="1" applyFill="1" applyBorder="1" applyAlignment="1">
      <alignment horizontal="center" vertical="center" wrapText="1"/>
    </xf>
    <xf numFmtId="0" fontId="5" fillId="7" borderId="37" xfId="2" applyFont="1" applyFill="1" applyBorder="1" applyAlignment="1">
      <alignment horizontal="center" vertical="center" wrapText="1"/>
    </xf>
    <xf numFmtId="0" fontId="5" fillId="7" borderId="35" xfId="2" applyFont="1" applyFill="1" applyBorder="1" applyAlignment="1">
      <alignment horizontal="center" vertical="center" wrapText="1"/>
    </xf>
    <xf numFmtId="0" fontId="30" fillId="5" borderId="0" xfId="0" applyFont="1" applyFill="1" applyBorder="1" applyAlignment="1">
      <alignment horizontal="center" vertical="center" wrapText="1"/>
    </xf>
    <xf numFmtId="0" fontId="30" fillId="5" borderId="0" xfId="0" applyFont="1" applyFill="1" applyBorder="1" applyAlignment="1">
      <alignment vertical="center" wrapText="1"/>
    </xf>
    <xf numFmtId="0" fontId="30" fillId="5" borderId="8" xfId="0" applyFont="1" applyFill="1" applyBorder="1" applyAlignment="1">
      <alignment vertical="center" wrapText="1"/>
    </xf>
    <xf numFmtId="164" fontId="8" fillId="2" borderId="38" xfId="6" applyNumberFormat="1" applyFont="1" applyFill="1" applyBorder="1" applyAlignment="1" applyProtection="1">
      <alignment horizontal="center" vertical="top" wrapText="1"/>
    </xf>
    <xf numFmtId="167" fontId="10" fillId="2" borderId="39" xfId="6" applyNumberFormat="1" applyFont="1" applyFill="1" applyBorder="1" applyAlignment="1">
      <alignment horizontal="center" vertical="top"/>
    </xf>
    <xf numFmtId="164" fontId="8" fillId="8" borderId="38" xfId="6" applyNumberFormat="1" applyFont="1" applyFill="1" applyBorder="1" applyAlignment="1" applyProtection="1">
      <alignment horizontal="center" vertical="top" wrapText="1"/>
    </xf>
    <xf numFmtId="0" fontId="10" fillId="8" borderId="39" xfId="6" applyFont="1" applyFill="1" applyBorder="1" applyAlignment="1">
      <alignment horizontal="center" vertical="top"/>
    </xf>
    <xf numFmtId="166" fontId="8" fillId="8" borderId="38" xfId="4" applyNumberFormat="1" applyFont="1" applyFill="1" applyBorder="1" applyAlignment="1">
      <alignment horizontal="right" vertical="top"/>
    </xf>
    <xf numFmtId="0" fontId="8" fillId="8" borderId="39" xfId="2" applyFont="1" applyFill="1" applyBorder="1" applyAlignment="1">
      <alignment horizontal="right" vertical="top"/>
    </xf>
    <xf numFmtId="10" fontId="8" fillId="8" borderId="39" xfId="2" applyNumberFormat="1" applyFont="1" applyFill="1" applyBorder="1" applyAlignment="1">
      <alignment horizontal="right" vertical="top"/>
    </xf>
    <xf numFmtId="166" fontId="8" fillId="8" borderId="38" xfId="4" applyNumberFormat="1" applyFont="1" applyFill="1" applyBorder="1" applyAlignment="1">
      <alignment horizontal="right" vertical="top" wrapText="1"/>
    </xf>
    <xf numFmtId="10" fontId="10" fillId="8" borderId="39" xfId="2" applyNumberFormat="1" applyFont="1" applyFill="1" applyBorder="1" applyAlignment="1">
      <alignment horizontal="right" vertical="top" wrapText="1"/>
    </xf>
    <xf numFmtId="0" fontId="7" fillId="0" borderId="8" xfId="2" applyFont="1" applyFill="1" applyBorder="1" applyAlignment="1">
      <alignment horizontal="right" vertical="top"/>
    </xf>
    <xf numFmtId="0" fontId="7" fillId="0" borderId="1" xfId="2" applyFont="1" applyFill="1" applyBorder="1" applyAlignment="1">
      <alignment horizontal="right" vertical="top"/>
    </xf>
    <xf numFmtId="167" fontId="10" fillId="8" borderId="39" xfId="6" applyNumberFormat="1" applyFont="1" applyFill="1" applyBorder="1" applyAlignment="1">
      <alignment horizontal="center" vertical="top"/>
    </xf>
    <xf numFmtId="164" fontId="8" fillId="2" borderId="38" xfId="6" applyNumberFormat="1" applyFont="1" applyFill="1" applyBorder="1" applyAlignment="1" applyProtection="1">
      <alignment horizontal="right" vertical="top" wrapText="1"/>
    </xf>
    <xf numFmtId="164" fontId="8" fillId="8" borderId="38" xfId="6" applyNumberFormat="1" applyFont="1" applyFill="1" applyBorder="1" applyAlignment="1" applyProtection="1">
      <alignment horizontal="right" vertical="top" wrapText="1"/>
    </xf>
    <xf numFmtId="166" fontId="8" fillId="2" borderId="38" xfId="4" applyNumberFormat="1" applyFont="1" applyFill="1" applyBorder="1" applyAlignment="1">
      <alignment horizontal="right" vertical="top" wrapText="1"/>
    </xf>
    <xf numFmtId="10" fontId="10" fillId="2" borderId="39" xfId="2" applyNumberFormat="1" applyFont="1" applyFill="1" applyBorder="1" applyAlignment="1">
      <alignment horizontal="right" vertical="top" wrapText="1"/>
    </xf>
    <xf numFmtId="0" fontId="7" fillId="0" borderId="8" xfId="2" applyFont="1" applyFill="1" applyBorder="1" applyAlignment="1">
      <alignment horizontal="left" vertical="top"/>
    </xf>
    <xf numFmtId="0" fontId="7" fillId="0" borderId="1" xfId="2" applyFont="1" applyFill="1" applyBorder="1" applyAlignment="1">
      <alignment horizontal="left" vertical="top"/>
    </xf>
    <xf numFmtId="166" fontId="10" fillId="2" borderId="38" xfId="4" applyNumberFormat="1" applyFont="1" applyFill="1" applyBorder="1" applyAlignment="1">
      <alignment horizontal="right" vertical="top" wrapText="1"/>
    </xf>
    <xf numFmtId="166" fontId="8" fillId="2" borderId="38" xfId="4" applyNumberFormat="1" applyFont="1" applyFill="1" applyBorder="1" applyAlignment="1">
      <alignment horizontal="right" vertical="top"/>
    </xf>
    <xf numFmtId="10" fontId="8" fillId="2" borderId="39" xfId="1" applyNumberFormat="1" applyFont="1" applyFill="1" applyBorder="1" applyAlignment="1">
      <alignment horizontal="right" vertical="top"/>
    </xf>
    <xf numFmtId="0" fontId="8" fillId="0" borderId="8" xfId="2" applyFont="1" applyFill="1" applyBorder="1" applyAlignment="1">
      <alignment horizontal="left" vertical="top"/>
    </xf>
    <xf numFmtId="10" fontId="8" fillId="0" borderId="1" xfId="1" applyNumberFormat="1" applyFont="1" applyFill="1" applyBorder="1" applyAlignment="1">
      <alignment horizontal="left" vertical="top"/>
    </xf>
    <xf numFmtId="0" fontId="7" fillId="2" borderId="1" xfId="2" applyFont="1" applyFill="1" applyBorder="1" applyAlignment="1">
      <alignment horizontal="center" vertical="top"/>
    </xf>
    <xf numFmtId="10" fontId="8" fillId="2" borderId="39" xfId="1" applyNumberFormat="1" applyFont="1" applyFill="1" applyBorder="1" applyAlignment="1">
      <alignment horizontal="right" vertical="center"/>
    </xf>
    <xf numFmtId="164" fontId="8" fillId="2" borderId="38" xfId="6" applyNumberFormat="1" applyFont="1" applyFill="1" applyBorder="1" applyAlignment="1" applyProtection="1">
      <alignment horizontal="center" vertical="center" wrapText="1"/>
    </xf>
    <xf numFmtId="164" fontId="8" fillId="2" borderId="9" xfId="6" applyNumberFormat="1" applyFont="1" applyFill="1" applyBorder="1" applyAlignment="1" applyProtection="1">
      <alignment horizontal="center" vertical="center" wrapText="1"/>
    </xf>
    <xf numFmtId="167" fontId="10" fillId="2" borderId="39" xfId="6" applyNumberFormat="1" applyFont="1" applyFill="1" applyBorder="1" applyAlignment="1">
      <alignment horizontal="center" vertical="center"/>
    </xf>
    <xf numFmtId="164" fontId="8" fillId="2" borderId="38" xfId="6" applyNumberFormat="1" applyFont="1" applyFill="1" applyBorder="1" applyAlignment="1" applyProtection="1">
      <alignment horizontal="right" vertical="center" wrapText="1"/>
    </xf>
    <xf numFmtId="166" fontId="8" fillId="2" borderId="38" xfId="4" applyNumberFormat="1" applyFont="1" applyFill="1" applyBorder="1" applyAlignment="1">
      <alignment horizontal="right" vertical="center" wrapText="1"/>
    </xf>
    <xf numFmtId="166" fontId="8" fillId="2" borderId="9" xfId="4" applyNumberFormat="1" applyFont="1" applyFill="1" applyBorder="1" applyAlignment="1">
      <alignment horizontal="right" vertical="center" wrapText="1"/>
    </xf>
    <xf numFmtId="10" fontId="10" fillId="2" borderId="39" xfId="2" applyNumberFormat="1" applyFont="1" applyFill="1" applyBorder="1" applyAlignment="1">
      <alignment horizontal="right" vertical="center" wrapText="1"/>
    </xf>
    <xf numFmtId="166" fontId="10" fillId="2" borderId="38" xfId="4" applyNumberFormat="1" applyFont="1" applyFill="1" applyBorder="1" applyAlignment="1">
      <alignment horizontal="right" vertical="center" wrapText="1"/>
    </xf>
    <xf numFmtId="166" fontId="10" fillId="2" borderId="9" xfId="4" applyNumberFormat="1" applyFont="1" applyFill="1" applyBorder="1" applyAlignment="1">
      <alignment horizontal="right" vertical="center" wrapText="1"/>
    </xf>
    <xf numFmtId="166" fontId="8" fillId="2" borderId="38" xfId="4" applyNumberFormat="1" applyFont="1" applyFill="1" applyBorder="1" applyAlignment="1">
      <alignment horizontal="right" vertical="center"/>
    </xf>
    <xf numFmtId="166" fontId="8" fillId="2" borderId="9" xfId="4" applyNumberFormat="1" applyFont="1" applyFill="1" applyBorder="1" applyAlignment="1">
      <alignment horizontal="right" vertical="center"/>
    </xf>
    <xf numFmtId="0" fontId="34" fillId="0" borderId="9" xfId="21" applyFont="1" applyFill="1" applyBorder="1" applyAlignment="1">
      <alignment horizontal="left" vertical="top" wrapText="1"/>
    </xf>
    <xf numFmtId="0" fontId="34" fillId="2" borderId="9" xfId="21" applyFont="1" applyFill="1" applyBorder="1" applyAlignment="1">
      <alignment horizontal="left" vertical="top"/>
    </xf>
    <xf numFmtId="44" fontId="26" fillId="2" borderId="9" xfId="20" applyFont="1" applyFill="1" applyBorder="1" applyAlignment="1">
      <alignment horizontal="right" vertical="center" wrapText="1"/>
    </xf>
    <xf numFmtId="10" fontId="26" fillId="2" borderId="9" xfId="1" applyNumberFormat="1" applyFont="1" applyFill="1" applyBorder="1" applyAlignment="1">
      <alignment horizontal="right" vertical="top"/>
    </xf>
    <xf numFmtId="44" fontId="26" fillId="8" borderId="9" xfId="20" applyFont="1" applyFill="1" applyBorder="1" applyAlignment="1">
      <alignment horizontal="right" vertical="top"/>
    </xf>
    <xf numFmtId="10" fontId="26" fillId="2" borderId="9" xfId="1" applyNumberFormat="1" applyFont="1" applyFill="1" applyBorder="1" applyAlignment="1">
      <alignment horizontal="right" vertical="center" wrapText="1"/>
    </xf>
    <xf numFmtId="44" fontId="26" fillId="2" borderId="9" xfId="20" applyNumberFormat="1" applyFont="1" applyFill="1" applyBorder="1" applyAlignment="1">
      <alignment horizontal="right" vertical="center" wrapText="1"/>
    </xf>
    <xf numFmtId="17" fontId="26" fillId="2" borderId="9" xfId="0" applyNumberFormat="1" applyFont="1" applyFill="1" applyBorder="1" applyAlignment="1">
      <alignment horizontal="right" vertical="center" wrapText="1"/>
    </xf>
    <xf numFmtId="10" fontId="26" fillId="8" borderId="9" xfId="1" applyNumberFormat="1" applyFont="1" applyFill="1" applyBorder="1" applyAlignment="1">
      <alignment horizontal="right" vertical="top"/>
    </xf>
    <xf numFmtId="44" fontId="26" fillId="2" borderId="9" xfId="20" applyFont="1" applyFill="1" applyBorder="1" applyAlignment="1">
      <alignment horizontal="center" vertical="center" wrapText="1"/>
    </xf>
    <xf numFmtId="10" fontId="26" fillId="2" borderId="9" xfId="0" applyNumberFormat="1" applyFont="1" applyFill="1" applyBorder="1" applyAlignment="1">
      <alignment horizontal="left" vertical="center" wrapText="1"/>
    </xf>
    <xf numFmtId="10" fontId="26" fillId="2" borderId="9" xfId="1" applyNumberFormat="1" applyFont="1" applyFill="1" applyBorder="1" applyAlignment="1">
      <alignment horizontal="left" vertical="center" wrapText="1"/>
    </xf>
    <xf numFmtId="44" fontId="35" fillId="2" borderId="9" xfId="20" applyFont="1" applyFill="1" applyBorder="1" applyAlignment="1">
      <alignment horizontal="center" vertical="center" wrapText="1"/>
    </xf>
    <xf numFmtId="44" fontId="26" fillId="2" borderId="9" xfId="20" applyFont="1" applyFill="1" applyBorder="1" applyAlignment="1">
      <alignment horizontal="left" vertical="center" wrapText="1"/>
    </xf>
    <xf numFmtId="164" fontId="5" fillId="6" borderId="3" xfId="3" applyNumberFormat="1" applyFont="1" applyFill="1" applyBorder="1" applyAlignment="1">
      <alignment vertical="center" wrapText="1"/>
    </xf>
    <xf numFmtId="44" fontId="0" fillId="2" borderId="0" xfId="0" applyNumberFormat="1" applyFont="1" applyFill="1"/>
    <xf numFmtId="44" fontId="1" fillId="2" borderId="0" xfId="18" applyNumberFormat="1" applyFill="1"/>
    <xf numFmtId="44" fontId="35" fillId="2" borderId="9" xfId="20" applyFont="1" applyFill="1" applyBorder="1" applyAlignment="1">
      <alignment horizontal="right"/>
    </xf>
    <xf numFmtId="165" fontId="26" fillId="2" borderId="9" xfId="1" applyNumberFormat="1" applyFont="1" applyFill="1" applyBorder="1" applyAlignment="1">
      <alignment horizontal="right" vertical="top"/>
    </xf>
    <xf numFmtId="44" fontId="26" fillId="2" borderId="9" xfId="20" applyFont="1" applyFill="1" applyBorder="1" applyAlignment="1">
      <alignment horizontal="right" vertical="top"/>
    </xf>
    <xf numFmtId="164" fontId="5" fillId="10" borderId="5" xfId="3" applyNumberFormat="1" applyFont="1" applyFill="1" applyBorder="1" applyAlignment="1">
      <alignment horizontal="center" vertical="center" wrapText="1"/>
    </xf>
    <xf numFmtId="0" fontId="5" fillId="10" borderId="6" xfId="3" applyFont="1" applyFill="1" applyBorder="1" applyAlignment="1">
      <alignment horizontal="center" vertical="center" wrapText="1"/>
    </xf>
    <xf numFmtId="0" fontId="5" fillId="10" borderId="7" xfId="3" applyFont="1" applyFill="1" applyBorder="1" applyAlignment="1">
      <alignment horizontal="center" vertical="center" wrapText="1"/>
    </xf>
    <xf numFmtId="44" fontId="5" fillId="10" borderId="5" xfId="20" applyFont="1" applyFill="1" applyBorder="1" applyAlignment="1">
      <alignment horizontal="center" vertical="center" wrapText="1"/>
    </xf>
    <xf numFmtId="44" fontId="5" fillId="10" borderId="6" xfId="20" applyFont="1" applyFill="1" applyBorder="1" applyAlignment="1">
      <alignment horizontal="center" vertical="center" wrapText="1"/>
    </xf>
    <xf numFmtId="44" fontId="5" fillId="10" borderId="0" xfId="20" applyFont="1" applyFill="1" applyBorder="1" applyAlignment="1">
      <alignment horizontal="center" vertical="center"/>
    </xf>
    <xf numFmtId="10" fontId="5" fillId="10" borderId="1" xfId="3" applyNumberFormat="1" applyFont="1" applyFill="1" applyBorder="1" applyAlignment="1">
      <alignment horizontal="center" vertical="center"/>
    </xf>
    <xf numFmtId="0" fontId="9" fillId="10" borderId="0" xfId="21" applyFont="1" applyFill="1" applyBorder="1" applyAlignment="1">
      <alignment horizontal="left" vertical="center"/>
    </xf>
    <xf numFmtId="0" fontId="8" fillId="10" borderId="0" xfId="21" applyFont="1" applyFill="1" applyBorder="1" applyAlignment="1">
      <alignment horizontal="left" vertical="top"/>
    </xf>
    <xf numFmtId="165" fontId="5" fillId="10" borderId="1" xfId="3" applyNumberFormat="1" applyFont="1" applyFill="1" applyBorder="1" applyAlignment="1">
      <alignment horizontal="center" vertical="center"/>
    </xf>
    <xf numFmtId="164" fontId="5" fillId="9" borderId="32" xfId="3" applyNumberFormat="1" applyFont="1" applyFill="1" applyBorder="1" applyAlignment="1">
      <alignment vertical="center" wrapText="1"/>
    </xf>
    <xf numFmtId="164" fontId="5" fillId="9" borderId="23" xfId="3" applyNumberFormat="1" applyFont="1" applyFill="1" applyBorder="1" applyAlignment="1">
      <alignment vertical="center" wrapText="1"/>
    </xf>
    <xf numFmtId="44" fontId="5" fillId="9" borderId="33" xfId="20" applyFont="1" applyFill="1" applyBorder="1" applyAlignment="1">
      <alignment horizontal="center" vertical="center" wrapText="1"/>
    </xf>
    <xf numFmtId="44" fontId="5" fillId="9" borderId="34" xfId="20" applyFont="1" applyFill="1" applyBorder="1" applyAlignment="1">
      <alignment horizontal="center" vertical="center" wrapText="1"/>
    </xf>
    <xf numFmtId="44" fontId="5" fillId="9" borderId="19" xfId="20" applyFont="1" applyFill="1" applyBorder="1" applyAlignment="1">
      <alignment horizontal="center" vertical="center"/>
    </xf>
    <xf numFmtId="44" fontId="5" fillId="9" borderId="25" xfId="20" applyFont="1" applyFill="1" applyBorder="1" applyAlignment="1">
      <alignment horizontal="center" vertical="center"/>
    </xf>
    <xf numFmtId="0" fontId="5" fillId="6" borderId="44" xfId="21" applyFont="1" applyFill="1" applyBorder="1" applyAlignment="1">
      <alignment horizontal="left" vertical="top" wrapText="1"/>
    </xf>
    <xf numFmtId="43" fontId="9" fillId="6" borderId="44" xfId="5" applyFont="1" applyFill="1" applyBorder="1" applyAlignment="1">
      <alignment horizontal="right" vertical="top" wrapText="1"/>
    </xf>
    <xf numFmtId="10" fontId="5" fillId="6" borderId="44" xfId="21" applyNumberFormat="1" applyFont="1" applyFill="1" applyBorder="1" applyAlignment="1">
      <alignment horizontal="right" vertical="top" wrapText="1"/>
    </xf>
    <xf numFmtId="43" fontId="0" fillId="2" borderId="0" xfId="0" applyNumberFormat="1" applyFill="1"/>
    <xf numFmtId="0" fontId="7" fillId="2" borderId="0" xfId="21" applyFont="1" applyFill="1" applyBorder="1" applyAlignment="1">
      <alignment horizontal="left" vertical="top"/>
    </xf>
    <xf numFmtId="0" fontId="7" fillId="2" borderId="0" xfId="21" applyFont="1" applyFill="1" applyBorder="1" applyAlignment="1">
      <alignment horizontal="right" vertical="top"/>
    </xf>
    <xf numFmtId="44" fontId="8" fillId="2" borderId="0" xfId="20" applyFont="1" applyFill="1" applyBorder="1" applyAlignment="1">
      <alignment horizontal="left" vertical="top"/>
    </xf>
    <xf numFmtId="44" fontId="7" fillId="2" borderId="0" xfId="20" applyFont="1" applyFill="1" applyBorder="1" applyAlignment="1">
      <alignment horizontal="left" vertical="top"/>
    </xf>
    <xf numFmtId="0" fontId="8" fillId="2" borderId="0" xfId="21" applyFont="1" applyFill="1" applyBorder="1" applyAlignment="1">
      <alignment horizontal="left" vertical="top"/>
    </xf>
    <xf numFmtId="0" fontId="8" fillId="9" borderId="0" xfId="2" applyFont="1" applyFill="1" applyBorder="1" applyAlignment="1">
      <alignment horizontal="left" vertical="top"/>
    </xf>
    <xf numFmtId="164" fontId="5" fillId="10" borderId="8" xfId="3" applyNumberFormat="1" applyFont="1" applyFill="1" applyBorder="1" applyAlignment="1">
      <alignment horizontal="center" vertical="center" wrapText="1"/>
    </xf>
    <xf numFmtId="10" fontId="5" fillId="10" borderId="0" xfId="3" applyNumberFormat="1" applyFont="1" applyFill="1" applyBorder="1" applyAlignment="1">
      <alignment horizontal="center" vertical="center"/>
    </xf>
    <xf numFmtId="164" fontId="5" fillId="10" borderId="14" xfId="3" applyNumberFormat="1" applyFont="1" applyFill="1" applyBorder="1" applyAlignment="1">
      <alignment horizontal="center" vertical="center" wrapText="1"/>
    </xf>
    <xf numFmtId="164" fontId="5" fillId="10" borderId="16" xfId="3" applyNumberFormat="1" applyFont="1" applyFill="1" applyBorder="1" applyAlignment="1">
      <alignment horizontal="center" vertical="center" wrapText="1"/>
    </xf>
    <xf numFmtId="164" fontId="5" fillId="10" borderId="15" xfId="3" applyNumberFormat="1" applyFont="1" applyFill="1" applyBorder="1" applyAlignment="1">
      <alignment horizontal="center" vertical="center" wrapText="1"/>
    </xf>
    <xf numFmtId="164" fontId="5" fillId="10" borderId="43" xfId="3" applyNumberFormat="1" applyFont="1" applyFill="1" applyBorder="1" applyAlignment="1">
      <alignment horizontal="center" vertical="center" wrapText="1"/>
    </xf>
    <xf numFmtId="165" fontId="5" fillId="10" borderId="17" xfId="1" applyNumberFormat="1" applyFont="1" applyFill="1" applyBorder="1" applyAlignment="1">
      <alignment horizontal="center" vertical="center" wrapText="1"/>
    </xf>
    <xf numFmtId="10" fontId="5" fillId="10" borderId="17" xfId="1" applyNumberFormat="1" applyFont="1" applyFill="1" applyBorder="1" applyAlignment="1">
      <alignment horizontal="center" vertical="center" wrapText="1"/>
    </xf>
    <xf numFmtId="164" fontId="5" fillId="9" borderId="3" xfId="3" applyNumberFormat="1" applyFont="1" applyFill="1" applyBorder="1" applyAlignment="1">
      <alignment vertical="center" textRotation="90" wrapText="1"/>
    </xf>
    <xf numFmtId="164" fontId="5" fillId="9" borderId="0" xfId="3" applyNumberFormat="1" applyFont="1" applyFill="1" applyBorder="1" applyAlignment="1">
      <alignment vertical="center" textRotation="90" wrapText="1"/>
    </xf>
    <xf numFmtId="0" fontId="10" fillId="2" borderId="9" xfId="2" applyFont="1" applyFill="1" applyBorder="1" applyAlignment="1">
      <alignment horizontal="right" vertical="top"/>
    </xf>
    <xf numFmtId="10" fontId="10" fillId="2" borderId="9" xfId="1" applyNumberFormat="1" applyFont="1" applyFill="1" applyBorder="1" applyAlignment="1">
      <alignment horizontal="right" vertical="top"/>
    </xf>
    <xf numFmtId="166" fontId="10" fillId="2" borderId="9" xfId="4" applyNumberFormat="1" applyFont="1" applyFill="1" applyBorder="1" applyAlignment="1">
      <alignment horizontal="right" vertical="top"/>
    </xf>
    <xf numFmtId="167" fontId="39" fillId="2" borderId="9" xfId="1" applyNumberFormat="1" applyFont="1" applyFill="1" applyBorder="1" applyAlignment="1">
      <alignment horizontal="center" vertical="top"/>
    </xf>
    <xf numFmtId="44" fontId="39" fillId="0" borderId="9" xfId="0" applyNumberFormat="1" applyFont="1" applyBorder="1"/>
    <xf numFmtId="10" fontId="39" fillId="2" borderId="9" xfId="20" applyNumberFormat="1" applyFont="1" applyFill="1" applyBorder="1" applyAlignment="1">
      <alignment horizontal="center" vertical="center" wrapText="1"/>
    </xf>
    <xf numFmtId="164" fontId="10" fillId="2" borderId="9" xfId="6" applyNumberFormat="1" applyFont="1" applyFill="1" applyBorder="1" applyAlignment="1" applyProtection="1">
      <alignment horizontal="center" vertical="top" wrapText="1"/>
    </xf>
    <xf numFmtId="164" fontId="10" fillId="2" borderId="9" xfId="6" applyNumberFormat="1" applyFont="1" applyFill="1" applyBorder="1" applyAlignment="1" applyProtection="1">
      <alignment horizontal="right" vertical="top" wrapText="1"/>
    </xf>
    <xf numFmtId="0" fontId="10" fillId="2" borderId="24" xfId="2" applyFont="1" applyFill="1" applyBorder="1" applyAlignment="1">
      <alignment horizontal="left" vertical="top"/>
    </xf>
    <xf numFmtId="168" fontId="10" fillId="2" borderId="9" xfId="20" applyNumberFormat="1" applyFont="1" applyFill="1" applyBorder="1" applyAlignment="1">
      <alignment horizontal="left" vertical="top"/>
    </xf>
    <xf numFmtId="0" fontId="10" fillId="2" borderId="21" xfId="2" applyFont="1" applyFill="1" applyBorder="1" applyAlignment="1">
      <alignment horizontal="left" vertical="top"/>
    </xf>
    <xf numFmtId="44" fontId="34" fillId="2" borderId="9" xfId="20" applyFont="1" applyFill="1" applyBorder="1" applyAlignment="1">
      <alignment horizontal="left" vertical="center" wrapText="1"/>
    </xf>
    <xf numFmtId="0" fontId="7" fillId="9" borderId="3" xfId="2" applyFont="1" applyFill="1" applyBorder="1" applyAlignment="1">
      <alignment horizontal="left" vertical="top"/>
    </xf>
    <xf numFmtId="0" fontId="7" fillId="9" borderId="0" xfId="2" applyFont="1" applyFill="1" applyBorder="1" applyAlignment="1">
      <alignment horizontal="right" vertical="top"/>
    </xf>
    <xf numFmtId="0" fontId="7" fillId="9" borderId="0" xfId="2" applyFont="1" applyFill="1" applyBorder="1" applyAlignment="1">
      <alignment horizontal="left" vertical="top"/>
    </xf>
    <xf numFmtId="10" fontId="8" fillId="9" borderId="0" xfId="1" applyNumberFormat="1" applyFont="1" applyFill="1" applyBorder="1" applyAlignment="1">
      <alignment horizontal="left" vertical="top"/>
    </xf>
    <xf numFmtId="10" fontId="8" fillId="9" borderId="0" xfId="1" applyNumberFormat="1" applyFont="1" applyFill="1" applyBorder="1" applyAlignment="1">
      <alignment horizontal="center" vertical="top"/>
    </xf>
    <xf numFmtId="168" fontId="8" fillId="9" borderId="0" xfId="20" applyNumberFormat="1" applyFont="1" applyFill="1" applyBorder="1" applyAlignment="1">
      <alignment horizontal="left" vertical="top"/>
    </xf>
    <xf numFmtId="168" fontId="8" fillId="9" borderId="1" xfId="20" applyNumberFormat="1" applyFont="1" applyFill="1" applyBorder="1" applyAlignment="1">
      <alignment horizontal="left" vertical="top"/>
    </xf>
    <xf numFmtId="0" fontId="5" fillId="6" borderId="9" xfId="2" applyFont="1" applyFill="1" applyBorder="1" applyAlignment="1">
      <alignment horizontal="left" vertical="top" wrapText="1"/>
    </xf>
    <xf numFmtId="43" fontId="9" fillId="6" borderId="40" xfId="5" applyFont="1" applyFill="1" applyBorder="1" applyAlignment="1">
      <alignment horizontal="right" vertical="top" wrapText="1"/>
    </xf>
    <xf numFmtId="43" fontId="9" fillId="6" borderId="41" xfId="5" applyFont="1" applyFill="1" applyBorder="1" applyAlignment="1">
      <alignment horizontal="right" vertical="top" wrapText="1"/>
    </xf>
    <xf numFmtId="10" fontId="5" fillId="6" borderId="42" xfId="2" applyNumberFormat="1" applyFont="1" applyFill="1" applyBorder="1" applyAlignment="1">
      <alignment horizontal="right" vertical="top" wrapText="1"/>
    </xf>
    <xf numFmtId="0" fontId="5" fillId="9" borderId="21" xfId="2" applyFont="1" applyFill="1" applyBorder="1" applyAlignment="1">
      <alignment horizontal="center" vertical="center" wrapText="1"/>
    </xf>
    <xf numFmtId="10" fontId="5" fillId="9" borderId="21" xfId="2" applyNumberFormat="1" applyFont="1" applyFill="1" applyBorder="1" applyAlignment="1">
      <alignment horizontal="right" vertical="top" wrapText="1"/>
    </xf>
    <xf numFmtId="10" fontId="10" fillId="9" borderId="13" xfId="1" applyNumberFormat="1" applyFont="1" applyFill="1" applyBorder="1" applyAlignment="1">
      <alignment horizontal="right" vertical="top"/>
    </xf>
    <xf numFmtId="44" fontId="34" fillId="2" borderId="9" xfId="20" applyFont="1" applyFill="1" applyBorder="1" applyAlignment="1">
      <alignment horizontal="right" vertical="center" wrapText="1"/>
    </xf>
    <xf numFmtId="10" fontId="10" fillId="9" borderId="21" xfId="1" applyNumberFormat="1" applyFont="1" applyFill="1" applyBorder="1" applyAlignment="1">
      <alignment horizontal="right" vertical="top"/>
    </xf>
    <xf numFmtId="0" fontId="5" fillId="7" borderId="10" xfId="2" applyFont="1" applyFill="1" applyBorder="1" applyAlignment="1">
      <alignment horizontal="center" vertical="center"/>
    </xf>
    <xf numFmtId="0" fontId="10" fillId="2" borderId="10" xfId="2" applyFont="1" applyFill="1" applyBorder="1" applyAlignment="1">
      <alignment horizontal="left" vertical="center"/>
    </xf>
    <xf numFmtId="0" fontId="10" fillId="2" borderId="10" xfId="2" applyFont="1" applyFill="1" applyBorder="1" applyAlignment="1">
      <alignment horizontal="left" vertical="top"/>
    </xf>
    <xf numFmtId="0" fontId="10" fillId="2" borderId="10" xfId="2" applyFont="1" applyFill="1" applyBorder="1" applyAlignment="1">
      <alignment vertical="center"/>
    </xf>
    <xf numFmtId="0" fontId="5" fillId="6" borderId="10" xfId="2" applyFont="1" applyFill="1" applyBorder="1" applyAlignment="1">
      <alignment horizontal="left" vertical="top"/>
    </xf>
    <xf numFmtId="0" fontId="17" fillId="2" borderId="0" xfId="11" applyFont="1" applyFill="1" applyAlignment="1">
      <alignment vertical="center"/>
    </xf>
    <xf numFmtId="44" fontId="36" fillId="2" borderId="9" xfId="16" applyFont="1" applyFill="1" applyBorder="1" applyAlignment="1">
      <alignment horizontal="center" vertical="center" wrapText="1"/>
    </xf>
    <xf numFmtId="0" fontId="1" fillId="9" borderId="0" xfId="15" applyFill="1" applyAlignment="1">
      <alignment horizontal="center"/>
    </xf>
    <xf numFmtId="44" fontId="0" fillId="9" borderId="0" xfId="16" applyFont="1" applyFill="1" applyAlignment="1">
      <alignment horizontal="center"/>
    </xf>
    <xf numFmtId="0" fontId="22" fillId="6" borderId="9" xfId="15" applyFont="1" applyFill="1" applyBorder="1" applyAlignment="1">
      <alignment horizontal="center" vertical="center" textRotation="90" wrapText="1"/>
    </xf>
    <xf numFmtId="0" fontId="22" fillId="11" borderId="9" xfId="15" applyFont="1" applyFill="1" applyBorder="1" applyAlignment="1">
      <alignment horizontal="center" vertical="center" textRotation="90" wrapText="1"/>
    </xf>
    <xf numFmtId="0" fontId="17" fillId="0" borderId="0" xfId="0" applyFont="1" applyFill="1" applyBorder="1" applyAlignment="1">
      <alignment horizontal="center" vertical="center" textRotation="90" wrapText="1"/>
    </xf>
    <xf numFmtId="0" fontId="17" fillId="5" borderId="0" xfId="0" applyFont="1" applyFill="1" applyBorder="1" applyAlignment="1">
      <alignment horizontal="center" vertical="center" wrapText="1"/>
    </xf>
    <xf numFmtId="44" fontId="17" fillId="2" borderId="0" xfId="0" applyNumberFormat="1" applyFont="1" applyFill="1" applyBorder="1" applyAlignment="1">
      <alignment vertical="center" wrapText="1"/>
    </xf>
    <xf numFmtId="0" fontId="17" fillId="5" borderId="0" xfId="0" applyFont="1" applyFill="1" applyBorder="1" applyAlignment="1">
      <alignment vertical="center" wrapText="1"/>
    </xf>
    <xf numFmtId="44" fontId="17" fillId="3" borderId="9" xfId="8" applyFont="1" applyFill="1" applyBorder="1" applyAlignment="1">
      <alignment horizontal="center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textRotation="90" wrapText="1"/>
    </xf>
    <xf numFmtId="0" fontId="32" fillId="5" borderId="9" xfId="0" applyFont="1" applyFill="1" applyBorder="1" applyAlignment="1">
      <alignment vertical="center" wrapText="1"/>
    </xf>
    <xf numFmtId="44" fontId="17" fillId="5" borderId="9" xfId="0" applyNumberFormat="1" applyFont="1" applyFill="1" applyBorder="1" applyAlignment="1">
      <alignment vertical="center" wrapText="1"/>
    </xf>
    <xf numFmtId="10" fontId="17" fillId="9" borderId="9" xfId="0" applyNumberFormat="1" applyFont="1" applyFill="1" applyBorder="1" applyAlignment="1">
      <alignment vertical="center" wrapText="1"/>
    </xf>
    <xf numFmtId="44" fontId="17" fillId="5" borderId="9" xfId="20" applyFont="1" applyFill="1" applyBorder="1" applyAlignment="1">
      <alignment vertical="center" wrapText="1"/>
    </xf>
    <xf numFmtId="10" fontId="17" fillId="9" borderId="9" xfId="1" applyNumberFormat="1" applyFont="1" applyFill="1" applyBorder="1" applyAlignment="1">
      <alignment vertical="center" wrapText="1"/>
    </xf>
    <xf numFmtId="0" fontId="17" fillId="10" borderId="18" xfId="0" applyFont="1" applyFill="1" applyBorder="1" applyAlignment="1">
      <alignment horizontal="center" vertical="center" textRotation="90" wrapText="1"/>
    </xf>
    <xf numFmtId="0" fontId="17" fillId="2" borderId="0" xfId="0" applyFont="1" applyFill="1"/>
    <xf numFmtId="0" fontId="22" fillId="10" borderId="45" xfId="0" applyFont="1" applyFill="1" applyBorder="1" applyAlignment="1">
      <alignment horizontal="center" vertical="center" wrapText="1"/>
    </xf>
    <xf numFmtId="0" fontId="22" fillId="3" borderId="20" xfId="0" applyFont="1" applyFill="1" applyBorder="1" applyAlignment="1">
      <alignment vertical="center" wrapText="1"/>
    </xf>
    <xf numFmtId="0" fontId="22" fillId="3" borderId="31" xfId="0" applyFont="1" applyFill="1" applyBorder="1" applyAlignment="1">
      <alignment vertical="center" wrapText="1"/>
    </xf>
    <xf numFmtId="0" fontId="22" fillId="3" borderId="46" xfId="0" applyFont="1" applyFill="1" applyBorder="1" applyAlignment="1">
      <alignment vertical="center" wrapText="1"/>
    </xf>
    <xf numFmtId="0" fontId="22" fillId="3" borderId="47" xfId="0" applyFont="1" applyFill="1" applyBorder="1" applyAlignment="1">
      <alignment vertical="center" wrapText="1"/>
    </xf>
    <xf numFmtId="0" fontId="22" fillId="3" borderId="19" xfId="0" applyFont="1" applyFill="1" applyBorder="1" applyAlignment="1">
      <alignment vertical="center" wrapText="1"/>
    </xf>
    <xf numFmtId="0" fontId="22" fillId="3" borderId="25" xfId="0" applyFont="1" applyFill="1" applyBorder="1" applyAlignment="1">
      <alignment vertical="center" wrapText="1"/>
    </xf>
    <xf numFmtId="0" fontId="15" fillId="3" borderId="9" xfId="13" applyFont="1" applyFill="1" applyBorder="1" applyAlignment="1">
      <alignment horizontal="left" vertical="top"/>
    </xf>
    <xf numFmtId="0" fontId="5" fillId="10" borderId="9" xfId="13" applyFont="1" applyFill="1" applyBorder="1" applyAlignment="1">
      <alignment vertical="center" wrapText="1"/>
    </xf>
    <xf numFmtId="0" fontId="8" fillId="10" borderId="9" xfId="13" applyFont="1" applyFill="1" applyBorder="1" applyAlignment="1">
      <alignment horizontal="center" vertical="center" wrapText="1"/>
    </xf>
    <xf numFmtId="0" fontId="9" fillId="10" borderId="9" xfId="13" applyFont="1" applyFill="1" applyBorder="1" applyAlignment="1">
      <alignment horizontal="center" vertical="center" wrapText="1"/>
    </xf>
    <xf numFmtId="0" fontId="5" fillId="0" borderId="9" xfId="13" applyFont="1" applyFill="1" applyBorder="1" applyAlignment="1">
      <alignment horizontal="left" vertical="center" wrapText="1"/>
    </xf>
    <xf numFmtId="44" fontId="37" fillId="0" borderId="9" xfId="20" applyFont="1" applyFill="1" applyBorder="1" applyAlignment="1">
      <alignment vertical="center" wrapText="1"/>
    </xf>
    <xf numFmtId="44" fontId="37" fillId="0" borderId="9" xfId="20" applyFont="1" applyFill="1" applyBorder="1" applyAlignment="1">
      <alignment horizontal="center" vertical="center" wrapText="1"/>
    </xf>
    <xf numFmtId="44" fontId="37" fillId="0" borderId="9" xfId="20" applyFont="1" applyFill="1" applyBorder="1" applyAlignment="1">
      <alignment horizontal="left" vertical="center" wrapText="1"/>
    </xf>
    <xf numFmtId="164" fontId="15" fillId="0" borderId="9" xfId="13" applyNumberFormat="1" applyFont="1" applyFill="1" applyBorder="1" applyAlignment="1">
      <alignment horizontal="left" vertical="top"/>
    </xf>
    <xf numFmtId="9" fontId="15" fillId="0" borderId="9" xfId="1" applyFont="1" applyFill="1" applyBorder="1" applyAlignment="1">
      <alignment horizontal="left" vertical="top"/>
    </xf>
    <xf numFmtId="44" fontId="15" fillId="0" borderId="9" xfId="13" applyNumberFormat="1" applyFont="1" applyFill="1" applyBorder="1" applyAlignment="1">
      <alignment horizontal="left" vertical="top"/>
    </xf>
    <xf numFmtId="9" fontId="15" fillId="0" borderId="9" xfId="1" applyFont="1" applyFill="1" applyBorder="1" applyAlignment="1">
      <alignment horizontal="center" vertical="top"/>
    </xf>
    <xf numFmtId="44" fontId="5" fillId="0" borderId="9" xfId="13" applyNumberFormat="1" applyFont="1" applyFill="1" applyBorder="1" applyAlignment="1">
      <alignment horizontal="left" vertical="center" wrapText="1"/>
    </xf>
    <xf numFmtId="10" fontId="5" fillId="0" borderId="9" xfId="13" applyNumberFormat="1" applyFont="1" applyFill="1" applyBorder="1" applyAlignment="1">
      <alignment horizontal="center" vertical="center" wrapText="1"/>
    </xf>
    <xf numFmtId="0" fontId="15" fillId="2" borderId="0" xfId="13" applyFont="1" applyFill="1" applyBorder="1" applyAlignment="1">
      <alignment horizontal="left" vertical="top"/>
    </xf>
    <xf numFmtId="44" fontId="42" fillId="2" borderId="9" xfId="20" applyFont="1" applyFill="1" applyBorder="1" applyAlignment="1">
      <alignment horizontal="right" vertical="center" wrapText="1"/>
    </xf>
    <xf numFmtId="44" fontId="43" fillId="2" borderId="9" xfId="20" applyFont="1" applyFill="1" applyBorder="1" applyAlignment="1">
      <alignment horizontal="right" vertical="center" wrapText="1"/>
    </xf>
    <xf numFmtId="0" fontId="5" fillId="6" borderId="9" xfId="2" applyFont="1" applyFill="1" applyBorder="1" applyAlignment="1">
      <alignment horizontal="center" vertical="center" wrapText="1"/>
    </xf>
    <xf numFmtId="166" fontId="38" fillId="0" borderId="9" xfId="0" applyNumberFormat="1" applyFont="1" applyBorder="1"/>
    <xf numFmtId="0" fontId="3" fillId="6" borderId="9" xfId="0" applyFont="1" applyFill="1" applyBorder="1" applyAlignment="1">
      <alignment horizontal="center" vertical="center" textRotation="90" wrapText="1"/>
    </xf>
    <xf numFmtId="44" fontId="3" fillId="6" borderId="9" xfId="20" applyFont="1" applyFill="1" applyBorder="1" applyAlignment="1">
      <alignment horizontal="center" vertical="center" textRotation="90" wrapText="1"/>
    </xf>
    <xf numFmtId="0" fontId="44" fillId="2" borderId="0" xfId="0" applyFont="1" applyFill="1"/>
    <xf numFmtId="0" fontId="10" fillId="2" borderId="9" xfId="2" applyFont="1" applyFill="1" applyBorder="1" applyAlignment="1">
      <alignment horizontal="left" vertical="top" wrapText="1"/>
    </xf>
    <xf numFmtId="0" fontId="8" fillId="2" borderId="9" xfId="2" applyFont="1" applyFill="1" applyBorder="1" applyAlignment="1">
      <alignment horizontal="left" vertical="top"/>
    </xf>
    <xf numFmtId="0" fontId="22" fillId="2" borderId="9" xfId="0" applyFont="1" applyFill="1" applyBorder="1" applyAlignment="1">
      <alignment vertical="center" wrapText="1"/>
    </xf>
    <xf numFmtId="0" fontId="22" fillId="2" borderId="9" xfId="0" applyFont="1" applyFill="1" applyBorder="1" applyAlignment="1">
      <alignment horizontal="left" vertical="center" wrapText="1"/>
    </xf>
    <xf numFmtId="165" fontId="34" fillId="2" borderId="9" xfId="1" applyNumberFormat="1" applyFont="1" applyFill="1" applyBorder="1" applyAlignment="1">
      <alignment horizontal="left" vertical="center" wrapText="1"/>
    </xf>
    <xf numFmtId="17" fontId="34" fillId="2" borderId="9" xfId="0" applyNumberFormat="1" applyFont="1" applyFill="1" applyBorder="1" applyAlignment="1">
      <alignment horizontal="left" vertical="center" wrapText="1"/>
    </xf>
    <xf numFmtId="8" fontId="34" fillId="2" borderId="9" xfId="0" applyNumberFormat="1" applyFont="1" applyFill="1" applyBorder="1" applyAlignment="1">
      <alignment horizontal="right" vertical="center" wrapText="1"/>
    </xf>
    <xf numFmtId="174" fontId="34" fillId="2" borderId="9" xfId="0" applyNumberFormat="1" applyFont="1" applyFill="1" applyBorder="1" applyAlignment="1">
      <alignment horizontal="right" vertical="center" wrapText="1"/>
    </xf>
    <xf numFmtId="7" fontId="34" fillId="2" borderId="9" xfId="0" applyNumberFormat="1" applyFont="1" applyFill="1" applyBorder="1" applyAlignment="1">
      <alignment horizontal="right" vertical="center" wrapText="1"/>
    </xf>
    <xf numFmtId="2" fontId="34" fillId="2" borderId="9" xfId="0" applyNumberFormat="1" applyFont="1" applyFill="1" applyBorder="1" applyAlignment="1">
      <alignment horizontal="right" vertical="center" wrapText="1"/>
    </xf>
    <xf numFmtId="17" fontId="34" fillId="2" borderId="9" xfId="0" quotePrefix="1" applyNumberFormat="1" applyFont="1" applyFill="1" applyBorder="1" applyAlignment="1">
      <alignment horizontal="left" vertical="center" wrapText="1"/>
    </xf>
    <xf numFmtId="15" fontId="34" fillId="2" borderId="9" xfId="0" applyNumberFormat="1" applyFont="1" applyFill="1" applyBorder="1" applyAlignment="1">
      <alignment horizontal="left" vertical="center" wrapText="1"/>
    </xf>
    <xf numFmtId="17" fontId="34" fillId="2" borderId="9" xfId="0" applyNumberFormat="1" applyFont="1" applyFill="1" applyBorder="1"/>
    <xf numFmtId="17" fontId="34" fillId="2" borderId="9" xfId="0" applyNumberFormat="1" applyFont="1" applyFill="1" applyBorder="1" applyAlignment="1">
      <alignment horizontal="center" wrapText="1"/>
    </xf>
    <xf numFmtId="17" fontId="34" fillId="2" borderId="9" xfId="0" applyNumberFormat="1" applyFont="1" applyFill="1" applyBorder="1" applyAlignment="1">
      <alignment horizontal="right"/>
    </xf>
    <xf numFmtId="49" fontId="34" fillId="2" borderId="9" xfId="0" applyNumberFormat="1" applyFont="1" applyFill="1" applyBorder="1" applyAlignment="1">
      <alignment horizontal="left" vertical="center" wrapText="1"/>
    </xf>
    <xf numFmtId="0" fontId="34" fillId="2" borderId="9" xfId="0" applyNumberFormat="1" applyFont="1" applyFill="1" applyBorder="1" applyAlignment="1">
      <alignment horizontal="left" vertical="center" wrapText="1"/>
    </xf>
    <xf numFmtId="10" fontId="34" fillId="2" borderId="9" xfId="1" applyNumberFormat="1" applyFont="1" applyFill="1" applyBorder="1" applyAlignment="1">
      <alignment horizontal="left" vertical="center" wrapText="1"/>
    </xf>
    <xf numFmtId="44" fontId="34" fillId="2" borderId="9" xfId="20" applyNumberFormat="1" applyFont="1" applyFill="1" applyBorder="1" applyAlignment="1">
      <alignment horizontal="left" vertical="center" wrapText="1"/>
    </xf>
    <xf numFmtId="8" fontId="34" fillId="2" borderId="9" xfId="20" applyNumberFormat="1" applyFont="1" applyFill="1" applyBorder="1" applyAlignment="1">
      <alignment horizontal="left" vertical="center" wrapText="1"/>
    </xf>
    <xf numFmtId="44" fontId="34" fillId="2" borderId="9" xfId="0" quotePrefix="1" applyNumberFormat="1" applyFont="1" applyFill="1" applyBorder="1" applyAlignment="1">
      <alignment horizontal="left" vertical="center" wrapText="1"/>
    </xf>
    <xf numFmtId="4" fontId="34" fillId="2" borderId="9" xfId="0" applyNumberFormat="1" applyFont="1" applyFill="1" applyBorder="1" applyAlignment="1">
      <alignment horizontal="right" vertical="center" wrapText="1"/>
    </xf>
    <xf numFmtId="173" fontId="34" fillId="2" borderId="9" xfId="0" applyNumberFormat="1" applyFont="1" applyFill="1" applyBorder="1" applyAlignment="1">
      <alignment horizontal="right" vertical="center" wrapText="1"/>
    </xf>
    <xf numFmtId="172" fontId="34" fillId="2" borderId="9" xfId="20" applyNumberFormat="1" applyFont="1" applyFill="1" applyBorder="1" applyAlignment="1">
      <alignment horizontal="left" vertical="center" wrapText="1"/>
    </xf>
    <xf numFmtId="44" fontId="34" fillId="4" borderId="9" xfId="20" applyFont="1" applyFill="1" applyBorder="1" applyAlignment="1">
      <alignment horizontal="left" vertical="center" wrapText="1"/>
    </xf>
    <xf numFmtId="165" fontId="34" fillId="4" borderId="9" xfId="1" applyNumberFormat="1" applyFont="1" applyFill="1" applyBorder="1" applyAlignment="1">
      <alignment horizontal="left" vertical="center" wrapText="1"/>
    </xf>
    <xf numFmtId="44" fontId="34" fillId="4" borderId="9" xfId="20" applyNumberFormat="1" applyFont="1" applyFill="1" applyBorder="1" applyAlignment="1">
      <alignment horizontal="left" vertical="center" wrapText="1"/>
    </xf>
    <xf numFmtId="0" fontId="34" fillId="2" borderId="9" xfId="0" quotePrefix="1" applyNumberFormat="1" applyFont="1" applyFill="1" applyBorder="1" applyAlignment="1">
      <alignment horizontal="left" vertical="center" wrapText="1"/>
    </xf>
    <xf numFmtId="44" fontId="34" fillId="2" borderId="9" xfId="0" applyNumberFormat="1" applyFont="1" applyFill="1" applyBorder="1" applyAlignment="1">
      <alignment horizontal="left" vertical="center" wrapText="1"/>
    </xf>
    <xf numFmtId="2" fontId="34" fillId="2" borderId="9" xfId="0" applyNumberFormat="1" applyFont="1" applyFill="1" applyBorder="1" applyAlignment="1">
      <alignment horizontal="center" vertical="center" wrapText="1"/>
    </xf>
    <xf numFmtId="0" fontId="34" fillId="2" borderId="9" xfId="0" applyFont="1" applyFill="1" applyBorder="1" applyAlignment="1">
      <alignment horizontal="center" vertical="center" wrapText="1"/>
    </xf>
    <xf numFmtId="10" fontId="34" fillId="2" borderId="9" xfId="1" applyNumberFormat="1" applyFont="1" applyFill="1" applyBorder="1" applyAlignment="1">
      <alignment horizontal="center" vertical="center" wrapText="1"/>
    </xf>
    <xf numFmtId="4" fontId="34" fillId="2" borderId="9" xfId="0" applyNumberFormat="1" applyFont="1" applyFill="1" applyBorder="1" applyAlignment="1">
      <alignment horizontal="center" vertical="center" wrapText="1"/>
    </xf>
    <xf numFmtId="10" fontId="34" fillId="2" borderId="9" xfId="0" applyNumberFormat="1" applyFont="1" applyFill="1" applyBorder="1" applyAlignment="1">
      <alignment horizontal="center" vertical="center" wrapText="1"/>
    </xf>
    <xf numFmtId="44" fontId="34" fillId="2" borderId="9" xfId="20" applyFont="1" applyFill="1" applyBorder="1" applyAlignment="1">
      <alignment horizontal="center" vertical="center" wrapText="1"/>
    </xf>
    <xf numFmtId="44" fontId="34" fillId="6" borderId="9" xfId="20" applyFont="1" applyFill="1" applyBorder="1" applyAlignment="1">
      <alignment horizontal="left" vertical="center" wrapText="1"/>
    </xf>
    <xf numFmtId="165" fontId="34" fillId="6" borderId="9" xfId="1" applyNumberFormat="1" applyFont="1" applyFill="1" applyBorder="1" applyAlignment="1">
      <alignment horizontal="left" vertical="center" wrapText="1"/>
    </xf>
    <xf numFmtId="165" fontId="46" fillId="6" borderId="9" xfId="1" applyNumberFormat="1" applyFont="1" applyFill="1" applyBorder="1" applyAlignment="1">
      <alignment horizontal="left" vertical="center" wrapText="1"/>
    </xf>
    <xf numFmtId="9" fontId="5" fillId="7" borderId="37" xfId="1" applyFont="1" applyFill="1" applyBorder="1" applyAlignment="1">
      <alignment horizontal="left" vertical="center" wrapText="1"/>
    </xf>
    <xf numFmtId="9" fontId="7" fillId="2" borderId="0" xfId="1" applyFont="1" applyFill="1" applyBorder="1" applyAlignment="1">
      <alignment horizontal="left" vertical="top"/>
    </xf>
    <xf numFmtId="44" fontId="5" fillId="7" borderId="35" xfId="20" applyFont="1" applyFill="1" applyBorder="1" applyAlignment="1">
      <alignment horizontal="center" vertical="center" wrapText="1"/>
    </xf>
    <xf numFmtId="44" fontId="5" fillId="7" borderId="36" xfId="20" applyFont="1" applyFill="1" applyBorder="1" applyAlignment="1">
      <alignment horizontal="center" vertical="center" wrapText="1"/>
    </xf>
    <xf numFmtId="44" fontId="7" fillId="2" borderId="8" xfId="20" applyFont="1" applyFill="1" applyBorder="1" applyAlignment="1">
      <alignment horizontal="center" vertical="top"/>
    </xf>
    <xf numFmtId="44" fontId="7" fillId="2" borderId="0" xfId="20" applyFont="1" applyFill="1" applyBorder="1" applyAlignment="1">
      <alignment horizontal="center" vertical="top"/>
    </xf>
    <xf numFmtId="44" fontId="9" fillId="6" borderId="40" xfId="20" applyFont="1" applyFill="1" applyBorder="1" applyAlignment="1">
      <alignment horizontal="center" vertical="top" wrapText="1"/>
    </xf>
    <xf numFmtId="10" fontId="5" fillId="6" borderId="42" xfId="1" applyNumberFormat="1" applyFont="1" applyFill="1" applyBorder="1" applyAlignment="1">
      <alignment horizontal="left" vertical="top" wrapText="1"/>
    </xf>
    <xf numFmtId="44" fontId="22" fillId="2" borderId="9" xfId="19" applyFont="1" applyFill="1" applyBorder="1" applyAlignment="1">
      <alignment horizontal="center" vertical="center" wrapText="1"/>
    </xf>
    <xf numFmtId="44" fontId="22" fillId="2" borderId="9" xfId="19" applyFont="1" applyFill="1" applyBorder="1" applyAlignment="1">
      <alignment horizontal="center" vertical="top" wrapText="1"/>
    </xf>
    <xf numFmtId="169" fontId="22" fillId="2" borderId="9" xfId="19" applyNumberFormat="1" applyFont="1" applyFill="1" applyBorder="1" applyAlignment="1">
      <alignment horizontal="center" vertical="center" wrapText="1"/>
    </xf>
    <xf numFmtId="44" fontId="22" fillId="2" borderId="9" xfId="19" applyFont="1" applyFill="1" applyBorder="1" applyAlignment="1">
      <alignment horizontal="center" vertical="center"/>
    </xf>
    <xf numFmtId="44" fontId="22" fillId="2" borderId="9" xfId="19" applyFont="1" applyFill="1" applyBorder="1" applyAlignment="1">
      <alignment horizontal="center"/>
    </xf>
    <xf numFmtId="0" fontId="36" fillId="2" borderId="0" xfId="15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36" fillId="2" borderId="0" xfId="15" applyFont="1" applyFill="1" applyBorder="1" applyAlignment="1">
      <alignment horizontal="left" vertical="center" wrapText="1"/>
    </xf>
    <xf numFmtId="44" fontId="36" fillId="2" borderId="0" xfId="16" applyFont="1" applyFill="1" applyBorder="1" applyAlignment="1">
      <alignment horizontal="center" vertical="center" wrapText="1"/>
    </xf>
    <xf numFmtId="0" fontId="36" fillId="2" borderId="0" xfId="0" applyFont="1" applyFill="1" applyBorder="1"/>
    <xf numFmtId="44" fontId="36" fillId="2" borderId="0" xfId="16" applyFont="1" applyFill="1" applyBorder="1" applyAlignment="1">
      <alignment horizontal="center"/>
    </xf>
    <xf numFmtId="172" fontId="36" fillId="2" borderId="0" xfId="16" applyNumberFormat="1" applyFont="1" applyFill="1" applyBorder="1" applyAlignment="1">
      <alignment horizontal="center" vertical="center" wrapText="1"/>
    </xf>
    <xf numFmtId="0" fontId="1" fillId="2" borderId="0" xfId="15" applyFill="1" applyBorder="1" applyAlignment="1">
      <alignment horizontal="center"/>
    </xf>
    <xf numFmtId="44" fontId="17" fillId="2" borderId="9" xfId="8" applyFont="1" applyFill="1" applyBorder="1" applyAlignment="1">
      <alignment vertical="center" wrapText="1"/>
    </xf>
    <xf numFmtId="44" fontId="47" fillId="2" borderId="9" xfId="8" applyFont="1" applyFill="1" applyBorder="1" applyAlignment="1">
      <alignment vertical="center" wrapText="1"/>
    </xf>
    <xf numFmtId="9" fontId="47" fillId="2" borderId="9" xfId="1" applyFont="1" applyFill="1" applyBorder="1" applyAlignment="1">
      <alignment vertical="center" wrapText="1"/>
    </xf>
    <xf numFmtId="0" fontId="17" fillId="2" borderId="0" xfId="18" applyFont="1" applyFill="1" applyBorder="1" applyAlignment="1">
      <alignment vertical="center" wrapText="1"/>
    </xf>
    <xf numFmtId="44" fontId="17" fillId="2" borderId="9" xfId="8" applyFont="1" applyFill="1" applyBorder="1" applyAlignment="1">
      <alignment horizontal="justify" vertical="center" wrapText="1"/>
    </xf>
    <xf numFmtId="44" fontId="17" fillId="2" borderId="9" xfId="8" applyFont="1" applyFill="1" applyBorder="1" applyAlignment="1">
      <alignment horizontal="center" vertical="center" wrapText="1"/>
    </xf>
    <xf numFmtId="44" fontId="17" fillId="2" borderId="9" xfId="8" applyFont="1" applyFill="1" applyBorder="1" applyAlignment="1">
      <alignment horizontal="right" vertical="center" wrapText="1"/>
    </xf>
    <xf numFmtId="44" fontId="17" fillId="2" borderId="9" xfId="8" applyFont="1" applyFill="1" applyBorder="1"/>
    <xf numFmtId="44" fontId="17" fillId="2" borderId="9" xfId="8" applyFont="1" applyFill="1" applyBorder="1" applyAlignment="1">
      <alignment horizontal="center" vertical="center"/>
    </xf>
    <xf numFmtId="44" fontId="22" fillId="2" borderId="9" xfId="8" applyFont="1" applyFill="1" applyBorder="1" applyAlignment="1">
      <alignment vertical="center" wrapText="1"/>
    </xf>
    <xf numFmtId="44" fontId="45" fillId="2" borderId="9" xfId="8" applyFont="1" applyFill="1" applyBorder="1" applyAlignment="1">
      <alignment horizontal="justify" vertical="center" wrapText="1"/>
    </xf>
    <xf numFmtId="9" fontId="22" fillId="2" borderId="9" xfId="1" applyFont="1" applyFill="1" applyBorder="1" applyAlignment="1">
      <alignment vertical="center" wrapText="1"/>
    </xf>
    <xf numFmtId="9" fontId="22" fillId="2" borderId="9" xfId="1" applyFont="1" applyFill="1" applyBorder="1" applyAlignment="1">
      <alignment horizontal="right" vertical="center" wrapText="1"/>
    </xf>
    <xf numFmtId="9" fontId="22" fillId="2" borderId="9" xfId="1" applyFont="1" applyFill="1" applyBorder="1" applyAlignment="1">
      <alignment vertical="center"/>
    </xf>
    <xf numFmtId="9" fontId="22" fillId="2" borderId="9" xfId="1" applyFont="1" applyFill="1" applyBorder="1" applyAlignment="1">
      <alignment horizontal="center" vertical="center"/>
    </xf>
    <xf numFmtId="9" fontId="22" fillId="2" borderId="9" xfId="1" applyFont="1" applyFill="1" applyBorder="1" applyAlignment="1">
      <alignment horizontal="right" vertical="center"/>
    </xf>
    <xf numFmtId="44" fontId="22" fillId="2" borderId="9" xfId="8" applyFont="1" applyFill="1" applyBorder="1" applyAlignment="1">
      <alignment vertical="center"/>
    </xf>
    <xf numFmtId="0" fontId="0" fillId="2" borderId="0" xfId="0" applyFill="1"/>
    <xf numFmtId="0" fontId="22" fillId="0" borderId="9" xfId="0" applyFont="1" applyFill="1" applyBorder="1" applyAlignment="1">
      <alignment vertical="center" wrapText="1"/>
    </xf>
    <xf numFmtId="164" fontId="5" fillId="8" borderId="2" xfId="3" applyNumberFormat="1" applyFont="1" applyFill="1" applyBorder="1" applyAlignment="1">
      <alignment horizontal="center" vertical="center"/>
    </xf>
    <xf numFmtId="0" fontId="6" fillId="8" borderId="3" xfId="3" applyFont="1" applyFill="1" applyBorder="1" applyAlignment="1">
      <alignment horizontal="center" vertical="center"/>
    </xf>
    <xf numFmtId="0" fontId="6" fillId="8" borderId="4" xfId="3" applyFont="1" applyFill="1" applyBorder="1" applyAlignment="1">
      <alignment horizontal="center" vertical="center"/>
    </xf>
    <xf numFmtId="0" fontId="33" fillId="9" borderId="0" xfId="21" applyFont="1" applyFill="1" applyBorder="1" applyAlignment="1">
      <alignment horizontal="center" vertical="center"/>
    </xf>
    <xf numFmtId="0" fontId="33" fillId="9" borderId="1" xfId="21" applyFont="1" applyFill="1" applyBorder="1" applyAlignment="1">
      <alignment horizontal="center" vertical="center"/>
    </xf>
    <xf numFmtId="164" fontId="5" fillId="8" borderId="2" xfId="3" applyNumberFormat="1" applyFont="1" applyFill="1" applyBorder="1" applyAlignment="1">
      <alignment horizontal="center" vertical="center" wrapText="1"/>
    </xf>
    <xf numFmtId="164" fontId="5" fillId="8" borderId="14" xfId="3" applyNumberFormat="1" applyFont="1" applyFill="1" applyBorder="1" applyAlignment="1">
      <alignment horizontal="center" vertical="center" wrapText="1"/>
    </xf>
    <xf numFmtId="164" fontId="5" fillId="8" borderId="16" xfId="3" applyNumberFormat="1" applyFont="1" applyFill="1" applyBorder="1" applyAlignment="1">
      <alignment horizontal="center" vertical="center" wrapText="1"/>
    </xf>
    <xf numFmtId="0" fontId="0" fillId="2" borderId="0" xfId="11" applyFont="1" applyFill="1" applyBorder="1" applyAlignment="1">
      <alignment horizontal="center" vertical="center" wrapText="1"/>
    </xf>
    <xf numFmtId="0" fontId="0" fillId="2" borderId="13" xfId="11" applyFont="1" applyFill="1" applyBorder="1" applyAlignment="1">
      <alignment horizontal="center" vertical="center" wrapText="1"/>
    </xf>
    <xf numFmtId="0" fontId="41" fillId="2" borderId="0" xfId="15" applyFont="1" applyFill="1" applyAlignment="1">
      <alignment horizontal="center"/>
    </xf>
    <xf numFmtId="0" fontId="30" fillId="5" borderId="2" xfId="0" applyFont="1" applyFill="1" applyBorder="1" applyAlignment="1">
      <alignment horizontal="center" vertical="center" wrapText="1"/>
    </xf>
    <xf numFmtId="0" fontId="30" fillId="5" borderId="4" xfId="0" applyFont="1" applyFill="1" applyBorder="1" applyAlignment="1">
      <alignment horizontal="center" vertical="center" wrapText="1"/>
    </xf>
    <xf numFmtId="0" fontId="30" fillId="5" borderId="8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30" fillId="5" borderId="0" xfId="0" applyFont="1" applyFill="1" applyBorder="1" applyAlignment="1">
      <alignment vertical="center" wrapText="1"/>
    </xf>
    <xf numFmtId="0" fontId="40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0" fillId="5" borderId="14" xfId="0" applyFont="1" applyFill="1" applyBorder="1" applyAlignment="1">
      <alignment horizontal="center" vertical="center" wrapText="1"/>
    </xf>
    <xf numFmtId="0" fontId="30" fillId="5" borderId="16" xfId="0" applyFont="1" applyFill="1" applyBorder="1" applyAlignment="1">
      <alignment horizontal="center" vertical="center" wrapText="1"/>
    </xf>
    <xf numFmtId="0" fontId="30" fillId="5" borderId="15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 wrapText="1"/>
    </xf>
    <xf numFmtId="0" fontId="30" fillId="5" borderId="0" xfId="0" applyFont="1" applyFill="1" applyBorder="1" applyAlignment="1">
      <alignment horizontal="center" vertical="center" wrapText="1"/>
    </xf>
    <xf numFmtId="0" fontId="27" fillId="2" borderId="0" xfId="18" applyFont="1" applyFill="1" applyAlignment="1">
      <alignment horizontal="center" vertical="center"/>
    </xf>
    <xf numFmtId="0" fontId="20" fillId="2" borderId="0" xfId="18" applyFont="1" applyFill="1" applyBorder="1" applyAlignment="1">
      <alignment horizontal="center" vertical="center"/>
    </xf>
    <xf numFmtId="0" fontId="22" fillId="6" borderId="11" xfId="18" applyFont="1" applyFill="1" applyBorder="1" applyAlignment="1">
      <alignment horizontal="center" vertical="center" wrapText="1"/>
    </xf>
    <xf numFmtId="0" fontId="22" fillId="6" borderId="9" xfId="18" applyFont="1" applyFill="1" applyBorder="1" applyAlignment="1">
      <alignment horizontal="center" vertical="center" wrapText="1"/>
    </xf>
    <xf numFmtId="0" fontId="22" fillId="2" borderId="0" xfId="18" applyFont="1" applyFill="1" applyBorder="1" applyAlignment="1">
      <alignment vertical="center" wrapText="1"/>
    </xf>
    <xf numFmtId="0" fontId="19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20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 wrapText="1"/>
    </xf>
    <xf numFmtId="0" fontId="22" fillId="3" borderId="31" xfId="0" applyFont="1" applyFill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 wrapText="1"/>
    </xf>
    <xf numFmtId="0" fontId="29" fillId="0" borderId="0" xfId="13" applyFont="1" applyFill="1" applyBorder="1" applyAlignment="1">
      <alignment horizontal="center" vertical="center"/>
    </xf>
    <xf numFmtId="0" fontId="5" fillId="3" borderId="9" xfId="13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  <xf numFmtId="0" fontId="27" fillId="2" borderId="0" xfId="0" applyFont="1" applyFill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</cellXfs>
  <cellStyles count="31">
    <cellStyle name="Comma 2" xfId="5"/>
    <cellStyle name="Comma 2 2" xfId="24"/>
    <cellStyle name="Comma 2 2 2" xfId="29"/>
    <cellStyle name="Currency" xfId="20" builtinId="4"/>
    <cellStyle name="Currency 2" xfId="4"/>
    <cellStyle name="Currency 2 2" xfId="25"/>
    <cellStyle name="Currency 3" xfId="8"/>
    <cellStyle name="Currency 4" xfId="19"/>
    <cellStyle name="Currency 5" xfId="16"/>
    <cellStyle name="Normal" xfId="0" builtinId="0"/>
    <cellStyle name="Normal 10" xfId="15"/>
    <cellStyle name="Normal 2" xfId="2"/>
    <cellStyle name="Normal 2 2" xfId="3"/>
    <cellStyle name="Normal 2 2 2" xfId="10"/>
    <cellStyle name="Normal 2 3" xfId="14"/>
    <cellStyle name="Normal 2 3 2" xfId="30"/>
    <cellStyle name="Normal 2 4" xfId="23"/>
    <cellStyle name="Normal 2 4 2" xfId="28"/>
    <cellStyle name="Normal 2_Sheet1" xfId="21"/>
    <cellStyle name="Normal 3" xfId="6"/>
    <cellStyle name="Normal 3 2" xfId="9"/>
    <cellStyle name="Normal 4" xfId="13"/>
    <cellStyle name="Normal 4 2" xfId="27"/>
    <cellStyle name="Normal 5" xfId="11"/>
    <cellStyle name="Normal 6" xfId="22"/>
    <cellStyle name="Normal 9" xfId="18"/>
    <cellStyle name="Percent" xfId="1" builtinId="5"/>
    <cellStyle name="Percent 2" xfId="7"/>
    <cellStyle name="Percent 2 2" xfId="12"/>
    <cellStyle name="Percent 2 2 2" xfId="26"/>
    <cellStyle name="Percent 4" xfId="17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"/>
  <sheetViews>
    <sheetView zoomScale="85" zoomScaleNormal="85" zoomScaleSheetLayoutView="85" zoomScalePageLayoutView="70" workbookViewId="0">
      <pane xSplit="1" ySplit="4" topLeftCell="B5" activePane="bottomRight" state="frozen"/>
      <selection pane="topRight" activeCell="D1" sqref="D1"/>
      <selection pane="bottomLeft" activeCell="A6" sqref="A6"/>
      <selection pane="bottomRight" activeCell="F12" sqref="F12"/>
    </sheetView>
  </sheetViews>
  <sheetFormatPr defaultColWidth="9.1328125" defaultRowHeight="11.65" x14ac:dyDescent="0.45"/>
  <cols>
    <col min="1" max="1" width="10.53125" style="44" customWidth="1"/>
    <col min="2" max="2" width="15.46484375" style="43" customWidth="1"/>
    <col min="3" max="4" width="11.86328125" style="43" customWidth="1"/>
    <col min="5" max="5" width="16.1328125" style="43" customWidth="1"/>
    <col min="6" max="7" width="11.86328125" style="43" customWidth="1"/>
    <col min="8" max="8" width="13.53125" style="43" customWidth="1"/>
    <col min="9" max="10" width="11.86328125" style="43" customWidth="1"/>
    <col min="11" max="11" width="13.53125" style="43" customWidth="1"/>
    <col min="12" max="25" width="11.86328125" style="43" customWidth="1"/>
    <col min="26" max="26" width="14.46484375" style="43" customWidth="1"/>
    <col min="27" max="28" width="11.86328125" style="43" customWidth="1"/>
    <col min="29" max="29" width="14.86328125" style="44" customWidth="1"/>
    <col min="30" max="31" width="11.86328125" style="44" customWidth="1"/>
    <col min="32" max="32" width="13.46484375" style="44" customWidth="1"/>
    <col min="33" max="33" width="12" style="44" customWidth="1"/>
    <col min="34" max="34" width="9.53125" style="44" customWidth="1"/>
    <col min="35" max="35" width="13.1328125" style="44" customWidth="1"/>
    <col min="36" max="36" width="11.86328125" style="44" customWidth="1"/>
    <col min="37" max="37" width="9.1328125" style="44"/>
    <col min="38" max="38" width="9.86328125" style="48" customWidth="1"/>
    <col min="39" max="39" width="16.46484375" style="44" customWidth="1"/>
    <col min="40" max="40" width="12.46484375" style="49" customWidth="1"/>
    <col min="41" max="41" width="9.53125" style="44" customWidth="1"/>
    <col min="42" max="42" width="13.86328125" style="49" customWidth="1"/>
    <col min="43" max="43" width="11.1328125" style="49" customWidth="1"/>
    <col min="44" max="44" width="8.53125" style="44" bestFit="1" customWidth="1"/>
    <col min="45" max="45" width="14.53125" style="44" customWidth="1"/>
    <col min="46" max="46" width="12.53125" style="49" customWidth="1"/>
    <col min="47" max="47" width="10" style="48" customWidth="1"/>
    <col min="48" max="16384" width="9.1328125" style="44"/>
  </cols>
  <sheetData>
    <row r="1" spans="1:49" ht="26.25" customHeight="1" thickBot="1" x14ac:dyDescent="0.5">
      <c r="A1" s="190"/>
      <c r="B1" s="361" t="s">
        <v>167</v>
      </c>
      <c r="C1" s="362"/>
      <c r="D1" s="363"/>
      <c r="E1" s="361" t="s">
        <v>166</v>
      </c>
      <c r="F1" s="362"/>
      <c r="G1" s="363"/>
      <c r="H1" s="361" t="s">
        <v>165</v>
      </c>
      <c r="I1" s="362"/>
      <c r="J1" s="363"/>
      <c r="K1" s="361" t="s">
        <v>164</v>
      </c>
      <c r="L1" s="362"/>
      <c r="M1" s="363"/>
      <c r="N1" s="361" t="s">
        <v>163</v>
      </c>
      <c r="O1" s="362"/>
      <c r="P1" s="363"/>
      <c r="Q1" s="361" t="s">
        <v>162</v>
      </c>
      <c r="R1" s="362"/>
      <c r="S1" s="363"/>
      <c r="T1" s="361" t="s">
        <v>158</v>
      </c>
      <c r="U1" s="362"/>
      <c r="V1" s="363"/>
      <c r="W1" s="361" t="s">
        <v>154</v>
      </c>
      <c r="X1" s="362"/>
      <c r="Y1" s="363"/>
      <c r="Z1" s="361" t="s">
        <v>0</v>
      </c>
      <c r="AA1" s="362"/>
      <c r="AB1" s="363"/>
      <c r="AC1" s="361" t="s">
        <v>1</v>
      </c>
      <c r="AD1" s="362"/>
      <c r="AE1" s="363"/>
      <c r="AF1" s="361" t="s">
        <v>2</v>
      </c>
      <c r="AG1" s="362"/>
      <c r="AH1" s="363"/>
      <c r="AI1" s="361" t="s">
        <v>3</v>
      </c>
      <c r="AJ1" s="362"/>
      <c r="AK1" s="363"/>
      <c r="AL1" s="199"/>
      <c r="AM1" s="361" t="s">
        <v>186</v>
      </c>
      <c r="AN1" s="362"/>
      <c r="AO1" s="363"/>
      <c r="AP1" s="361" t="s">
        <v>187</v>
      </c>
      <c r="AQ1" s="362"/>
      <c r="AR1" s="363"/>
      <c r="AS1" s="361" t="s">
        <v>188</v>
      </c>
      <c r="AT1" s="362"/>
      <c r="AU1" s="363"/>
    </row>
    <row r="2" spans="1:49" ht="18.75" customHeight="1" thickBot="1" x14ac:dyDescent="0.5">
      <c r="A2" s="190"/>
      <c r="B2" s="165" t="s">
        <v>4</v>
      </c>
      <c r="C2" s="166" t="s">
        <v>5</v>
      </c>
      <c r="D2" s="167" t="s">
        <v>6</v>
      </c>
      <c r="E2" s="165" t="s">
        <v>4</v>
      </c>
      <c r="F2" s="166" t="s">
        <v>5</v>
      </c>
      <c r="G2" s="167" t="s">
        <v>6</v>
      </c>
      <c r="H2" s="165" t="s">
        <v>4</v>
      </c>
      <c r="I2" s="166" t="s">
        <v>5</v>
      </c>
      <c r="J2" s="167" t="s">
        <v>6</v>
      </c>
      <c r="K2" s="165" t="s">
        <v>4</v>
      </c>
      <c r="L2" s="166" t="s">
        <v>5</v>
      </c>
      <c r="M2" s="167" t="s">
        <v>6</v>
      </c>
      <c r="N2" s="165" t="s">
        <v>4</v>
      </c>
      <c r="O2" s="166" t="s">
        <v>5</v>
      </c>
      <c r="P2" s="167" t="s">
        <v>6</v>
      </c>
      <c r="Q2" s="165" t="s">
        <v>4</v>
      </c>
      <c r="R2" s="166" t="s">
        <v>5</v>
      </c>
      <c r="S2" s="167" t="s">
        <v>6</v>
      </c>
      <c r="T2" s="165" t="s">
        <v>4</v>
      </c>
      <c r="U2" s="166" t="s">
        <v>5</v>
      </c>
      <c r="V2" s="167" t="s">
        <v>6</v>
      </c>
      <c r="W2" s="165" t="s">
        <v>4</v>
      </c>
      <c r="X2" s="166" t="s">
        <v>5</v>
      </c>
      <c r="Y2" s="167" t="s">
        <v>6</v>
      </c>
      <c r="Z2" s="165" t="s">
        <v>4</v>
      </c>
      <c r="AA2" s="166" t="s">
        <v>5</v>
      </c>
      <c r="AB2" s="167" t="s">
        <v>6</v>
      </c>
      <c r="AC2" s="165" t="s">
        <v>4</v>
      </c>
      <c r="AD2" s="166" t="s">
        <v>5</v>
      </c>
      <c r="AE2" s="166" t="s">
        <v>6</v>
      </c>
      <c r="AF2" s="165" t="s">
        <v>4</v>
      </c>
      <c r="AG2" s="166" t="s">
        <v>5</v>
      </c>
      <c r="AH2" s="167" t="s">
        <v>6</v>
      </c>
      <c r="AI2" s="165" t="s">
        <v>4</v>
      </c>
      <c r="AJ2" s="166" t="s">
        <v>5</v>
      </c>
      <c r="AK2" s="166" t="s">
        <v>6</v>
      </c>
      <c r="AL2" s="200"/>
      <c r="AM2" s="193" t="s">
        <v>4</v>
      </c>
      <c r="AN2" s="194" t="s">
        <v>5</v>
      </c>
      <c r="AO2" s="195" t="s">
        <v>6</v>
      </c>
      <c r="AP2" s="193" t="s">
        <v>4</v>
      </c>
      <c r="AQ2" s="193" t="s">
        <v>5</v>
      </c>
      <c r="AR2" s="196" t="s">
        <v>6</v>
      </c>
      <c r="AS2" s="193" t="s">
        <v>4</v>
      </c>
      <c r="AT2" s="193" t="s">
        <v>5</v>
      </c>
      <c r="AU2" s="196" t="s">
        <v>6</v>
      </c>
    </row>
    <row r="3" spans="1:49" s="45" customFormat="1" ht="27" customHeight="1" thickTop="1" thickBot="1" x14ac:dyDescent="0.5">
      <c r="A3" s="190"/>
      <c r="B3" s="191">
        <v>1035354.15</v>
      </c>
      <c r="C3" s="191">
        <v>45004.14</v>
      </c>
      <c r="D3" s="171">
        <v>4.3467387463507048E-2</v>
      </c>
      <c r="E3" s="191">
        <v>1224920.3</v>
      </c>
      <c r="F3" s="191">
        <v>38409.71</v>
      </c>
      <c r="G3" s="171">
        <v>3.1356905424785593E-2</v>
      </c>
      <c r="H3" s="191">
        <v>1394027.2799999998</v>
      </c>
      <c r="I3" s="191">
        <v>40587.9</v>
      </c>
      <c r="J3" s="171">
        <v>2.911557082297558E-2</v>
      </c>
      <c r="K3" s="191">
        <v>1493334.8</v>
      </c>
      <c r="L3" s="191">
        <v>42016.47</v>
      </c>
      <c r="M3" s="171">
        <v>2.8136001384284355E-2</v>
      </c>
      <c r="N3" s="191">
        <v>1844041.97</v>
      </c>
      <c r="O3" s="191">
        <v>72819.600000000006</v>
      </c>
      <c r="P3" s="171">
        <v>3.9489122907544243E-2</v>
      </c>
      <c r="Q3" s="191">
        <v>1940897.7199999997</v>
      </c>
      <c r="R3" s="191">
        <v>105142.95</v>
      </c>
      <c r="S3" s="171">
        <v>5.4172329080792579E-2</v>
      </c>
      <c r="T3" s="191">
        <v>2285133.4500000002</v>
      </c>
      <c r="U3" s="191">
        <v>120837.3</v>
      </c>
      <c r="V3" s="171">
        <v>5.2879756322327692E-2</v>
      </c>
      <c r="W3" s="191">
        <v>2460430.42</v>
      </c>
      <c r="X3" s="191">
        <v>115306.99999999999</v>
      </c>
      <c r="Y3" s="171">
        <v>4.6864564452913891E-2</v>
      </c>
      <c r="Z3" s="191">
        <v>2475033.2000000002</v>
      </c>
      <c r="AA3" s="191">
        <v>107680.49999999999</v>
      </c>
      <c r="AB3" s="171">
        <v>4.3506689122392368E-2</v>
      </c>
      <c r="AC3" s="191">
        <v>2998092</v>
      </c>
      <c r="AD3" s="191">
        <v>105920.2</v>
      </c>
      <c r="AE3" s="171">
        <v>3.532920270625451E-2</v>
      </c>
      <c r="AF3" s="191">
        <v>3102449.9653094998</v>
      </c>
      <c r="AG3" s="191">
        <v>124607.26949158648</v>
      </c>
      <c r="AH3" s="171">
        <v>4.0164151198214634E-2</v>
      </c>
      <c r="AI3" s="191">
        <v>3120862.2978169997</v>
      </c>
      <c r="AJ3" s="191">
        <v>136950.567958</v>
      </c>
      <c r="AK3" s="192">
        <v>4.3882284730664037E-2</v>
      </c>
      <c r="AL3" s="200"/>
      <c r="AM3" s="191">
        <v>3397241.7374023995</v>
      </c>
      <c r="AN3" s="191">
        <v>152054.00536590585</v>
      </c>
      <c r="AO3" s="197">
        <v>4.4758076439438028E-2</v>
      </c>
      <c r="AP3" s="191">
        <v>3521939.1675833603</v>
      </c>
      <c r="AQ3" s="191">
        <v>149364.43862286769</v>
      </c>
      <c r="AR3" s="198">
        <v>4.2409715646893664E-2</v>
      </c>
      <c r="AS3" s="191">
        <v>3612574.9315833598</v>
      </c>
      <c r="AT3" s="191">
        <v>135716.85199858434</v>
      </c>
      <c r="AU3" s="198">
        <v>3.7567899509035468E-2</v>
      </c>
    </row>
    <row r="4" spans="1:49" s="45" customFormat="1" ht="35.65" thickTop="1" thickBot="1" x14ac:dyDescent="0.5">
      <c r="A4" s="51" t="s">
        <v>7</v>
      </c>
      <c r="B4" s="52" t="s">
        <v>168</v>
      </c>
      <c r="C4" s="53" t="s">
        <v>169</v>
      </c>
      <c r="D4" s="54" t="s">
        <v>170</v>
      </c>
      <c r="E4" s="52" t="s">
        <v>171</v>
      </c>
      <c r="F4" s="53" t="s">
        <v>172</v>
      </c>
      <c r="G4" s="54" t="s">
        <v>173</v>
      </c>
      <c r="H4" s="52" t="s">
        <v>174</v>
      </c>
      <c r="I4" s="53" t="s">
        <v>175</v>
      </c>
      <c r="J4" s="54" t="s">
        <v>176</v>
      </c>
      <c r="K4" s="52" t="s">
        <v>177</v>
      </c>
      <c r="L4" s="53" t="s">
        <v>178</v>
      </c>
      <c r="M4" s="54" t="s">
        <v>179</v>
      </c>
      <c r="N4" s="52" t="s">
        <v>180</v>
      </c>
      <c r="O4" s="53" t="s">
        <v>181</v>
      </c>
      <c r="P4" s="54" t="s">
        <v>182</v>
      </c>
      <c r="Q4" s="52" t="s">
        <v>183</v>
      </c>
      <c r="R4" s="53" t="s">
        <v>184</v>
      </c>
      <c r="S4" s="54" t="s">
        <v>185</v>
      </c>
      <c r="T4" s="52" t="s">
        <v>159</v>
      </c>
      <c r="U4" s="53" t="s">
        <v>160</v>
      </c>
      <c r="V4" s="54" t="s">
        <v>161</v>
      </c>
      <c r="W4" s="52" t="s">
        <v>155</v>
      </c>
      <c r="X4" s="53" t="s">
        <v>156</v>
      </c>
      <c r="Y4" s="54" t="s">
        <v>157</v>
      </c>
      <c r="Z4" s="52" t="s">
        <v>8</v>
      </c>
      <c r="AA4" s="53" t="s">
        <v>9</v>
      </c>
      <c r="AB4" s="54" t="s">
        <v>10</v>
      </c>
      <c r="AC4" s="52" t="s">
        <v>11</v>
      </c>
      <c r="AD4" s="53" t="s">
        <v>12</v>
      </c>
      <c r="AE4" s="54" t="s">
        <v>13</v>
      </c>
      <c r="AF4" s="55" t="s">
        <v>14</v>
      </c>
      <c r="AG4" s="53" t="s">
        <v>15</v>
      </c>
      <c r="AH4" s="53" t="s">
        <v>16</v>
      </c>
      <c r="AI4" s="278" t="s">
        <v>17</v>
      </c>
      <c r="AJ4" s="278" t="s">
        <v>18</v>
      </c>
      <c r="AK4" s="278" t="s">
        <v>19</v>
      </c>
      <c r="AL4" s="159" t="s">
        <v>381</v>
      </c>
      <c r="AM4" s="56" t="s">
        <v>117</v>
      </c>
      <c r="AN4" s="56" t="s">
        <v>189</v>
      </c>
      <c r="AO4" s="56" t="s">
        <v>190</v>
      </c>
      <c r="AP4" s="56" t="s">
        <v>191</v>
      </c>
      <c r="AQ4" s="56" t="s">
        <v>193</v>
      </c>
      <c r="AR4" s="56" t="s">
        <v>192</v>
      </c>
      <c r="AS4" s="56" t="s">
        <v>194</v>
      </c>
      <c r="AT4" s="56" t="s">
        <v>196</v>
      </c>
      <c r="AU4" s="56" t="s">
        <v>195</v>
      </c>
      <c r="AV4" s="47"/>
      <c r="AW4" s="47"/>
    </row>
    <row r="5" spans="1:49" s="45" customFormat="1" ht="12" customHeight="1" x14ac:dyDescent="0.35">
      <c r="A5" s="32" t="s">
        <v>260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2"/>
      <c r="AC5" s="203"/>
      <c r="AD5" s="203"/>
      <c r="AE5" s="202"/>
      <c r="AF5" s="2"/>
      <c r="AG5" s="2"/>
      <c r="AH5" s="202"/>
      <c r="AI5" s="279"/>
      <c r="AJ5" s="279"/>
      <c r="AK5" s="202"/>
      <c r="AL5" s="204"/>
      <c r="AM5" s="205"/>
      <c r="AN5" s="205"/>
      <c r="AO5" s="206"/>
      <c r="AP5" s="205"/>
      <c r="AQ5" s="205"/>
      <c r="AR5" s="206"/>
      <c r="AS5" s="205"/>
      <c r="AT5" s="205"/>
      <c r="AU5" s="206"/>
      <c r="AV5" s="46"/>
      <c r="AW5" s="46"/>
    </row>
    <row r="6" spans="1:49" s="45" customFormat="1" ht="12" customHeight="1" x14ac:dyDescent="0.35">
      <c r="A6" s="32" t="s">
        <v>20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2"/>
      <c r="AC6" s="203"/>
      <c r="AD6" s="203"/>
      <c r="AE6" s="202"/>
      <c r="AF6" s="2">
        <v>303.51</v>
      </c>
      <c r="AG6" s="2">
        <v>12.39</v>
      </c>
      <c r="AH6" s="202">
        <v>4.082237817534843E-2</v>
      </c>
      <c r="AI6" s="279">
        <v>222.4</v>
      </c>
      <c r="AJ6" s="279">
        <v>14.5</v>
      </c>
      <c r="AK6" s="202">
        <f>AJ6/AI6</f>
        <v>6.5197841726618702E-2</v>
      </c>
      <c r="AL6" s="204">
        <f t="shared" ref="AL6:AL30" si="0">AJ6/$AJ$3</f>
        <v>1.0587761859043082E-4</v>
      </c>
      <c r="AM6" s="279">
        <v>425</v>
      </c>
      <c r="AN6" s="279">
        <v>19.13</v>
      </c>
      <c r="AO6" s="206">
        <f t="shared" ref="AO6:AO30" si="1">AN6/AM6</f>
        <v>4.5011764705882348E-2</v>
      </c>
      <c r="AP6" s="279">
        <v>425</v>
      </c>
      <c r="AQ6" s="279">
        <v>10.63</v>
      </c>
      <c r="AR6" s="206">
        <f t="shared" ref="AR6:AR30" si="2">AQ6/AP6</f>
        <v>2.5011764705882355E-2</v>
      </c>
      <c r="AS6" s="279">
        <v>425.5</v>
      </c>
      <c r="AT6" s="279">
        <v>2.13</v>
      </c>
      <c r="AU6" s="206">
        <f t="shared" ref="AU6:AU30" si="3">AT6/AS6</f>
        <v>5.005875440658049E-3</v>
      </c>
      <c r="AV6" s="46"/>
      <c r="AW6" s="46"/>
    </row>
    <row r="7" spans="1:49" s="45" customFormat="1" ht="12" customHeight="1" x14ac:dyDescent="0.35">
      <c r="A7" s="33" t="s">
        <v>22</v>
      </c>
      <c r="B7" s="207"/>
      <c r="C7" s="40"/>
      <c r="D7" s="41"/>
      <c r="E7" s="207"/>
      <c r="F7" s="40"/>
      <c r="G7" s="41"/>
      <c r="H7" s="207">
        <v>10649</v>
      </c>
      <c r="I7" s="40">
        <v>493</v>
      </c>
      <c r="J7" s="41">
        <v>4.6295426800638556E-2</v>
      </c>
      <c r="K7" s="207">
        <v>9833</v>
      </c>
      <c r="L7" s="40">
        <v>139</v>
      </c>
      <c r="M7" s="41">
        <v>1.4136072409234212E-2</v>
      </c>
      <c r="N7" s="207">
        <v>18115</v>
      </c>
      <c r="O7" s="40">
        <v>496</v>
      </c>
      <c r="P7" s="41">
        <v>2.7380623792437206E-2</v>
      </c>
      <c r="Q7" s="207">
        <v>13387</v>
      </c>
      <c r="R7" s="40">
        <v>639.78</v>
      </c>
      <c r="S7" s="41">
        <v>4.7791140658848132E-2</v>
      </c>
      <c r="T7" s="207">
        <v>21738</v>
      </c>
      <c r="U7" s="40">
        <v>223.07999999999998</v>
      </c>
      <c r="V7" s="41">
        <v>1.0262213635109025E-2</v>
      </c>
      <c r="W7" s="208">
        <v>17057</v>
      </c>
      <c r="X7" s="40">
        <v>225.90000000000003</v>
      </c>
      <c r="Y7" s="41">
        <v>1.3243829512809993E-2</v>
      </c>
      <c r="Z7" s="2">
        <v>11185.2</v>
      </c>
      <c r="AA7" s="2">
        <v>203.4</v>
      </c>
      <c r="AB7" s="202">
        <v>1.8184744126166719E-2</v>
      </c>
      <c r="AC7" s="2">
        <v>13767</v>
      </c>
      <c r="AD7" s="2">
        <v>179</v>
      </c>
      <c r="AE7" s="202">
        <v>1.300210648652575E-2</v>
      </c>
      <c r="AF7" s="2">
        <v>22123.773269729994</v>
      </c>
      <c r="AG7" s="2">
        <v>269.22393799999998</v>
      </c>
      <c r="AH7" s="202">
        <v>1.2168988296781875E-2</v>
      </c>
      <c r="AI7" s="279">
        <v>11592.352000000001</v>
      </c>
      <c r="AJ7" s="279">
        <v>217.41070000000002</v>
      </c>
      <c r="AK7" s="202">
        <f t="shared" ref="AK7:AK30" si="4">AJ7/AI7</f>
        <v>1.8754666870019129E-2</v>
      </c>
      <c r="AL7" s="204">
        <f t="shared" si="0"/>
        <v>1.58751221876404E-3</v>
      </c>
      <c r="AM7" s="279">
        <v>11544.490000000002</v>
      </c>
      <c r="AN7" s="279">
        <v>163.14700000000002</v>
      </c>
      <c r="AO7" s="206">
        <f t="shared" si="1"/>
        <v>1.4132023155635285E-2</v>
      </c>
      <c r="AP7" s="279">
        <v>11565.499999999998</v>
      </c>
      <c r="AQ7" s="279">
        <v>137.53800000000001</v>
      </c>
      <c r="AR7" s="206">
        <f t="shared" si="2"/>
        <v>1.1892092862392463E-2</v>
      </c>
      <c r="AS7" s="279">
        <v>11765.64</v>
      </c>
      <c r="AT7" s="279">
        <v>121.18</v>
      </c>
      <c r="AU7" s="206">
        <f t="shared" si="3"/>
        <v>1.0299482221111645E-2</v>
      </c>
      <c r="AV7" s="46"/>
      <c r="AW7" s="46"/>
    </row>
    <row r="8" spans="1:49" s="45" customFormat="1" x14ac:dyDescent="0.35">
      <c r="A8" s="33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02"/>
      <c r="AC8" s="2"/>
      <c r="AD8" s="2"/>
      <c r="AE8" s="202"/>
      <c r="AF8" s="2">
        <v>80.77</v>
      </c>
      <c r="AG8" s="2">
        <v>0</v>
      </c>
      <c r="AH8" s="202">
        <v>0</v>
      </c>
      <c r="AI8" s="279">
        <v>80.77</v>
      </c>
      <c r="AJ8" s="279">
        <v>0</v>
      </c>
      <c r="AK8" s="202">
        <f t="shared" si="4"/>
        <v>0</v>
      </c>
      <c r="AL8" s="204">
        <f t="shared" si="0"/>
        <v>0</v>
      </c>
      <c r="AM8" s="279">
        <v>52.26</v>
      </c>
      <c r="AN8" s="279">
        <v>0</v>
      </c>
      <c r="AO8" s="206">
        <f t="shared" si="1"/>
        <v>0</v>
      </c>
      <c r="AP8" s="279">
        <v>29.96</v>
      </c>
      <c r="AQ8" s="279">
        <v>0</v>
      </c>
      <c r="AR8" s="206">
        <f t="shared" si="2"/>
        <v>0</v>
      </c>
      <c r="AS8" s="279">
        <v>4.2300000000000004</v>
      </c>
      <c r="AT8" s="279">
        <v>0</v>
      </c>
      <c r="AU8" s="206">
        <f t="shared" si="3"/>
        <v>0</v>
      </c>
      <c r="AV8" s="46"/>
      <c r="AW8" s="46"/>
    </row>
    <row r="9" spans="1:49" s="45" customFormat="1" ht="12" customHeight="1" x14ac:dyDescent="0.35">
      <c r="A9" s="33" t="s">
        <v>24</v>
      </c>
      <c r="B9" s="207">
        <v>40400</v>
      </c>
      <c r="C9" s="40">
        <v>134.19999999999999</v>
      </c>
      <c r="D9" s="41">
        <v>3.3217821782178217E-3</v>
      </c>
      <c r="E9" s="207">
        <v>112300</v>
      </c>
      <c r="F9" s="40">
        <v>569.1</v>
      </c>
      <c r="G9" s="41">
        <v>5.067675868210152E-3</v>
      </c>
      <c r="H9" s="207">
        <v>155361.18</v>
      </c>
      <c r="I9" s="40">
        <v>244.9</v>
      </c>
      <c r="J9" s="41">
        <v>1.5763268533362067E-3</v>
      </c>
      <c r="K9" s="207">
        <v>154444.4</v>
      </c>
      <c r="L9" s="40">
        <v>625.5</v>
      </c>
      <c r="M9" s="41">
        <v>4.0500011654679615E-3</v>
      </c>
      <c r="N9" s="207">
        <v>149750.03000000003</v>
      </c>
      <c r="O9" s="40">
        <v>701.58</v>
      </c>
      <c r="P9" s="41">
        <v>4.6850074086796506E-3</v>
      </c>
      <c r="Q9" s="207">
        <v>171905.6</v>
      </c>
      <c r="R9" s="40">
        <v>850.5</v>
      </c>
      <c r="S9" s="41">
        <v>4.9474828045159664E-3</v>
      </c>
      <c r="T9" s="207">
        <v>181500</v>
      </c>
      <c r="U9" s="40">
        <v>1069.75</v>
      </c>
      <c r="V9" s="41">
        <v>5.8939393939393941E-3</v>
      </c>
      <c r="W9" s="208">
        <v>218412</v>
      </c>
      <c r="X9" s="40">
        <v>903.02</v>
      </c>
      <c r="Y9" s="41">
        <v>4.1344797904877021E-3</v>
      </c>
      <c r="Z9" s="2">
        <v>239090</v>
      </c>
      <c r="AA9" s="2">
        <v>773.1</v>
      </c>
      <c r="AB9" s="202">
        <v>3.233510393575641E-3</v>
      </c>
      <c r="AC9" s="2">
        <v>615760</v>
      </c>
      <c r="AD9" s="2">
        <v>1064.9000000000001</v>
      </c>
      <c r="AE9" s="202">
        <v>1.7294075613875537E-3</v>
      </c>
      <c r="AF9" s="2">
        <v>578750</v>
      </c>
      <c r="AG9" s="2">
        <v>995.19999999999993</v>
      </c>
      <c r="AH9" s="202">
        <v>1.7195680345572352E-3</v>
      </c>
      <c r="AI9" s="279">
        <v>560770</v>
      </c>
      <c r="AJ9" s="279">
        <v>1256.08</v>
      </c>
      <c r="AK9" s="202">
        <f t="shared" si="4"/>
        <v>2.2399201098489575E-3</v>
      </c>
      <c r="AL9" s="204">
        <f t="shared" si="0"/>
        <v>9.1717764937288507E-3</v>
      </c>
      <c r="AM9" s="279">
        <v>631060</v>
      </c>
      <c r="AN9" s="279">
        <v>1262.9399999999998</v>
      </c>
      <c r="AO9" s="206">
        <f t="shared" si="1"/>
        <v>2.0012994010078279E-3</v>
      </c>
      <c r="AP9" s="279">
        <v>630760</v>
      </c>
      <c r="AQ9" s="279">
        <v>1260.1199999999999</v>
      </c>
      <c r="AR9" s="206">
        <f t="shared" si="2"/>
        <v>1.9977804553237364E-3</v>
      </c>
      <c r="AS9" s="279">
        <v>630550</v>
      </c>
      <c r="AT9" s="279">
        <v>1263.2099999999998</v>
      </c>
      <c r="AU9" s="206">
        <f t="shared" si="3"/>
        <v>2.0033462849892948E-3</v>
      </c>
      <c r="AV9" s="46"/>
      <c r="AW9" s="46"/>
    </row>
    <row r="10" spans="1:49" s="45" customFormat="1" ht="12" customHeight="1" x14ac:dyDescent="0.35">
      <c r="A10" s="209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03"/>
      <c r="AA10" s="203"/>
      <c r="AB10" s="202"/>
      <c r="AC10" s="203"/>
      <c r="AD10" s="203"/>
      <c r="AE10" s="202"/>
      <c r="AF10" s="2">
        <v>63.892000000000003</v>
      </c>
      <c r="AG10" s="2">
        <v>4.5419999999999998</v>
      </c>
      <c r="AH10" s="202">
        <v>7.1088712201840598E-2</v>
      </c>
      <c r="AI10" s="279">
        <v>90.994</v>
      </c>
      <c r="AJ10" s="279">
        <v>2.9729999999999999</v>
      </c>
      <c r="AK10" s="202">
        <f t="shared" si="4"/>
        <v>3.2672483900037366E-2</v>
      </c>
      <c r="AL10" s="204">
        <f t="shared" si="0"/>
        <v>2.1708562763403504E-5</v>
      </c>
      <c r="AM10" s="279">
        <v>97.272999999999996</v>
      </c>
      <c r="AN10" s="279">
        <v>1.9400000000000001E-3</v>
      </c>
      <c r="AO10" s="206">
        <f t="shared" si="1"/>
        <v>1.9943869316254255E-5</v>
      </c>
      <c r="AP10" s="279">
        <v>8.27</v>
      </c>
      <c r="AQ10" s="279">
        <v>8.2700000000000004E-5</v>
      </c>
      <c r="AR10" s="206">
        <f t="shared" si="2"/>
        <v>1.0000000000000001E-5</v>
      </c>
      <c r="AS10" s="279"/>
      <c r="AT10" s="279"/>
      <c r="AU10" s="206"/>
      <c r="AV10" s="46"/>
      <c r="AW10" s="46"/>
    </row>
    <row r="11" spans="1:49" s="45" customFormat="1" ht="12" customHeight="1" x14ac:dyDescent="0.35">
      <c r="A11" s="33" t="s">
        <v>29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>
        <v>0</v>
      </c>
      <c r="AA11" s="2">
        <v>0</v>
      </c>
      <c r="AB11" s="202">
        <v>0</v>
      </c>
      <c r="AC11" s="2">
        <v>0</v>
      </c>
      <c r="AD11" s="2">
        <v>0</v>
      </c>
      <c r="AE11" s="202">
        <v>0</v>
      </c>
      <c r="AF11" s="2">
        <v>3.593</v>
      </c>
      <c r="AG11" s="2">
        <v>0</v>
      </c>
      <c r="AH11" s="202">
        <v>0</v>
      </c>
      <c r="AI11" s="279">
        <v>1.9239999999999999</v>
      </c>
      <c r="AJ11" s="279">
        <v>0</v>
      </c>
      <c r="AK11" s="202">
        <f t="shared" si="4"/>
        <v>0</v>
      </c>
      <c r="AL11" s="204">
        <f t="shared" si="0"/>
        <v>0</v>
      </c>
      <c r="AM11" s="279">
        <v>2.4160000000000004</v>
      </c>
      <c r="AN11" s="279">
        <v>0</v>
      </c>
      <c r="AO11" s="206">
        <f t="shared" si="1"/>
        <v>0</v>
      </c>
      <c r="AP11" s="279">
        <v>2.1139999999999999</v>
      </c>
      <c r="AQ11" s="279">
        <v>0</v>
      </c>
      <c r="AR11" s="206">
        <f t="shared" si="2"/>
        <v>0</v>
      </c>
      <c r="AS11" s="279"/>
      <c r="AT11" s="279"/>
      <c r="AU11" s="206"/>
      <c r="AV11" s="46"/>
      <c r="AW11" s="46"/>
    </row>
    <row r="12" spans="1:49" s="45" customFormat="1" ht="12" customHeight="1" x14ac:dyDescent="0.35">
      <c r="A12" s="33" t="s">
        <v>31</v>
      </c>
      <c r="B12" s="207">
        <v>39879</v>
      </c>
      <c r="C12" s="40">
        <v>3867.4</v>
      </c>
      <c r="D12" s="41">
        <v>9.6978359537601241E-2</v>
      </c>
      <c r="E12" s="207">
        <v>38510</v>
      </c>
      <c r="F12" s="40">
        <v>3278</v>
      </c>
      <c r="G12" s="41">
        <v>8.5120747857699297E-2</v>
      </c>
      <c r="H12" s="207">
        <v>37294</v>
      </c>
      <c r="I12" s="40">
        <v>3383.1</v>
      </c>
      <c r="J12" s="41">
        <v>9.0714324019949583E-2</v>
      </c>
      <c r="K12" s="207">
        <v>37790</v>
      </c>
      <c r="L12" s="40">
        <v>3253.5</v>
      </c>
      <c r="M12" s="41">
        <v>8.6094204816088912E-2</v>
      </c>
      <c r="N12" s="207">
        <v>48714</v>
      </c>
      <c r="O12" s="40">
        <v>4229</v>
      </c>
      <c r="P12" s="41">
        <v>8.6812825881676728E-2</v>
      </c>
      <c r="Q12" s="207">
        <v>123549</v>
      </c>
      <c r="R12" s="40">
        <v>12291.6</v>
      </c>
      <c r="S12" s="41">
        <v>9.9487652672219123E-2</v>
      </c>
      <c r="T12" s="207">
        <v>161875</v>
      </c>
      <c r="U12" s="40">
        <v>17483.8</v>
      </c>
      <c r="V12" s="41">
        <v>0.10800803088803089</v>
      </c>
      <c r="W12" s="208">
        <v>118263</v>
      </c>
      <c r="X12" s="40">
        <v>13709.4</v>
      </c>
      <c r="Y12" s="41">
        <v>0.11592298521092818</v>
      </c>
      <c r="Z12" s="210">
        <v>93566</v>
      </c>
      <c r="AA12" s="210">
        <v>10303.5</v>
      </c>
      <c r="AB12" s="202">
        <v>0.11012012910672681</v>
      </c>
      <c r="AC12" s="210">
        <v>69783</v>
      </c>
      <c r="AD12" s="210">
        <v>6230.8</v>
      </c>
      <c r="AE12" s="202">
        <v>8.9288222059814001E-2</v>
      </c>
      <c r="AF12" s="210">
        <v>53805.289999999994</v>
      </c>
      <c r="AG12" s="210">
        <v>5685.7429999999995</v>
      </c>
      <c r="AH12" s="202">
        <v>0.10567256490950983</v>
      </c>
      <c r="AI12" s="279">
        <v>38412.5</v>
      </c>
      <c r="AJ12" s="279">
        <v>3638.15</v>
      </c>
      <c r="AK12" s="202">
        <f t="shared" si="4"/>
        <v>9.4712658639765704E-2</v>
      </c>
      <c r="AL12" s="204">
        <f t="shared" si="0"/>
        <v>2.6565424694812132E-2</v>
      </c>
      <c r="AM12" s="279">
        <v>38762.870000000003</v>
      </c>
      <c r="AN12" s="279">
        <v>3871.6200000000003</v>
      </c>
      <c r="AO12" s="206">
        <f t="shared" si="1"/>
        <v>9.9879601278233532E-2</v>
      </c>
      <c r="AP12" s="279">
        <v>39148.42</v>
      </c>
      <c r="AQ12" s="279">
        <v>3861.61</v>
      </c>
      <c r="AR12" s="206">
        <f t="shared" si="2"/>
        <v>9.8640251637230836E-2</v>
      </c>
      <c r="AS12" s="279">
        <v>40273.879999999997</v>
      </c>
      <c r="AT12" s="279">
        <v>3929.34</v>
      </c>
      <c r="AU12" s="206">
        <f t="shared" si="3"/>
        <v>9.7565469232167357E-2</v>
      </c>
      <c r="AV12" s="46"/>
      <c r="AW12" s="46"/>
    </row>
    <row r="13" spans="1:49" s="45" customFormat="1" x14ac:dyDescent="0.35">
      <c r="A13" s="211" t="s">
        <v>33</v>
      </c>
      <c r="B13" s="207"/>
      <c r="C13" s="40"/>
      <c r="D13" s="41"/>
      <c r="E13" s="207"/>
      <c r="F13" s="40"/>
      <c r="G13" s="41"/>
      <c r="H13" s="207">
        <v>35571</v>
      </c>
      <c r="I13" s="40">
        <v>30</v>
      </c>
      <c r="J13" s="41">
        <v>8.4338365522476178E-4</v>
      </c>
      <c r="K13" s="207">
        <v>46165</v>
      </c>
      <c r="L13" s="40">
        <v>88.82</v>
      </c>
      <c r="M13" s="41">
        <v>1.9239683743095418E-3</v>
      </c>
      <c r="N13" s="207">
        <v>46389</v>
      </c>
      <c r="O13" s="40">
        <v>190.67</v>
      </c>
      <c r="P13" s="41">
        <v>4.1102416521158029E-3</v>
      </c>
      <c r="Q13" s="207">
        <v>48980</v>
      </c>
      <c r="R13" s="40">
        <v>1474.6</v>
      </c>
      <c r="S13" s="41">
        <v>3.0106165781951817E-2</v>
      </c>
      <c r="T13" s="207">
        <v>60330</v>
      </c>
      <c r="U13" s="40">
        <v>632.39999999999986</v>
      </c>
      <c r="V13" s="41">
        <v>1.0482347090999501E-2</v>
      </c>
      <c r="W13" s="208">
        <v>63407</v>
      </c>
      <c r="X13" s="40">
        <v>484.90000000000003</v>
      </c>
      <c r="Y13" s="41">
        <v>7.6474206317914432E-3</v>
      </c>
      <c r="Z13" s="203">
        <v>60319</v>
      </c>
      <c r="AA13" s="203">
        <v>143.5</v>
      </c>
      <c r="AB13" s="202">
        <v>2.3790182197980735E-3</v>
      </c>
      <c r="AC13" s="203">
        <v>57685</v>
      </c>
      <c r="AD13" s="203">
        <v>159.10000000000002</v>
      </c>
      <c r="AE13" s="202">
        <v>2.7580826904741269E-3</v>
      </c>
      <c r="AF13" s="203">
        <v>59695.115185000002</v>
      </c>
      <c r="AG13" s="203">
        <v>310.98505799999998</v>
      </c>
      <c r="AH13" s="202">
        <v>5.2095562096870418E-3</v>
      </c>
      <c r="AI13" s="279">
        <v>60295.682268999997</v>
      </c>
      <c r="AJ13" s="279">
        <v>491.01807799999995</v>
      </c>
      <c r="AK13" s="202">
        <f t="shared" si="4"/>
        <v>8.1435031418899545E-3</v>
      </c>
      <c r="AL13" s="204">
        <f t="shared" si="0"/>
        <v>3.585367226447614E-3</v>
      </c>
      <c r="AM13" s="279">
        <v>57857.04241004002</v>
      </c>
      <c r="AN13" s="279">
        <v>415.490240154802</v>
      </c>
      <c r="AO13" s="206">
        <f t="shared" si="1"/>
        <v>7.1813252604613154E-3</v>
      </c>
      <c r="AP13" s="279">
        <v>66935.792000000001</v>
      </c>
      <c r="AQ13" s="279">
        <v>392.30692000000005</v>
      </c>
      <c r="AR13" s="206">
        <f t="shared" si="2"/>
        <v>5.8609438728983746E-3</v>
      </c>
      <c r="AS13" s="279">
        <v>72553.119999999995</v>
      </c>
      <c r="AT13" s="279">
        <v>319.92230000000001</v>
      </c>
      <c r="AU13" s="206">
        <f t="shared" si="3"/>
        <v>4.4094905911696153E-3</v>
      </c>
      <c r="AV13" s="46"/>
      <c r="AW13" s="46"/>
    </row>
    <row r="14" spans="1:49" s="45" customFormat="1" ht="12" customHeight="1" x14ac:dyDescent="0.35">
      <c r="A14" s="33" t="s">
        <v>42</v>
      </c>
      <c r="B14" s="207">
        <v>12680</v>
      </c>
      <c r="C14" s="40">
        <v>621</v>
      </c>
      <c r="D14" s="41">
        <v>4.8974763406940063E-2</v>
      </c>
      <c r="E14" s="207">
        <v>34115</v>
      </c>
      <c r="F14" s="40">
        <v>773</v>
      </c>
      <c r="G14" s="41">
        <v>2.2658654550784113E-2</v>
      </c>
      <c r="H14" s="207">
        <v>42959</v>
      </c>
      <c r="I14" s="40">
        <v>848</v>
      </c>
      <c r="J14" s="41">
        <v>1.9739751856421239E-2</v>
      </c>
      <c r="K14" s="207">
        <v>36963</v>
      </c>
      <c r="L14" s="40">
        <v>768.8</v>
      </c>
      <c r="M14" s="41">
        <v>2.0799177555934311E-2</v>
      </c>
      <c r="N14" s="207">
        <v>50359</v>
      </c>
      <c r="O14" s="40">
        <v>1037</v>
      </c>
      <c r="P14" s="41">
        <v>2.0592148374669869E-2</v>
      </c>
      <c r="Q14" s="207">
        <v>28801</v>
      </c>
      <c r="R14" s="40">
        <v>599</v>
      </c>
      <c r="S14" s="41">
        <v>2.0797888962188812E-2</v>
      </c>
      <c r="T14" s="207">
        <v>46058</v>
      </c>
      <c r="U14" s="40">
        <v>1009.7</v>
      </c>
      <c r="V14" s="41">
        <v>2.1922358765035392E-2</v>
      </c>
      <c r="W14" s="208">
        <v>54441</v>
      </c>
      <c r="X14" s="40">
        <v>1002</v>
      </c>
      <c r="Y14" s="41">
        <v>1.8405246046178433E-2</v>
      </c>
      <c r="Z14" s="210">
        <v>48507</v>
      </c>
      <c r="AA14" s="210">
        <v>857.3</v>
      </c>
      <c r="AB14" s="202">
        <v>1.7673737811037583E-2</v>
      </c>
      <c r="AC14" s="210">
        <v>160376</v>
      </c>
      <c r="AD14" s="210">
        <v>1843.7</v>
      </c>
      <c r="AE14" s="202">
        <v>1.1496109143512746E-2</v>
      </c>
      <c r="AF14" s="210">
        <v>160082.93</v>
      </c>
      <c r="AG14" s="210">
        <v>2248.7000000000003</v>
      </c>
      <c r="AH14" s="202">
        <v>1.4047094215479441E-2</v>
      </c>
      <c r="AI14" s="279">
        <v>144395.93</v>
      </c>
      <c r="AJ14" s="279">
        <v>1866.27</v>
      </c>
      <c r="AK14" s="202">
        <f t="shared" si="4"/>
        <v>1.2924671768795699E-2</v>
      </c>
      <c r="AL14" s="204">
        <f t="shared" si="0"/>
        <v>1.3627325741156091E-2</v>
      </c>
      <c r="AM14" s="279">
        <v>152164</v>
      </c>
      <c r="AN14" s="279">
        <v>1951.5400000000002</v>
      </c>
      <c r="AO14" s="206">
        <f t="shared" si="1"/>
        <v>1.2825241187140192E-2</v>
      </c>
      <c r="AP14" s="279">
        <v>156760</v>
      </c>
      <c r="AQ14" s="279">
        <v>2024.8100000000002</v>
      </c>
      <c r="AR14" s="206">
        <f t="shared" si="2"/>
        <v>1.2916624138810923E-2</v>
      </c>
      <c r="AS14" s="279">
        <v>164078</v>
      </c>
      <c r="AT14" s="279">
        <v>2096.2400000000002</v>
      </c>
      <c r="AU14" s="206">
        <f t="shared" si="3"/>
        <v>1.2775874888772415E-2</v>
      </c>
      <c r="AV14" s="46"/>
      <c r="AW14" s="46"/>
    </row>
    <row r="15" spans="1:49" s="45" customFormat="1" ht="12" customHeight="1" x14ac:dyDescent="0.35">
      <c r="A15" s="33" t="s">
        <v>45</v>
      </c>
      <c r="B15" s="207">
        <v>2105</v>
      </c>
      <c r="C15" s="40">
        <v>10</v>
      </c>
      <c r="D15" s="41">
        <v>4.7505938242280287E-3</v>
      </c>
      <c r="E15" s="207">
        <v>1928</v>
      </c>
      <c r="F15" s="40">
        <v>3</v>
      </c>
      <c r="G15" s="41">
        <v>1.5560165975103733E-3</v>
      </c>
      <c r="H15" s="207">
        <v>2300</v>
      </c>
      <c r="I15" s="40">
        <v>3.5</v>
      </c>
      <c r="J15" s="41">
        <v>1.5217391304347826E-3</v>
      </c>
      <c r="K15" s="207">
        <v>2300</v>
      </c>
      <c r="L15" s="40">
        <v>1.64</v>
      </c>
      <c r="M15" s="41">
        <v>7.130434782608695E-4</v>
      </c>
      <c r="N15" s="207">
        <v>2100</v>
      </c>
      <c r="O15" s="40">
        <v>8.3000000000000007</v>
      </c>
      <c r="P15" s="41">
        <v>3.9523809523809529E-3</v>
      </c>
      <c r="Q15" s="207">
        <v>1900</v>
      </c>
      <c r="R15" s="40">
        <v>0.5</v>
      </c>
      <c r="S15" s="41">
        <v>2.631578947368421E-4</v>
      </c>
      <c r="T15" s="207">
        <v>4758</v>
      </c>
      <c r="U15" s="40">
        <v>1.8</v>
      </c>
      <c r="V15" s="41">
        <v>5.7427258805513022E-4</v>
      </c>
      <c r="W15" s="208">
        <v>3645</v>
      </c>
      <c r="X15" s="40">
        <v>14.18</v>
      </c>
      <c r="Y15" s="41">
        <v>3.8902606310013718E-3</v>
      </c>
      <c r="Z15" s="2">
        <v>2677.6</v>
      </c>
      <c r="AA15" s="2">
        <v>78</v>
      </c>
      <c r="AB15" s="202">
        <v>2.9130564684792352E-2</v>
      </c>
      <c r="AC15" s="2">
        <v>3508</v>
      </c>
      <c r="AD15" s="2">
        <v>70.8</v>
      </c>
      <c r="AE15" s="202">
        <v>2.0182440136830102E-2</v>
      </c>
      <c r="AF15" s="2">
        <v>3134.4</v>
      </c>
      <c r="AG15" s="2">
        <v>18.100000000000001</v>
      </c>
      <c r="AH15" s="202">
        <v>5.7746299132210317E-3</v>
      </c>
      <c r="AI15" s="279">
        <v>2714.12</v>
      </c>
      <c r="AJ15" s="279">
        <v>3.7404000000000002</v>
      </c>
      <c r="AK15" s="202">
        <f t="shared" si="4"/>
        <v>1.3781262434969714E-3</v>
      </c>
      <c r="AL15" s="204">
        <f t="shared" si="0"/>
        <v>2.7312044453492928E-5</v>
      </c>
      <c r="AM15" s="279">
        <v>2263.59</v>
      </c>
      <c r="AN15" s="279">
        <v>37.553249999999998</v>
      </c>
      <c r="AO15" s="206">
        <f t="shared" si="1"/>
        <v>1.6590128954448464E-2</v>
      </c>
      <c r="AP15" s="279">
        <v>2348.0100000000002</v>
      </c>
      <c r="AQ15" s="279">
        <v>38.849999999999994</v>
      </c>
      <c r="AR15" s="206">
        <f t="shared" si="2"/>
        <v>1.6545926124675786E-2</v>
      </c>
      <c r="AS15" s="279">
        <v>2286.71</v>
      </c>
      <c r="AT15" s="279">
        <v>37.89</v>
      </c>
      <c r="AU15" s="206">
        <f t="shared" si="3"/>
        <v>1.6569656843237666E-2</v>
      </c>
      <c r="AV15" s="46"/>
      <c r="AW15" s="46"/>
    </row>
    <row r="16" spans="1:49" s="45" customFormat="1" ht="12" customHeight="1" x14ac:dyDescent="0.35">
      <c r="A16" s="33" t="s">
        <v>49</v>
      </c>
      <c r="B16" s="207"/>
      <c r="C16" s="40"/>
      <c r="D16" s="41"/>
      <c r="E16" s="207"/>
      <c r="F16" s="40"/>
      <c r="G16" s="41"/>
      <c r="H16" s="207"/>
      <c r="I16" s="40"/>
      <c r="J16" s="41"/>
      <c r="K16" s="207">
        <v>6174</v>
      </c>
      <c r="L16" s="40">
        <v>905.5</v>
      </c>
      <c r="M16" s="41">
        <v>0.14666342727567216</v>
      </c>
      <c r="N16" s="207">
        <v>6645.33</v>
      </c>
      <c r="O16" s="40">
        <v>1278.5</v>
      </c>
      <c r="P16" s="41">
        <v>0.19239074658444352</v>
      </c>
      <c r="Q16" s="207"/>
      <c r="R16" s="40"/>
      <c r="S16" s="41"/>
      <c r="T16" s="207"/>
      <c r="U16" s="40"/>
      <c r="V16" s="41"/>
      <c r="W16" s="208">
        <v>6888</v>
      </c>
      <c r="X16" s="40">
        <v>26.78</v>
      </c>
      <c r="Y16" s="41">
        <v>3.8879210220673639E-3</v>
      </c>
      <c r="Z16" s="210">
        <v>7025.7000000000007</v>
      </c>
      <c r="AA16" s="210">
        <v>56</v>
      </c>
      <c r="AB16" s="202">
        <v>7.9707360120699709E-3</v>
      </c>
      <c r="AC16" s="210">
        <v>7138.3</v>
      </c>
      <c r="AD16" s="210">
        <v>59.9</v>
      </c>
      <c r="AE16" s="202">
        <v>8.3913536836501684E-3</v>
      </c>
      <c r="AF16" s="210">
        <v>9074.67</v>
      </c>
      <c r="AG16" s="210">
        <v>93.929999999999978</v>
      </c>
      <c r="AH16" s="202">
        <v>1.0350789615490148E-2</v>
      </c>
      <c r="AI16" s="279">
        <v>8568.0224170000001</v>
      </c>
      <c r="AJ16" s="279">
        <v>154.75704000000002</v>
      </c>
      <c r="AK16" s="202">
        <f t="shared" si="4"/>
        <v>1.8062165627968387E-2</v>
      </c>
      <c r="AL16" s="204">
        <f t="shared" si="0"/>
        <v>1.130021162434762E-3</v>
      </c>
      <c r="AM16" s="279">
        <v>10597.36</v>
      </c>
      <c r="AN16" s="279">
        <v>204.44</v>
      </c>
      <c r="AO16" s="206">
        <f t="shared" si="1"/>
        <v>1.9291597152498358E-2</v>
      </c>
      <c r="AP16" s="279">
        <v>10399.56</v>
      </c>
      <c r="AQ16" s="279">
        <v>169.99</v>
      </c>
      <c r="AR16" s="206">
        <f t="shared" si="2"/>
        <v>1.6345883864317338E-2</v>
      </c>
      <c r="AS16" s="279">
        <v>9951.69</v>
      </c>
      <c r="AT16" s="279">
        <v>145.36000000000001</v>
      </c>
      <c r="AU16" s="206">
        <f t="shared" si="3"/>
        <v>1.4606564312192202E-2</v>
      </c>
      <c r="AV16" s="46"/>
      <c r="AW16" s="46"/>
    </row>
    <row r="17" spans="1:50" s="45" customFormat="1" ht="12" customHeight="1" x14ac:dyDescent="0.35">
      <c r="A17" s="33" t="s">
        <v>54</v>
      </c>
      <c r="B17" s="207"/>
      <c r="C17" s="40"/>
      <c r="D17" s="41"/>
      <c r="E17" s="207"/>
      <c r="F17" s="40"/>
      <c r="G17" s="41"/>
      <c r="H17" s="207"/>
      <c r="I17" s="40"/>
      <c r="J17" s="41"/>
      <c r="K17" s="207"/>
      <c r="L17" s="40"/>
      <c r="M17" s="41"/>
      <c r="N17" s="207"/>
      <c r="O17" s="40"/>
      <c r="P17" s="41"/>
      <c r="Q17" s="207"/>
      <c r="R17" s="40"/>
      <c r="S17" s="41"/>
      <c r="T17" s="207"/>
      <c r="U17" s="40"/>
      <c r="V17" s="41"/>
      <c r="W17" s="208"/>
      <c r="X17" s="40"/>
      <c r="Y17" s="41"/>
      <c r="Z17" s="2">
        <v>0</v>
      </c>
      <c r="AA17" s="2">
        <v>0</v>
      </c>
      <c r="AB17" s="202">
        <v>0</v>
      </c>
      <c r="AC17" s="2">
        <v>6781.5999999999995</v>
      </c>
      <c r="AD17" s="2">
        <v>64.5</v>
      </c>
      <c r="AE17" s="202">
        <v>9.5110298454641976E-3</v>
      </c>
      <c r="AF17" s="2">
        <v>6761.9918547699999</v>
      </c>
      <c r="AG17" s="2">
        <v>44.288754586469999</v>
      </c>
      <c r="AH17" s="202">
        <v>6.5496610374098747E-3</v>
      </c>
      <c r="AI17" s="279">
        <v>6146.6091310000002</v>
      </c>
      <c r="AJ17" s="279">
        <v>8.92</v>
      </c>
      <c r="AK17" s="202">
        <f t="shared" si="4"/>
        <v>1.4512066425393139E-3</v>
      </c>
      <c r="AL17" s="204">
        <f t="shared" si="0"/>
        <v>6.5132990194940893E-5</v>
      </c>
      <c r="AM17" s="279">
        <v>5931.03</v>
      </c>
      <c r="AN17" s="279">
        <v>8.39</v>
      </c>
      <c r="AO17" s="206">
        <f t="shared" si="1"/>
        <v>1.4145940924257677E-3</v>
      </c>
      <c r="AP17" s="279">
        <v>6106.03</v>
      </c>
      <c r="AQ17" s="279">
        <v>8.5299999999999994</v>
      </c>
      <c r="AR17" s="206">
        <f t="shared" si="2"/>
        <v>1.3969797069454293E-3</v>
      </c>
      <c r="AS17" s="279">
        <v>6105.03</v>
      </c>
      <c r="AT17" s="279">
        <v>8.4499999999999993</v>
      </c>
      <c r="AU17" s="206">
        <f t="shared" si="3"/>
        <v>1.3841045826146637E-3</v>
      </c>
      <c r="AV17" s="46"/>
      <c r="AW17" s="46"/>
      <c r="AX17" s="31"/>
    </row>
    <row r="18" spans="1:50" s="45" customFormat="1" ht="12" customHeight="1" x14ac:dyDescent="0.35">
      <c r="A18" s="33" t="s">
        <v>57</v>
      </c>
      <c r="B18" s="207">
        <v>220101.15</v>
      </c>
      <c r="C18" s="40">
        <v>21886.28</v>
      </c>
      <c r="D18" s="41">
        <v>9.9437372317227782E-2</v>
      </c>
      <c r="E18" s="207">
        <v>242781</v>
      </c>
      <c r="F18" s="40">
        <v>12365</v>
      </c>
      <c r="G18" s="41">
        <v>5.0930674146658923E-2</v>
      </c>
      <c r="H18" s="207">
        <v>255336</v>
      </c>
      <c r="I18" s="40">
        <v>11144</v>
      </c>
      <c r="J18" s="41">
        <v>4.364445279944857E-2</v>
      </c>
      <c r="K18" s="207">
        <v>284536</v>
      </c>
      <c r="L18" s="40">
        <v>10939.6</v>
      </c>
      <c r="M18" s="41">
        <v>3.8447156071639441E-2</v>
      </c>
      <c r="N18" s="207">
        <v>567315</v>
      </c>
      <c r="O18" s="40">
        <v>39266.300000000003</v>
      </c>
      <c r="P18" s="41">
        <v>6.9214281307562825E-2</v>
      </c>
      <c r="Q18" s="207">
        <v>565359</v>
      </c>
      <c r="R18" s="40">
        <v>61791.100000000006</v>
      </c>
      <c r="S18" s="41">
        <v>0.10929533270010737</v>
      </c>
      <c r="T18" s="207">
        <v>676657</v>
      </c>
      <c r="U18" s="40">
        <v>66805.7</v>
      </c>
      <c r="V18" s="41">
        <v>9.8729045882921473E-2</v>
      </c>
      <c r="W18" s="208">
        <v>785282</v>
      </c>
      <c r="X18" s="40">
        <v>65563.199999999997</v>
      </c>
      <c r="Y18" s="41">
        <v>8.349000741135032E-2</v>
      </c>
      <c r="Z18" s="210">
        <v>810069</v>
      </c>
      <c r="AA18" s="210">
        <v>64817.399999999994</v>
      </c>
      <c r="AB18" s="202">
        <v>8.0014665417390357E-2</v>
      </c>
      <c r="AC18" s="210">
        <v>800659</v>
      </c>
      <c r="AD18" s="210">
        <v>65289</v>
      </c>
      <c r="AE18" s="202">
        <v>8.1544078065693387E-2</v>
      </c>
      <c r="AF18" s="210">
        <v>831803.39000000013</v>
      </c>
      <c r="AG18" s="210">
        <v>78392.296740999984</v>
      </c>
      <c r="AH18" s="202">
        <v>9.4243781263021742E-2</v>
      </c>
      <c r="AI18" s="279">
        <v>882445.96299999999</v>
      </c>
      <c r="AJ18" s="279">
        <v>89776.826740000004</v>
      </c>
      <c r="AK18" s="202">
        <f t="shared" si="4"/>
        <v>0.10173634477831478</v>
      </c>
      <c r="AL18" s="204">
        <f t="shared" si="0"/>
        <v>0.65554183585082149</v>
      </c>
      <c r="AM18" s="279">
        <v>1048022.0944089999</v>
      </c>
      <c r="AN18" s="279">
        <v>107257.56549399999</v>
      </c>
      <c r="AO18" s="206">
        <f t="shared" si="1"/>
        <v>0.10234284760426222</v>
      </c>
      <c r="AP18" s="279">
        <v>1106451.52</v>
      </c>
      <c r="AQ18" s="279">
        <v>104177.05600000001</v>
      </c>
      <c r="AR18" s="206">
        <f t="shared" si="2"/>
        <v>9.415419845959451E-2</v>
      </c>
      <c r="AS18" s="279">
        <v>1122559.02</v>
      </c>
      <c r="AT18" s="279">
        <v>90139.610000000015</v>
      </c>
      <c r="AU18" s="206">
        <f t="shared" si="3"/>
        <v>8.0298325873324694E-2</v>
      </c>
      <c r="AV18" s="46"/>
      <c r="AW18" s="46"/>
    </row>
    <row r="19" spans="1:50" s="45" customFormat="1" ht="12" customHeight="1" x14ac:dyDescent="0.35">
      <c r="A19" s="211" t="s">
        <v>68</v>
      </c>
      <c r="B19" s="207">
        <v>29887</v>
      </c>
      <c r="C19" s="40">
        <v>1738</v>
      </c>
      <c r="D19" s="41">
        <v>5.8152373941847628E-2</v>
      </c>
      <c r="E19" s="207">
        <v>30939</v>
      </c>
      <c r="F19" s="40">
        <v>1475</v>
      </c>
      <c r="G19" s="41">
        <v>4.7674456187982807E-2</v>
      </c>
      <c r="H19" s="207">
        <v>32074</v>
      </c>
      <c r="I19" s="40">
        <v>1468</v>
      </c>
      <c r="J19" s="41">
        <v>4.5769158820228223E-2</v>
      </c>
      <c r="K19" s="207">
        <v>27505</v>
      </c>
      <c r="L19" s="40">
        <v>1519</v>
      </c>
      <c r="M19" s="41">
        <v>5.5226322486820578E-2</v>
      </c>
      <c r="N19" s="207">
        <v>28151.95</v>
      </c>
      <c r="O19" s="40">
        <v>992.52</v>
      </c>
      <c r="P19" s="41">
        <v>3.525581709259927E-2</v>
      </c>
      <c r="Q19" s="207">
        <v>29035.279999999999</v>
      </c>
      <c r="R19" s="40">
        <v>1021.67</v>
      </c>
      <c r="S19" s="41">
        <v>3.5187192959737261E-2</v>
      </c>
      <c r="T19" s="207">
        <v>30015.1</v>
      </c>
      <c r="U19" s="40">
        <v>924.5</v>
      </c>
      <c r="V19" s="41">
        <v>3.0801163414414745E-2</v>
      </c>
      <c r="W19" s="208">
        <v>32563.599999999999</v>
      </c>
      <c r="X19" s="40">
        <v>959.4</v>
      </c>
      <c r="Y19" s="41">
        <v>2.9462344458229435E-2</v>
      </c>
      <c r="Z19" s="203">
        <v>31896.5</v>
      </c>
      <c r="AA19" s="203">
        <v>1229</v>
      </c>
      <c r="AB19" s="202">
        <v>3.8530873293308045E-2</v>
      </c>
      <c r="AC19" s="203">
        <v>30949</v>
      </c>
      <c r="AD19" s="203">
        <v>1324</v>
      </c>
      <c r="AE19" s="202">
        <v>4.2780057513974602E-2</v>
      </c>
      <c r="AF19" s="203">
        <v>31916.54</v>
      </c>
      <c r="AG19" s="203">
        <v>1029.07</v>
      </c>
      <c r="AH19" s="202">
        <v>3.2242530048683216E-2</v>
      </c>
      <c r="AI19" s="279">
        <v>33643.119999999995</v>
      </c>
      <c r="AJ19" s="279">
        <v>1300.5999999999999</v>
      </c>
      <c r="AK19" s="202">
        <f t="shared" si="4"/>
        <v>3.8658721307655179E-2</v>
      </c>
      <c r="AL19" s="204">
        <f t="shared" si="0"/>
        <v>9.4968572923251251E-3</v>
      </c>
      <c r="AM19" s="279">
        <v>32031.12158336</v>
      </c>
      <c r="AN19" s="279">
        <v>1248.3437417510399</v>
      </c>
      <c r="AO19" s="206">
        <f t="shared" si="1"/>
        <v>3.8972838915498603E-2</v>
      </c>
      <c r="AP19" s="279">
        <v>32039.12158336</v>
      </c>
      <c r="AQ19" s="279">
        <v>1216.4226201676802</v>
      </c>
      <c r="AR19" s="206">
        <f t="shared" si="2"/>
        <v>3.796679060013454E-2</v>
      </c>
      <c r="AS19" s="279">
        <v>32028.12158336</v>
      </c>
      <c r="AT19" s="279">
        <v>1184.2844985843199</v>
      </c>
      <c r="AU19" s="206">
        <f t="shared" si="3"/>
        <v>3.6976395743408413E-2</v>
      </c>
      <c r="AV19" s="46"/>
      <c r="AW19" s="46"/>
    </row>
    <row r="20" spans="1:50" s="45" customFormat="1" ht="12" customHeight="1" x14ac:dyDescent="0.35">
      <c r="A20" s="211" t="s">
        <v>70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03"/>
      <c r="AA20" s="203"/>
      <c r="AB20" s="202"/>
      <c r="AC20" s="203"/>
      <c r="AD20" s="203"/>
      <c r="AE20" s="202"/>
      <c r="AF20" s="2"/>
      <c r="AG20" s="2"/>
      <c r="AH20" s="202"/>
      <c r="AI20" s="279">
        <v>4.9800000000000004</v>
      </c>
      <c r="AJ20" s="279">
        <v>0</v>
      </c>
      <c r="AK20" s="202">
        <f t="shared" si="4"/>
        <v>0</v>
      </c>
      <c r="AL20" s="204">
        <f t="shared" si="0"/>
        <v>0</v>
      </c>
      <c r="AM20" s="279">
        <v>10.02</v>
      </c>
      <c r="AN20" s="279">
        <v>0</v>
      </c>
      <c r="AO20" s="206">
        <f t="shared" si="1"/>
        <v>0</v>
      </c>
      <c r="AP20" s="279"/>
      <c r="AQ20" s="279"/>
      <c r="AR20" s="206"/>
      <c r="AS20" s="279"/>
      <c r="AT20" s="279"/>
      <c r="AU20" s="206"/>
      <c r="AV20" s="46"/>
      <c r="AW20" s="46"/>
    </row>
    <row r="21" spans="1:50" s="45" customFormat="1" ht="12" customHeight="1" x14ac:dyDescent="0.35">
      <c r="A21" s="33" t="s">
        <v>71</v>
      </c>
      <c r="B21" s="207">
        <v>4742</v>
      </c>
      <c r="C21" s="40">
        <v>4</v>
      </c>
      <c r="D21" s="41">
        <v>8.4352593842260647E-4</v>
      </c>
      <c r="E21" s="207">
        <v>4215</v>
      </c>
      <c r="F21" s="40">
        <v>1</v>
      </c>
      <c r="G21" s="41">
        <v>2.3724792408066428E-4</v>
      </c>
      <c r="H21" s="207"/>
      <c r="I21" s="40"/>
      <c r="J21" s="41"/>
      <c r="K21" s="207"/>
      <c r="L21" s="40"/>
      <c r="M21" s="41"/>
      <c r="N21" s="207"/>
      <c r="O21" s="40"/>
      <c r="P21" s="41"/>
      <c r="Q21" s="207">
        <v>4645</v>
      </c>
      <c r="R21" s="40">
        <v>0</v>
      </c>
      <c r="S21" s="41">
        <v>0</v>
      </c>
      <c r="T21" s="207"/>
      <c r="U21" s="40"/>
      <c r="V21" s="41"/>
      <c r="W21" s="208"/>
      <c r="X21" s="40"/>
      <c r="Y21" s="41"/>
      <c r="Z21" s="2">
        <v>5769</v>
      </c>
      <c r="AA21" s="2">
        <v>3.2</v>
      </c>
      <c r="AB21" s="202">
        <v>5.5468885422083557E-4</v>
      </c>
      <c r="AC21" s="203"/>
      <c r="AD21" s="203"/>
      <c r="AE21" s="202"/>
      <c r="AF21" s="2"/>
      <c r="AG21" s="2"/>
      <c r="AH21" s="202"/>
      <c r="AI21" s="65"/>
      <c r="AJ21" s="65"/>
      <c r="AK21" s="202"/>
      <c r="AL21" s="204"/>
      <c r="AM21" s="279"/>
      <c r="AN21" s="279"/>
      <c r="AO21" s="206"/>
      <c r="AP21" s="279"/>
      <c r="AQ21" s="279"/>
      <c r="AR21" s="206"/>
      <c r="AS21" s="279"/>
      <c r="AT21" s="279"/>
      <c r="AU21" s="206"/>
      <c r="AV21" s="46"/>
      <c r="AW21" s="46"/>
    </row>
    <row r="22" spans="1:50" s="45" customFormat="1" ht="12" customHeight="1" x14ac:dyDescent="0.35">
      <c r="A22" s="33" t="s">
        <v>72</v>
      </c>
      <c r="B22" s="207">
        <v>81619</v>
      </c>
      <c r="C22" s="40">
        <v>285</v>
      </c>
      <c r="D22" s="41">
        <v>3.4918340092380449E-3</v>
      </c>
      <c r="E22" s="207">
        <v>88630</v>
      </c>
      <c r="F22" s="40">
        <v>350</v>
      </c>
      <c r="G22" s="41">
        <v>3.9490014667719732E-3</v>
      </c>
      <c r="H22" s="207">
        <v>90980</v>
      </c>
      <c r="I22" s="40">
        <v>318</v>
      </c>
      <c r="J22" s="41">
        <v>3.495273686524511E-3</v>
      </c>
      <c r="K22" s="207">
        <v>96292.800000000003</v>
      </c>
      <c r="L22" s="40">
        <v>423.02</v>
      </c>
      <c r="M22" s="41">
        <v>4.3930595018526822E-3</v>
      </c>
      <c r="N22" s="207">
        <v>100836.2</v>
      </c>
      <c r="O22" s="40">
        <v>330.2</v>
      </c>
      <c r="P22" s="41">
        <v>3.2746176472338308E-3</v>
      </c>
      <c r="Q22" s="207">
        <v>107262.1</v>
      </c>
      <c r="R22" s="40">
        <v>353</v>
      </c>
      <c r="S22" s="41">
        <v>3.2910039986164727E-3</v>
      </c>
      <c r="T22" s="207">
        <v>110886.6</v>
      </c>
      <c r="U22" s="40">
        <v>307.5</v>
      </c>
      <c r="V22" s="41">
        <v>2.773103332593839E-3</v>
      </c>
      <c r="W22" s="208">
        <v>113563.09999999999</v>
      </c>
      <c r="X22" s="40">
        <v>398.90000000000003</v>
      </c>
      <c r="Y22" s="41">
        <v>3.5125846335649527E-3</v>
      </c>
      <c r="Z22" s="210">
        <v>119383.9</v>
      </c>
      <c r="AA22" s="210">
        <v>484.20000000000005</v>
      </c>
      <c r="AB22" s="202">
        <v>4.0558232726523435E-3</v>
      </c>
      <c r="AC22" s="210">
        <v>120069.59999999999</v>
      </c>
      <c r="AD22" s="210">
        <v>352.5</v>
      </c>
      <c r="AE22" s="202">
        <v>2.9357972376021909E-3</v>
      </c>
      <c r="AF22" s="210">
        <v>124655.9</v>
      </c>
      <c r="AG22" s="210">
        <v>408.1</v>
      </c>
      <c r="AH22" s="202">
        <v>3.2738121500867591E-3</v>
      </c>
      <c r="AI22" s="279">
        <v>129166.81</v>
      </c>
      <c r="AJ22" s="279">
        <v>372.63</v>
      </c>
      <c r="AK22" s="202">
        <f t="shared" si="4"/>
        <v>2.8848742180750614E-3</v>
      </c>
      <c r="AL22" s="204">
        <f t="shared" si="0"/>
        <v>2.7209087596794645E-3</v>
      </c>
      <c r="AM22" s="279">
        <v>132636.79</v>
      </c>
      <c r="AN22" s="279">
        <v>435.7</v>
      </c>
      <c r="AO22" s="206">
        <f t="shared" si="1"/>
        <v>3.284910619444273E-3</v>
      </c>
      <c r="AP22" s="279">
        <v>136200.67000000001</v>
      </c>
      <c r="AQ22" s="279">
        <v>436</v>
      </c>
      <c r="AR22" s="206">
        <f t="shared" si="2"/>
        <v>3.2011589957670543E-3</v>
      </c>
      <c r="AS22" s="279">
        <v>139860.83000000002</v>
      </c>
      <c r="AT22" s="279">
        <v>436</v>
      </c>
      <c r="AU22" s="206">
        <f t="shared" si="3"/>
        <v>3.1173846172656058E-3</v>
      </c>
      <c r="AV22" s="46"/>
      <c r="AW22" s="46"/>
    </row>
    <row r="23" spans="1:50" s="45" customFormat="1" ht="12" customHeight="1" x14ac:dyDescent="0.35">
      <c r="A23" s="33" t="s">
        <v>73</v>
      </c>
      <c r="B23" s="207"/>
      <c r="C23" s="40"/>
      <c r="D23" s="41"/>
      <c r="E23" s="207">
        <v>9131.2999999999993</v>
      </c>
      <c r="F23" s="40">
        <v>150.5</v>
      </c>
      <c r="G23" s="41">
        <v>1.6481771489273159E-2</v>
      </c>
      <c r="H23" s="207">
        <v>9309.1</v>
      </c>
      <c r="I23" s="40">
        <v>154.4</v>
      </c>
      <c r="J23" s="41">
        <v>1.6585921302811227E-2</v>
      </c>
      <c r="K23" s="207">
        <v>9563</v>
      </c>
      <c r="L23" s="40">
        <v>131.29999999999998</v>
      </c>
      <c r="M23" s="41">
        <v>1.3730001045696955E-2</v>
      </c>
      <c r="N23" s="207">
        <v>9919.5</v>
      </c>
      <c r="O23" s="40">
        <v>94.8</v>
      </c>
      <c r="P23" s="41">
        <v>9.5569333131710257E-3</v>
      </c>
      <c r="Q23" s="207">
        <v>10049.9</v>
      </c>
      <c r="R23" s="40">
        <v>79</v>
      </c>
      <c r="S23" s="41">
        <v>7.8607747340769564E-3</v>
      </c>
      <c r="T23" s="207">
        <v>10519.4</v>
      </c>
      <c r="U23" s="40">
        <v>73.099999999999994</v>
      </c>
      <c r="V23" s="41">
        <v>6.949065536057189E-3</v>
      </c>
      <c r="W23" s="208">
        <v>10780.2</v>
      </c>
      <c r="X23" s="40">
        <v>62.3</v>
      </c>
      <c r="Y23" s="41">
        <v>5.7791135600452678E-3</v>
      </c>
      <c r="Z23" s="2">
        <v>10946.5</v>
      </c>
      <c r="AA23" s="2">
        <v>65.599999999999994</v>
      </c>
      <c r="AB23" s="202">
        <v>5.9927830813502024E-3</v>
      </c>
      <c r="AC23" s="2">
        <v>11347.3</v>
      </c>
      <c r="AD23" s="2">
        <v>61.8</v>
      </c>
      <c r="AE23" s="202">
        <v>5.4462294995285222E-3</v>
      </c>
      <c r="AF23" s="2">
        <v>11766.4</v>
      </c>
      <c r="AG23" s="2">
        <v>86.3</v>
      </c>
      <c r="AH23" s="202">
        <v>7.3344438400870272E-3</v>
      </c>
      <c r="AI23" s="279">
        <v>12015.820000000002</v>
      </c>
      <c r="AJ23" s="279">
        <v>74.89</v>
      </c>
      <c r="AK23" s="202">
        <f t="shared" si="4"/>
        <v>6.2326166670273013E-3</v>
      </c>
      <c r="AL23" s="204">
        <f t="shared" si="0"/>
        <v>5.4683964525774928E-4</v>
      </c>
      <c r="AM23" s="279">
        <v>12327.900000000001</v>
      </c>
      <c r="AN23" s="279">
        <v>71.600000000000009</v>
      </c>
      <c r="AO23" s="206">
        <f t="shared" si="1"/>
        <v>5.8079640490270035E-3</v>
      </c>
      <c r="AP23" s="279">
        <v>12631.8</v>
      </c>
      <c r="AQ23" s="279">
        <v>70.8</v>
      </c>
      <c r="AR23" s="206">
        <f t="shared" si="2"/>
        <v>5.6049019142165009E-3</v>
      </c>
      <c r="AS23" s="279">
        <v>12919.199999999999</v>
      </c>
      <c r="AT23" s="279">
        <v>69.3</v>
      </c>
      <c r="AU23" s="206">
        <f t="shared" si="3"/>
        <v>5.3641092327698309E-3</v>
      </c>
      <c r="AV23" s="46"/>
      <c r="AW23" s="46"/>
    </row>
    <row r="24" spans="1:50" s="45" customFormat="1" x14ac:dyDescent="0.35">
      <c r="A24" s="33" t="s">
        <v>76</v>
      </c>
      <c r="B24" s="207">
        <v>3763</v>
      </c>
      <c r="C24" s="40">
        <v>129</v>
      </c>
      <c r="D24" s="41">
        <v>3.4281158650013285E-2</v>
      </c>
      <c r="E24" s="207">
        <v>8321</v>
      </c>
      <c r="F24" s="40">
        <v>44</v>
      </c>
      <c r="G24" s="41">
        <v>5.2878259824540317E-3</v>
      </c>
      <c r="H24" s="207">
        <v>18804</v>
      </c>
      <c r="I24" s="40">
        <v>99</v>
      </c>
      <c r="J24" s="41">
        <v>5.2648372686662408E-3</v>
      </c>
      <c r="K24" s="207">
        <v>30035.9</v>
      </c>
      <c r="L24" s="40">
        <v>11.1</v>
      </c>
      <c r="M24" s="41">
        <v>3.6955776254415549E-4</v>
      </c>
      <c r="N24" s="207">
        <v>26570</v>
      </c>
      <c r="O24" s="40">
        <v>515.20000000000005</v>
      </c>
      <c r="P24" s="41">
        <v>1.939028980052691E-2</v>
      </c>
      <c r="Q24" s="207">
        <v>4467.3999999999996</v>
      </c>
      <c r="R24" s="40">
        <v>257.7</v>
      </c>
      <c r="S24" s="41">
        <v>5.7684559251466178E-2</v>
      </c>
      <c r="T24" s="207">
        <v>24878.400000000001</v>
      </c>
      <c r="U24" s="40">
        <v>186.5</v>
      </c>
      <c r="V24" s="41">
        <v>7.4964627950350497E-3</v>
      </c>
      <c r="W24" s="208">
        <v>18194.599999999999</v>
      </c>
      <c r="X24" s="40">
        <v>153.69999999999999</v>
      </c>
      <c r="Y24" s="41">
        <v>8.447561364360855E-3</v>
      </c>
      <c r="Z24" s="210">
        <v>20092.800000000003</v>
      </c>
      <c r="AA24" s="210">
        <v>485.2</v>
      </c>
      <c r="AB24" s="202">
        <v>2.414795349577958E-2</v>
      </c>
      <c r="AC24" s="210">
        <v>19373.200000000004</v>
      </c>
      <c r="AD24" s="210">
        <v>694.4</v>
      </c>
      <c r="AE24" s="202">
        <v>3.5843329960977013E-2</v>
      </c>
      <c r="AF24" s="210">
        <v>17854.899999999998</v>
      </c>
      <c r="AG24" s="210">
        <v>748.06999999999994</v>
      </c>
      <c r="AH24" s="202">
        <v>4.1897182286095132E-2</v>
      </c>
      <c r="AI24" s="279">
        <v>20789.559999999994</v>
      </c>
      <c r="AJ24" s="279">
        <v>1053.5770000000002</v>
      </c>
      <c r="AK24" s="202">
        <f t="shared" si="4"/>
        <v>5.0678176931113525E-2</v>
      </c>
      <c r="AL24" s="204">
        <f t="shared" si="0"/>
        <v>7.6931188801138174E-3</v>
      </c>
      <c r="AM24" s="279">
        <v>21088.010000000002</v>
      </c>
      <c r="AN24" s="279">
        <v>935.06999999999994</v>
      </c>
      <c r="AO24" s="206">
        <f t="shared" si="1"/>
        <v>4.4341310536176709E-2</v>
      </c>
      <c r="AP24" s="279">
        <v>21390</v>
      </c>
      <c r="AQ24" s="279">
        <v>924.59</v>
      </c>
      <c r="AR24" s="206">
        <f t="shared" si="2"/>
        <v>4.3225338943431509E-2</v>
      </c>
      <c r="AS24" s="279">
        <v>21715</v>
      </c>
      <c r="AT24" s="279">
        <v>913.87999999999988</v>
      </c>
      <c r="AU24" s="206">
        <f t="shared" si="3"/>
        <v>4.2085194565968216E-2</v>
      </c>
      <c r="AV24" s="46"/>
      <c r="AW24" s="46"/>
    </row>
    <row r="25" spans="1:50" s="45" customFormat="1" ht="12" customHeight="1" x14ac:dyDescent="0.35">
      <c r="A25" s="33" t="s">
        <v>82</v>
      </c>
      <c r="B25" s="207">
        <v>502206</v>
      </c>
      <c r="C25" s="40">
        <v>4346</v>
      </c>
      <c r="D25" s="41">
        <v>8.6538193490320707E-3</v>
      </c>
      <c r="E25" s="207">
        <v>530770</v>
      </c>
      <c r="F25" s="40">
        <v>6591</v>
      </c>
      <c r="G25" s="41">
        <v>1.2417808090133202E-2</v>
      </c>
      <c r="H25" s="207">
        <v>553268</v>
      </c>
      <c r="I25" s="40">
        <v>6308</v>
      </c>
      <c r="J25" s="41">
        <v>1.1401346183043299E-2</v>
      </c>
      <c r="K25" s="207">
        <v>585328</v>
      </c>
      <c r="L25" s="40">
        <v>6593</v>
      </c>
      <c r="M25" s="41">
        <v>1.1263770057130361E-2</v>
      </c>
      <c r="N25" s="207">
        <v>619400</v>
      </c>
      <c r="O25" s="40">
        <v>6515</v>
      </c>
      <c r="P25" s="41">
        <v>1.0518243461414271E-2</v>
      </c>
      <c r="Q25" s="207">
        <v>652255</v>
      </c>
      <c r="R25" s="40">
        <v>7973</v>
      </c>
      <c r="S25" s="41">
        <v>1.2223746847475297E-2</v>
      </c>
      <c r="T25" s="207">
        <v>707859</v>
      </c>
      <c r="U25" s="40">
        <v>7993</v>
      </c>
      <c r="V25" s="41">
        <v>1.1291796812642066E-2</v>
      </c>
      <c r="W25" s="208">
        <v>745745</v>
      </c>
      <c r="X25" s="40">
        <v>9081</v>
      </c>
      <c r="Y25" s="41">
        <v>1.2177084660306137E-2</v>
      </c>
      <c r="Z25" s="203">
        <v>768605</v>
      </c>
      <c r="AA25" s="203">
        <v>7961</v>
      </c>
      <c r="AB25" s="202">
        <v>1.0357726010109224E-2</v>
      </c>
      <c r="AC25" s="203">
        <v>823711</v>
      </c>
      <c r="AD25" s="203">
        <v>6783</v>
      </c>
      <c r="AE25" s="202">
        <v>8.2346842521224071E-3</v>
      </c>
      <c r="AF25" s="203">
        <v>879542.15</v>
      </c>
      <c r="AG25" s="203">
        <v>8059.08</v>
      </c>
      <c r="AH25" s="202">
        <v>9.1628127202317694E-3</v>
      </c>
      <c r="AI25" s="279">
        <v>919177.4310000001</v>
      </c>
      <c r="AJ25" s="279">
        <v>9802.93</v>
      </c>
      <c r="AK25" s="202">
        <f t="shared" si="4"/>
        <v>1.0664894142728358E-2</v>
      </c>
      <c r="AL25" s="204">
        <f t="shared" si="0"/>
        <v>7.158006093853049E-2</v>
      </c>
      <c r="AM25" s="279">
        <v>936164.29</v>
      </c>
      <c r="AN25" s="279">
        <v>7076.99</v>
      </c>
      <c r="AO25" s="206">
        <f t="shared" si="1"/>
        <v>7.5595598716973059E-3</v>
      </c>
      <c r="AP25" s="279">
        <v>977518.87</v>
      </c>
      <c r="AQ25" s="279">
        <v>7287.8600000000006</v>
      </c>
      <c r="AR25" s="206">
        <f t="shared" si="2"/>
        <v>7.455467330262382E-3</v>
      </c>
      <c r="AS25" s="279">
        <v>1025904.15</v>
      </c>
      <c r="AT25" s="279">
        <v>7534.6100000000006</v>
      </c>
      <c r="AU25" s="206">
        <f t="shared" si="3"/>
        <v>7.3443605818340829E-3</v>
      </c>
      <c r="AV25" s="46"/>
      <c r="AW25" s="46"/>
    </row>
    <row r="26" spans="1:50" s="45" customFormat="1" ht="12" customHeight="1" x14ac:dyDescent="0.35">
      <c r="A26" s="33" t="s">
        <v>112</v>
      </c>
      <c r="B26" s="207"/>
      <c r="C26" s="40"/>
      <c r="D26" s="41"/>
      <c r="E26" s="207"/>
      <c r="F26" s="40"/>
      <c r="G26" s="41"/>
      <c r="H26" s="207">
        <v>341</v>
      </c>
      <c r="I26" s="40">
        <v>19</v>
      </c>
      <c r="J26" s="41">
        <v>5.5718475073313782E-2</v>
      </c>
      <c r="K26" s="207">
        <v>39.700000000000003</v>
      </c>
      <c r="L26" s="40">
        <v>1.69</v>
      </c>
      <c r="M26" s="41">
        <v>4.2569269521410574E-2</v>
      </c>
      <c r="N26" s="207">
        <v>25.82</v>
      </c>
      <c r="O26" s="40">
        <v>0.25</v>
      </c>
      <c r="P26" s="41">
        <v>9.6824167312161112E-3</v>
      </c>
      <c r="Q26" s="207"/>
      <c r="R26" s="40"/>
      <c r="S26" s="41"/>
      <c r="T26" s="207"/>
      <c r="U26" s="40"/>
      <c r="V26" s="41"/>
      <c r="W26" s="208"/>
      <c r="X26" s="40"/>
      <c r="Y26" s="41"/>
      <c r="Z26" s="203"/>
      <c r="AA26" s="203"/>
      <c r="AB26" s="202"/>
      <c r="AC26" s="203"/>
      <c r="AD26" s="203"/>
      <c r="AE26" s="202"/>
      <c r="AF26" s="203"/>
      <c r="AG26" s="203"/>
      <c r="AH26" s="202"/>
      <c r="AI26" s="65"/>
      <c r="AJ26" s="65"/>
      <c r="AK26" s="202"/>
      <c r="AL26" s="204"/>
      <c r="AM26" s="279"/>
      <c r="AN26" s="279"/>
      <c r="AO26" s="206"/>
      <c r="AP26" s="279"/>
      <c r="AQ26" s="279"/>
      <c r="AR26" s="206"/>
      <c r="AS26" s="279"/>
      <c r="AT26" s="279"/>
      <c r="AU26" s="206"/>
      <c r="AV26" s="46"/>
      <c r="AW26" s="46"/>
    </row>
    <row r="27" spans="1:50" s="45" customFormat="1" ht="12" customHeight="1" x14ac:dyDescent="0.35">
      <c r="A27" s="33" t="s">
        <v>85</v>
      </c>
      <c r="B27" s="207">
        <v>39400</v>
      </c>
      <c r="C27" s="40">
        <v>9653</v>
      </c>
      <c r="D27" s="41">
        <v>0.245</v>
      </c>
      <c r="E27" s="207">
        <v>41300</v>
      </c>
      <c r="F27" s="40">
        <v>10500</v>
      </c>
      <c r="G27" s="41">
        <v>0.25423728813559321</v>
      </c>
      <c r="H27" s="207">
        <v>42100</v>
      </c>
      <c r="I27" s="40">
        <v>10700</v>
      </c>
      <c r="J27" s="41">
        <v>0.25415676959619954</v>
      </c>
      <c r="K27" s="207">
        <v>44500</v>
      </c>
      <c r="L27" s="40">
        <v>11350</v>
      </c>
      <c r="M27" s="41">
        <v>0.25505617977528089</v>
      </c>
      <c r="N27" s="207">
        <v>47600</v>
      </c>
      <c r="O27" s="40">
        <v>12100</v>
      </c>
      <c r="P27" s="41">
        <v>0.25420168067226889</v>
      </c>
      <c r="Q27" s="207">
        <v>48100</v>
      </c>
      <c r="R27" s="40">
        <v>12250</v>
      </c>
      <c r="S27" s="41">
        <v>0.25467775467775466</v>
      </c>
      <c r="T27" s="207">
        <v>64200</v>
      </c>
      <c r="U27" s="40">
        <v>16900</v>
      </c>
      <c r="V27" s="41">
        <v>0.26323987538940807</v>
      </c>
      <c r="W27" s="208">
        <v>64700</v>
      </c>
      <c r="X27" s="40">
        <v>15200</v>
      </c>
      <c r="Y27" s="41">
        <v>0.23493044822256567</v>
      </c>
      <c r="Z27" s="2">
        <v>55400</v>
      </c>
      <c r="AA27" s="2">
        <v>12600</v>
      </c>
      <c r="AB27" s="202">
        <v>0.22743682310469315</v>
      </c>
      <c r="AC27" s="2">
        <v>60300</v>
      </c>
      <c r="AD27" s="2">
        <v>14500</v>
      </c>
      <c r="AE27" s="202">
        <v>0.24046434494195687</v>
      </c>
      <c r="AF27" s="2">
        <v>65200</v>
      </c>
      <c r="AG27" s="2">
        <v>17700</v>
      </c>
      <c r="AH27" s="202">
        <v>0.2714723926380368</v>
      </c>
      <c r="AI27" s="279">
        <v>65600</v>
      </c>
      <c r="AJ27" s="279">
        <v>15600</v>
      </c>
      <c r="AK27" s="202">
        <f t="shared" si="4"/>
        <v>0.23780487804878048</v>
      </c>
      <c r="AL27" s="204">
        <f t="shared" si="0"/>
        <v>0.11390971379384281</v>
      </c>
      <c r="AM27" s="279">
        <v>66400</v>
      </c>
      <c r="AN27" s="279">
        <v>15750</v>
      </c>
      <c r="AO27" s="206">
        <f t="shared" si="1"/>
        <v>0.2371987951807229</v>
      </c>
      <c r="AP27" s="279">
        <v>67300</v>
      </c>
      <c r="AQ27" s="279">
        <v>16000</v>
      </c>
      <c r="AR27" s="206">
        <f t="shared" si="2"/>
        <v>0.23774145616641901</v>
      </c>
      <c r="AS27" s="279">
        <v>68000</v>
      </c>
      <c r="AT27" s="279">
        <v>16150</v>
      </c>
      <c r="AU27" s="206">
        <f t="shared" si="3"/>
        <v>0.23749999999999999</v>
      </c>
      <c r="AV27" s="46"/>
      <c r="AW27" s="46"/>
    </row>
    <row r="28" spans="1:50" s="45" customFormat="1" ht="12" customHeight="1" x14ac:dyDescent="0.35">
      <c r="A28" s="33" t="s">
        <v>86</v>
      </c>
      <c r="B28" s="207"/>
      <c r="C28" s="40"/>
      <c r="D28" s="41"/>
      <c r="E28" s="207">
        <v>8248</v>
      </c>
      <c r="F28" s="40">
        <v>16</v>
      </c>
      <c r="G28" s="41">
        <v>1.9398642095053346E-3</v>
      </c>
      <c r="H28" s="207">
        <v>7697</v>
      </c>
      <c r="I28" s="40">
        <v>22</v>
      </c>
      <c r="J28" s="41">
        <v>2.8582564635572299E-3</v>
      </c>
      <c r="K28" s="207">
        <v>9259</v>
      </c>
      <c r="L28" s="40">
        <v>99</v>
      </c>
      <c r="M28" s="41">
        <v>1.0692299384382762E-2</v>
      </c>
      <c r="N28" s="207">
        <v>11080</v>
      </c>
      <c r="O28" s="40">
        <v>107</v>
      </c>
      <c r="P28" s="41">
        <v>9.6570397111913359E-3</v>
      </c>
      <c r="Q28" s="207">
        <v>13467</v>
      </c>
      <c r="R28" s="40">
        <v>38</v>
      </c>
      <c r="S28" s="41">
        <v>2.8217123338531223E-3</v>
      </c>
      <c r="T28" s="207">
        <v>14330</v>
      </c>
      <c r="U28" s="40">
        <v>32</v>
      </c>
      <c r="V28" s="41">
        <v>2.2330774598743894E-3</v>
      </c>
      <c r="W28" s="208">
        <v>16446</v>
      </c>
      <c r="X28" s="40">
        <v>26.75</v>
      </c>
      <c r="Y28" s="41">
        <v>1.6265353277392679E-3</v>
      </c>
      <c r="Z28" s="2">
        <v>10320</v>
      </c>
      <c r="AA28" s="2">
        <v>8.1999999999999993</v>
      </c>
      <c r="AB28" s="202">
        <v>7.9457364341085262E-4</v>
      </c>
      <c r="AC28" s="2">
        <v>9423</v>
      </c>
      <c r="AD28" s="2">
        <v>5.7</v>
      </c>
      <c r="AE28" s="202">
        <v>6.0490289716650747E-4</v>
      </c>
      <c r="AF28" s="2">
        <v>15040</v>
      </c>
      <c r="AG28" s="2">
        <v>0.82</v>
      </c>
      <c r="AH28" s="202">
        <v>5.4521276595744676E-5</v>
      </c>
      <c r="AI28" s="65"/>
      <c r="AJ28" s="65"/>
      <c r="AK28" s="202"/>
      <c r="AL28" s="204"/>
      <c r="AM28" s="279"/>
      <c r="AN28" s="279"/>
      <c r="AO28" s="206"/>
      <c r="AP28" s="279"/>
      <c r="AQ28" s="279"/>
      <c r="AR28" s="206"/>
      <c r="AS28" s="279"/>
      <c r="AT28" s="279"/>
      <c r="AU28" s="206"/>
      <c r="AV28" s="46"/>
      <c r="AW28" s="46"/>
    </row>
    <row r="29" spans="1:50" s="45" customFormat="1" ht="12" customHeight="1" x14ac:dyDescent="0.35">
      <c r="A29" s="33" t="s">
        <v>87</v>
      </c>
      <c r="B29" s="207">
        <v>26798</v>
      </c>
      <c r="C29" s="40">
        <v>1738</v>
      </c>
      <c r="D29" s="41">
        <v>6.4855586237778942E-2</v>
      </c>
      <c r="E29" s="207">
        <v>38249</v>
      </c>
      <c r="F29" s="40">
        <v>1626</v>
      </c>
      <c r="G29" s="41">
        <v>4.2510915318047529E-2</v>
      </c>
      <c r="H29" s="207">
        <v>63559</v>
      </c>
      <c r="I29" s="40">
        <v>4634</v>
      </c>
      <c r="J29" s="41">
        <v>7.2908636070422764E-2</v>
      </c>
      <c r="K29" s="207">
        <v>72385</v>
      </c>
      <c r="L29" s="40">
        <v>4419</v>
      </c>
      <c r="M29" s="41">
        <v>6.1048559784485736E-2</v>
      </c>
      <c r="N29" s="207">
        <v>67442.44</v>
      </c>
      <c r="O29" s="40">
        <v>4132.4799999999996</v>
      </c>
      <c r="P29" s="41">
        <v>6.1274176912934936E-2</v>
      </c>
      <c r="Q29" s="207">
        <v>72362.94</v>
      </c>
      <c r="R29" s="40">
        <v>4282.84</v>
      </c>
      <c r="S29" s="41">
        <v>5.9185544423706389E-2</v>
      </c>
      <c r="T29" s="207">
        <v>93852.85</v>
      </c>
      <c r="U29" s="40">
        <v>5038.7299999999996</v>
      </c>
      <c r="V29" s="41">
        <v>5.368755450686899E-2</v>
      </c>
      <c r="W29" s="208">
        <v>101024.12</v>
      </c>
      <c r="X29" s="40">
        <v>5427.8099999999995</v>
      </c>
      <c r="Y29" s="41">
        <v>5.3727862217458559E-2</v>
      </c>
      <c r="Z29" s="210">
        <v>107696</v>
      </c>
      <c r="AA29" s="210">
        <v>5506.9</v>
      </c>
      <c r="AB29" s="202">
        <v>5.1133746842965379E-2</v>
      </c>
      <c r="AC29" s="210">
        <v>115025</v>
      </c>
      <c r="AD29" s="210">
        <v>6163.0999999999995</v>
      </c>
      <c r="AE29" s="202">
        <v>5.3580525972614645E-2</v>
      </c>
      <c r="AF29" s="210">
        <v>125132.59999999999</v>
      </c>
      <c r="AG29" s="210">
        <v>6924</v>
      </c>
      <c r="AH29" s="202">
        <v>5.5333302432779313E-2</v>
      </c>
      <c r="AI29" s="279">
        <v>111262.78</v>
      </c>
      <c r="AJ29" s="279">
        <v>6339.1229999999996</v>
      </c>
      <c r="AK29" s="202">
        <f t="shared" si="4"/>
        <v>5.6974335892020674E-2</v>
      </c>
      <c r="AL29" s="204">
        <f t="shared" si="0"/>
        <v>4.6287672220126037E-2</v>
      </c>
      <c r="AM29" s="279">
        <v>108252.37000000001</v>
      </c>
      <c r="AN29" s="279">
        <v>6064.44</v>
      </c>
      <c r="AO29" s="206">
        <f t="shared" si="1"/>
        <v>5.6021313898254599E-2</v>
      </c>
      <c r="AP29" s="279">
        <v>106081.56000000001</v>
      </c>
      <c r="AQ29" s="279">
        <v>5986.7800000000007</v>
      </c>
      <c r="AR29" s="206">
        <f t="shared" si="2"/>
        <v>5.6435633110976123E-2</v>
      </c>
      <c r="AS29" s="279">
        <v>107218.84000000001</v>
      </c>
      <c r="AT29" s="279">
        <v>5968.2199999999993</v>
      </c>
      <c r="AU29" s="206">
        <f t="shared" si="3"/>
        <v>5.5663911305140021E-2</v>
      </c>
      <c r="AV29" s="46"/>
      <c r="AW29" s="46"/>
    </row>
    <row r="30" spans="1:50" s="45" customFormat="1" ht="12" customHeight="1" thickBot="1" x14ac:dyDescent="0.4">
      <c r="A30" s="34" t="s">
        <v>88</v>
      </c>
      <c r="B30" s="207">
        <v>31774</v>
      </c>
      <c r="C30" s="40">
        <v>592.26</v>
      </c>
      <c r="D30" s="41">
        <v>1.8639768364071253E-2</v>
      </c>
      <c r="E30" s="207">
        <v>35483</v>
      </c>
      <c r="F30" s="40">
        <v>668.1099999999999</v>
      </c>
      <c r="G30" s="41">
        <v>1.8829016712228388E-2</v>
      </c>
      <c r="H30" s="207">
        <v>36425</v>
      </c>
      <c r="I30" s="40">
        <v>719</v>
      </c>
      <c r="J30" s="41">
        <v>1.9739190116678105E-2</v>
      </c>
      <c r="K30" s="207">
        <v>40221</v>
      </c>
      <c r="L30" s="40">
        <v>747.00000000000011</v>
      </c>
      <c r="M30" s="41">
        <v>1.8572387558737975E-2</v>
      </c>
      <c r="N30" s="207">
        <v>43628.7</v>
      </c>
      <c r="O30" s="40">
        <v>824.8</v>
      </c>
      <c r="P30" s="41">
        <v>1.8904986854983073E-2</v>
      </c>
      <c r="Q30" s="207">
        <v>45371.5</v>
      </c>
      <c r="R30" s="40">
        <v>1240.6599999999999</v>
      </c>
      <c r="S30" s="41">
        <v>2.7344478361967312E-2</v>
      </c>
      <c r="T30" s="207">
        <v>75676.100000000006</v>
      </c>
      <c r="U30" s="40">
        <v>2155.7399999999998</v>
      </c>
      <c r="V30" s="41">
        <v>2.8486404558374437E-2</v>
      </c>
      <c r="W30" s="208">
        <v>90018.8</v>
      </c>
      <c r="X30" s="40">
        <v>2067.7599999999998</v>
      </c>
      <c r="Y30" s="41">
        <v>2.2970312867978685E-2</v>
      </c>
      <c r="Z30" s="2">
        <v>72484</v>
      </c>
      <c r="AA30" s="2">
        <v>2105</v>
      </c>
      <c r="AB30" s="202">
        <v>2.9040891783014184E-2</v>
      </c>
      <c r="AC30" s="2">
        <v>72436</v>
      </c>
      <c r="AD30" s="2">
        <v>1074</v>
      </c>
      <c r="AE30" s="202">
        <v>1.4826881661052515E-2</v>
      </c>
      <c r="AF30" s="2">
        <v>105658.15</v>
      </c>
      <c r="AG30" s="2">
        <v>1576.4299999999996</v>
      </c>
      <c r="AH30" s="202">
        <v>1.4920098449575349E-2</v>
      </c>
      <c r="AI30" s="279">
        <v>113464.52999999998</v>
      </c>
      <c r="AJ30" s="279">
        <v>4976.1719999999987</v>
      </c>
      <c r="AK30" s="202">
        <f t="shared" si="4"/>
        <v>4.3856630790256652E-2</v>
      </c>
      <c r="AL30" s="204">
        <f t="shared" si="0"/>
        <v>3.6335533865957323E-2</v>
      </c>
      <c r="AM30" s="279">
        <v>129551.80999999998</v>
      </c>
      <c r="AN30" s="279">
        <v>5280.0437000000002</v>
      </c>
      <c r="AO30" s="206">
        <f t="shared" si="1"/>
        <v>4.0756232583705324E-2</v>
      </c>
      <c r="AP30" s="279">
        <v>137836.96999999997</v>
      </c>
      <c r="AQ30" s="279">
        <v>5360.5450000000001</v>
      </c>
      <c r="AR30" s="206">
        <f t="shared" si="2"/>
        <v>3.8890473288842618E-2</v>
      </c>
      <c r="AS30" s="279">
        <v>144375.97</v>
      </c>
      <c r="AT30" s="279">
        <v>5397.2252000000008</v>
      </c>
      <c r="AU30" s="206">
        <f t="shared" si="3"/>
        <v>3.7383126845831761E-2</v>
      </c>
      <c r="AV30" s="46"/>
      <c r="AW30" s="46"/>
    </row>
    <row r="31" spans="1:50" x14ac:dyDescent="0.45">
      <c r="A31" s="213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5"/>
      <c r="AD31" s="215"/>
      <c r="AE31" s="215"/>
      <c r="AF31" s="215"/>
      <c r="AG31" s="215"/>
      <c r="AH31" s="215"/>
      <c r="AI31" s="190"/>
      <c r="AJ31" s="190"/>
      <c r="AK31" s="216"/>
      <c r="AL31" s="217"/>
      <c r="AM31" s="216"/>
      <c r="AN31" s="216"/>
      <c r="AO31" s="216"/>
      <c r="AP31" s="216"/>
      <c r="AQ31" s="218"/>
      <c r="AR31" s="216"/>
      <c r="AS31" s="216"/>
      <c r="AT31" s="219"/>
      <c r="AU31" s="217"/>
      <c r="AV31" s="46"/>
      <c r="AW31" s="46"/>
    </row>
    <row r="36" spans="35:35" x14ac:dyDescent="0.45">
      <c r="AI36" s="50"/>
    </row>
  </sheetData>
  <autoFilter ref="A4:AU30"/>
  <mergeCells count="15">
    <mergeCell ref="B1:D1"/>
    <mergeCell ref="E1:G1"/>
    <mergeCell ref="H1:J1"/>
    <mergeCell ref="K1:M1"/>
    <mergeCell ref="N1:P1"/>
    <mergeCell ref="AI1:AK1"/>
    <mergeCell ref="AM1:AO1"/>
    <mergeCell ref="AP1:AR1"/>
    <mergeCell ref="AS1:AU1"/>
    <mergeCell ref="Q1:S1"/>
    <mergeCell ref="T1:V1"/>
    <mergeCell ref="W1:Y1"/>
    <mergeCell ref="Z1:AB1"/>
    <mergeCell ref="AC1:AE1"/>
    <mergeCell ref="AF1:AH1"/>
  </mergeCells>
  <pageMargins left="0.25" right="0.25" top="0.75" bottom="0.75" header="0.3" footer="0.3"/>
  <pageSetup scale="65" orientation="landscape" r:id="rId1"/>
  <headerFooter>
    <oddHeader>&amp;CImproper Payment Results by Agency</oddHeader>
    <oddFooter>&amp;Ras of  &amp;T &amp;D
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="85" zoomScaleNormal="85" workbookViewId="0">
      <pane ySplit="4" topLeftCell="A5" activePane="bottomLeft" state="frozen"/>
      <selection activeCell="V15" sqref="V15"/>
      <selection pane="bottomLeft" activeCell="E9" sqref="E9"/>
    </sheetView>
  </sheetViews>
  <sheetFormatPr defaultColWidth="9.1328125" defaultRowHeight="14.25" x14ac:dyDescent="0.45"/>
  <cols>
    <col min="1" max="1" width="27.53125" style="37" customWidth="1"/>
    <col min="2" max="2" width="14.33203125" style="37" customWidth="1"/>
    <col min="3" max="3" width="16.46484375" style="37" customWidth="1"/>
    <col min="4" max="4" width="16.53125" style="37" bestFit="1" customWidth="1"/>
    <col min="5" max="5" width="16.6640625" style="37" customWidth="1"/>
    <col min="6" max="16384" width="9.1328125" style="37"/>
  </cols>
  <sheetData>
    <row r="1" spans="1:5" ht="15" x14ac:dyDescent="0.45">
      <c r="A1" s="57"/>
      <c r="C1" s="57"/>
      <c r="D1" s="57"/>
      <c r="E1" s="57"/>
    </row>
    <row r="2" spans="1:5" ht="15" x14ac:dyDescent="0.45">
      <c r="A2" s="409" t="s">
        <v>511</v>
      </c>
      <c r="B2" s="409"/>
      <c r="C2" s="409"/>
      <c r="D2" s="409"/>
      <c r="E2" s="409"/>
    </row>
    <row r="3" spans="1:5" ht="15.4" x14ac:dyDescent="0.45">
      <c r="A3" s="410" t="s">
        <v>116</v>
      </c>
      <c r="B3" s="410"/>
      <c r="C3" s="410"/>
      <c r="D3" s="410"/>
      <c r="E3" s="410"/>
    </row>
    <row r="4" spans="1:5" ht="60" x14ac:dyDescent="0.45">
      <c r="A4" s="58" t="s">
        <v>7</v>
      </c>
      <c r="B4" s="59" t="s">
        <v>229</v>
      </c>
      <c r="C4" s="59" t="s">
        <v>230</v>
      </c>
      <c r="D4" s="59" t="s">
        <v>231</v>
      </c>
      <c r="E4" s="59" t="s">
        <v>233</v>
      </c>
    </row>
    <row r="5" spans="1:5" s="359" customFormat="1" ht="15.4" x14ac:dyDescent="0.45">
      <c r="A5" s="360" t="s">
        <v>22</v>
      </c>
      <c r="B5" s="276">
        <v>0.27400000000000002</v>
      </c>
      <c r="C5" s="276">
        <v>0.14299999999999999</v>
      </c>
      <c r="D5" s="276">
        <v>0.13370000000000001</v>
      </c>
      <c r="E5" s="276">
        <v>0</v>
      </c>
    </row>
    <row r="6" spans="1:5" s="359" customFormat="1" ht="15.4" x14ac:dyDescent="0.45">
      <c r="A6" s="360" t="s">
        <v>23</v>
      </c>
      <c r="B6" s="276">
        <v>0</v>
      </c>
      <c r="C6" s="276">
        <v>4.0000000000000001E-3</v>
      </c>
      <c r="D6" s="276">
        <v>0</v>
      </c>
      <c r="E6" s="276">
        <v>0</v>
      </c>
    </row>
    <row r="7" spans="1:5" s="359" customFormat="1" ht="15.4" x14ac:dyDescent="0.45">
      <c r="A7" s="360" t="s">
        <v>103</v>
      </c>
      <c r="B7" s="276"/>
      <c r="C7" s="276"/>
      <c r="D7" s="276">
        <v>0.54</v>
      </c>
      <c r="E7" s="276"/>
    </row>
    <row r="8" spans="1:5" s="359" customFormat="1" ht="15.4" x14ac:dyDescent="0.45">
      <c r="A8" s="360" t="s">
        <v>29</v>
      </c>
      <c r="B8" s="276">
        <v>0.99052065300000003</v>
      </c>
      <c r="C8" s="276">
        <v>0.1143067</v>
      </c>
      <c r="D8" s="276">
        <v>3.3728225300000001</v>
      </c>
      <c r="E8" s="276">
        <v>0.19903155</v>
      </c>
    </row>
    <row r="9" spans="1:5" s="359" customFormat="1" ht="15.4" x14ac:dyDescent="0.45">
      <c r="A9" s="360" t="s">
        <v>31</v>
      </c>
      <c r="B9" s="276">
        <v>595.52</v>
      </c>
      <c r="C9" s="276">
        <v>603.28</v>
      </c>
      <c r="D9" s="276">
        <v>2088.27</v>
      </c>
      <c r="E9" s="276">
        <v>888.01</v>
      </c>
    </row>
    <row r="10" spans="1:5" s="359" customFormat="1" ht="15.4" x14ac:dyDescent="0.45">
      <c r="A10" s="360" t="s">
        <v>33</v>
      </c>
      <c r="B10" s="276">
        <v>0.11829322</v>
      </c>
      <c r="C10" s="276">
        <v>0.10505507999999998</v>
      </c>
      <c r="D10" s="276">
        <v>12.64961353</v>
      </c>
      <c r="E10" s="276">
        <v>0</v>
      </c>
    </row>
    <row r="11" spans="1:5" s="359" customFormat="1" ht="15.4" x14ac:dyDescent="0.45">
      <c r="A11" s="360" t="s">
        <v>45</v>
      </c>
      <c r="B11" s="276">
        <v>0.04</v>
      </c>
      <c r="C11" s="276">
        <v>0.01</v>
      </c>
      <c r="D11" s="276"/>
      <c r="E11" s="276"/>
    </row>
    <row r="12" spans="1:5" s="359" customFormat="1" ht="15.4" x14ac:dyDescent="0.45">
      <c r="A12" s="360" t="s">
        <v>49</v>
      </c>
      <c r="B12" s="276">
        <v>4.3020000000000005</v>
      </c>
      <c r="C12" s="276">
        <v>0.1903</v>
      </c>
      <c r="D12" s="276">
        <v>48.991999999999997</v>
      </c>
      <c r="E12" s="276">
        <v>0</v>
      </c>
    </row>
    <row r="13" spans="1:5" s="359" customFormat="1" ht="15.4" x14ac:dyDescent="0.45">
      <c r="A13" s="360" t="s">
        <v>54</v>
      </c>
      <c r="B13" s="276">
        <v>7.79</v>
      </c>
      <c r="C13" s="276">
        <v>5.38</v>
      </c>
      <c r="D13" s="276">
        <v>1.1499999999999999</v>
      </c>
      <c r="E13" s="276">
        <v>0</v>
      </c>
    </row>
    <row r="14" spans="1:5" s="359" customFormat="1" ht="15.4" x14ac:dyDescent="0.45">
      <c r="A14" s="360" t="s">
        <v>57</v>
      </c>
      <c r="B14" s="276">
        <v>154.24</v>
      </c>
      <c r="C14" s="276">
        <v>113.84</v>
      </c>
      <c r="D14" s="276">
        <v>1056.56</v>
      </c>
      <c r="E14" s="276">
        <v>0</v>
      </c>
    </row>
    <row r="15" spans="1:5" s="359" customFormat="1" ht="15.4" x14ac:dyDescent="0.45">
      <c r="A15" s="360" t="s">
        <v>68</v>
      </c>
      <c r="B15" s="276">
        <v>25.4</v>
      </c>
      <c r="C15" s="276">
        <v>12</v>
      </c>
      <c r="D15" s="276">
        <v>50</v>
      </c>
      <c r="E15" s="276">
        <v>0</v>
      </c>
    </row>
    <row r="16" spans="1:5" s="359" customFormat="1" ht="15.4" x14ac:dyDescent="0.45">
      <c r="A16" s="360" t="s">
        <v>70</v>
      </c>
      <c r="B16" s="276">
        <v>0.01</v>
      </c>
      <c r="C16" s="276">
        <v>0</v>
      </c>
      <c r="D16" s="276">
        <v>0</v>
      </c>
      <c r="E16" s="276">
        <v>0</v>
      </c>
    </row>
    <row r="17" spans="1:5" s="359" customFormat="1" ht="15.4" x14ac:dyDescent="0.45">
      <c r="A17" s="360" t="s">
        <v>76</v>
      </c>
      <c r="B17" s="276">
        <v>0</v>
      </c>
      <c r="C17" s="276"/>
      <c r="D17" s="276"/>
      <c r="E17" s="276"/>
    </row>
    <row r="18" spans="1:5" s="359" customFormat="1" ht="15.4" x14ac:dyDescent="0.45">
      <c r="A18" s="360" t="s">
        <v>82</v>
      </c>
      <c r="B18" s="276">
        <v>1439.0600000000002</v>
      </c>
      <c r="C18" s="276">
        <v>830.27</v>
      </c>
      <c r="D18" s="276">
        <v>4885.3900000000003</v>
      </c>
      <c r="E18" s="276">
        <v>610.83000000000004</v>
      </c>
    </row>
    <row r="19" spans="1:5" s="359" customFormat="1" ht="15.4" x14ac:dyDescent="0.45">
      <c r="A19" s="360" t="s">
        <v>112</v>
      </c>
      <c r="B19" s="276">
        <v>0.04</v>
      </c>
      <c r="C19" s="276">
        <v>0.03</v>
      </c>
      <c r="D19" s="276"/>
      <c r="E19" s="276"/>
    </row>
    <row r="20" spans="1:5" s="359" customFormat="1" ht="15.4" x14ac:dyDescent="0.45">
      <c r="A20" s="360" t="s">
        <v>85</v>
      </c>
      <c r="B20" s="276">
        <v>0.30700000000000005</v>
      </c>
      <c r="C20" s="276">
        <v>1.7000000000000001E-2</v>
      </c>
      <c r="D20" s="276">
        <v>0.46599999999999997</v>
      </c>
      <c r="E20" s="276">
        <v>0.48300000000000004</v>
      </c>
    </row>
    <row r="21" spans="1:5" s="359" customFormat="1" ht="15.4" x14ac:dyDescent="0.45">
      <c r="A21" s="360" t="s">
        <v>86</v>
      </c>
      <c r="B21" s="276">
        <v>0</v>
      </c>
      <c r="C21" s="276">
        <v>0</v>
      </c>
      <c r="D21" s="276">
        <v>0</v>
      </c>
      <c r="E21" s="276">
        <v>0</v>
      </c>
    </row>
    <row r="22" spans="1:5" s="359" customFormat="1" ht="15.4" x14ac:dyDescent="0.45">
      <c r="A22" s="360" t="s">
        <v>87</v>
      </c>
      <c r="B22" s="276">
        <v>0</v>
      </c>
      <c r="C22" s="276">
        <v>0</v>
      </c>
      <c r="D22" s="276">
        <v>3.9E-2</v>
      </c>
      <c r="E22" s="276">
        <v>0</v>
      </c>
    </row>
    <row r="23" spans="1:5" s="359" customFormat="1" ht="15.4" x14ac:dyDescent="0.45">
      <c r="A23" s="360" t="s">
        <v>88</v>
      </c>
      <c r="B23" s="276">
        <v>3</v>
      </c>
      <c r="C23" s="276">
        <v>0.16</v>
      </c>
      <c r="D23" s="276">
        <v>0</v>
      </c>
      <c r="E23" s="276">
        <v>0.97</v>
      </c>
    </row>
    <row r="24" spans="1:5" ht="15" x14ac:dyDescent="0.45">
      <c r="A24" s="38" t="s">
        <v>232</v>
      </c>
      <c r="B24" s="277">
        <f>SUM(B5:B23)</f>
        <v>2231.0918138729999</v>
      </c>
      <c r="C24" s="277">
        <f t="shared" ref="C24:E24" si="0">SUM(C5:C23)</f>
        <v>1565.5436617800001</v>
      </c>
      <c r="D24" s="277">
        <f t="shared" si="0"/>
        <v>8147.5631360600009</v>
      </c>
      <c r="E24" s="277">
        <f t="shared" si="0"/>
        <v>1500.4920315499999</v>
      </c>
    </row>
    <row r="28" spans="1:5" x14ac:dyDescent="0.45">
      <c r="A28" s="39"/>
    </row>
    <row r="29" spans="1:5" x14ac:dyDescent="0.45">
      <c r="B29" s="408"/>
      <c r="C29" s="408"/>
      <c r="D29" s="408"/>
      <c r="E29" s="408"/>
    </row>
  </sheetData>
  <autoFilter ref="A4:E24">
    <sortState ref="A5:G94">
      <sortCondition ref="A4:A94"/>
    </sortState>
  </autoFilter>
  <mergeCells count="3">
    <mergeCell ref="B29:E29"/>
    <mergeCell ref="A2:E2"/>
    <mergeCell ref="A3:E3"/>
  </mergeCells>
  <pageMargins left="0.7" right="0.7" top="0.75" bottom="0.75" header="0.3" footer="0.3"/>
  <pageSetup orientation="landscape" r:id="rId1"/>
  <headerFooter>
    <oddHeader>&amp;CAging OUtstanding Overpayments Indetified during Payment Recapture Audits</oddHeader>
    <oddFooter>&amp;RAs of &amp;T &amp;D
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zoomScaleNormal="100" zoomScaleSheetLayoutView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B2"/>
    </sheetView>
  </sheetViews>
  <sheetFormatPr defaultRowHeight="14.25" x14ac:dyDescent="0.45"/>
  <cols>
    <col min="1" max="1" width="9.06640625" style="37"/>
    <col min="2" max="2" width="36.46484375" style="37" customWidth="1"/>
    <col min="3" max="3" width="13.46484375" style="37" bestFit="1" customWidth="1"/>
    <col min="4" max="4" width="12.6640625" style="37" customWidth="1"/>
    <col min="5" max="5" width="9.06640625" style="37"/>
    <col min="6" max="6" width="13.46484375" style="37" bestFit="1" customWidth="1"/>
    <col min="7" max="7" width="13.1328125" style="37" customWidth="1"/>
    <col min="8" max="8" width="9.06640625" style="37"/>
    <col min="9" max="9" width="13.53125" style="37" bestFit="1" customWidth="1"/>
    <col min="10" max="10" width="13.86328125" style="37" bestFit="1" customWidth="1"/>
    <col min="11" max="11" width="9.06640625" style="37"/>
    <col min="12" max="12" width="16" style="37" customWidth="1"/>
    <col min="13" max="13" width="14.1328125" style="37" customWidth="1"/>
    <col min="14" max="14" width="9.6640625" style="37" customWidth="1"/>
    <col min="15" max="15" width="12.9296875" style="37" bestFit="1" customWidth="1"/>
    <col min="16" max="16" width="11.46484375" style="37" customWidth="1"/>
    <col min="17" max="17" width="15.53125" style="37" customWidth="1"/>
    <col min="18" max="18" width="10.6640625" style="37" customWidth="1"/>
    <col min="19" max="19" width="14.19921875" style="37" bestFit="1" customWidth="1"/>
    <col min="20" max="20" width="14.1328125" style="37" bestFit="1" customWidth="1"/>
    <col min="21" max="21" width="9.6640625" style="37" customWidth="1"/>
    <col min="22" max="22" width="12.9296875" style="37" bestFit="1" customWidth="1"/>
    <col min="23" max="23" width="14.1328125" style="37" bestFit="1" customWidth="1"/>
    <col min="24" max="24" width="9.73046875" style="37" bestFit="1" customWidth="1"/>
    <col min="25" max="25" width="12.9296875" style="37" bestFit="1" customWidth="1"/>
    <col min="26" max="26" width="9.265625" style="37" bestFit="1" customWidth="1"/>
    <col min="27" max="27" width="10.796875" style="37" bestFit="1" customWidth="1"/>
    <col min="28" max="16384" width="9.06640625" style="37"/>
  </cols>
  <sheetData>
    <row r="1" spans="1:27" ht="31.25" customHeight="1" thickBot="1" x14ac:dyDescent="0.5">
      <c r="A1" s="364"/>
      <c r="B1" s="365"/>
      <c r="C1" s="361" t="s">
        <v>0</v>
      </c>
      <c r="D1" s="362"/>
      <c r="E1" s="363"/>
      <c r="F1" s="366" t="s">
        <v>1</v>
      </c>
      <c r="G1" s="362"/>
      <c r="H1" s="362"/>
      <c r="I1" s="366" t="s">
        <v>2</v>
      </c>
      <c r="J1" s="362"/>
      <c r="K1" s="362"/>
      <c r="L1" s="367" t="s">
        <v>3</v>
      </c>
      <c r="M1" s="368"/>
      <c r="N1" s="368"/>
      <c r="O1" s="175"/>
      <c r="P1" s="176"/>
      <c r="Q1" s="367" t="s">
        <v>387</v>
      </c>
      <c r="R1" s="368"/>
      <c r="S1" s="368"/>
      <c r="T1" s="367" t="s">
        <v>361</v>
      </c>
      <c r="U1" s="368"/>
      <c r="V1" s="368"/>
      <c r="W1" s="367" t="s">
        <v>362</v>
      </c>
      <c r="X1" s="368"/>
      <c r="Y1" s="368"/>
      <c r="Z1" s="185"/>
      <c r="AA1" s="185"/>
    </row>
    <row r="2" spans="1:27" ht="43.25" customHeight="1" thickBot="1" x14ac:dyDescent="0.5">
      <c r="A2" s="364"/>
      <c r="B2" s="365"/>
      <c r="C2" s="165" t="s">
        <v>4</v>
      </c>
      <c r="D2" s="166" t="s">
        <v>5</v>
      </c>
      <c r="E2" s="167" t="s">
        <v>6</v>
      </c>
      <c r="F2" s="165" t="s">
        <v>4</v>
      </c>
      <c r="G2" s="166" t="s">
        <v>5</v>
      </c>
      <c r="H2" s="166" t="s">
        <v>6</v>
      </c>
      <c r="I2" s="165" t="s">
        <v>4</v>
      </c>
      <c r="J2" s="166" t="s">
        <v>5</v>
      </c>
      <c r="K2" s="167" t="s">
        <v>6</v>
      </c>
      <c r="L2" s="168" t="s">
        <v>4</v>
      </c>
      <c r="M2" s="169" t="s">
        <v>5</v>
      </c>
      <c r="N2" s="167" t="s">
        <v>6</v>
      </c>
      <c r="O2" s="177"/>
      <c r="P2" s="178"/>
      <c r="Q2" s="169" t="s">
        <v>4</v>
      </c>
      <c r="R2" s="167" t="s">
        <v>6</v>
      </c>
      <c r="S2" s="169" t="s">
        <v>5</v>
      </c>
      <c r="T2" s="165" t="s">
        <v>4</v>
      </c>
      <c r="U2" s="167" t="s">
        <v>6</v>
      </c>
      <c r="V2" s="166" t="s">
        <v>5</v>
      </c>
      <c r="W2" s="165" t="s">
        <v>4</v>
      </c>
      <c r="X2" s="167" t="s">
        <v>6</v>
      </c>
      <c r="Y2" s="166" t="s">
        <v>5</v>
      </c>
      <c r="Z2" s="185"/>
      <c r="AA2" s="185"/>
    </row>
    <row r="3" spans="1:27" ht="14.65" thickTop="1" x14ac:dyDescent="0.45">
      <c r="A3" s="173"/>
      <c r="B3" s="172" t="s">
        <v>261</v>
      </c>
      <c r="C3" s="170">
        <v>2475033.2000000002</v>
      </c>
      <c r="D3" s="170">
        <v>107680.50000000003</v>
      </c>
      <c r="E3" s="171">
        <v>4.3506689122392389E-2</v>
      </c>
      <c r="F3" s="170">
        <v>2998091.9999999995</v>
      </c>
      <c r="G3" s="170">
        <v>105920.2</v>
      </c>
      <c r="H3" s="171">
        <v>3.5329202706254517E-2</v>
      </c>
      <c r="I3" s="170">
        <v>3102449.9653094993</v>
      </c>
      <c r="J3" s="170">
        <v>124607.26949158647</v>
      </c>
      <c r="K3" s="171">
        <v>4.0164151198214634E-2</v>
      </c>
      <c r="L3" s="170">
        <v>3120862.2978169983</v>
      </c>
      <c r="M3" s="170">
        <v>136950.56795800006</v>
      </c>
      <c r="N3" s="171">
        <v>4.3882284730664071E-2</v>
      </c>
      <c r="O3" s="179"/>
      <c r="P3" s="180"/>
      <c r="Q3" s="170">
        <v>3397241.7374024005</v>
      </c>
      <c r="R3" s="174">
        <v>4.4758076439438042E-2</v>
      </c>
      <c r="S3" s="170">
        <v>152054.00536590593</v>
      </c>
      <c r="T3" s="170">
        <v>3521939.167583358</v>
      </c>
      <c r="U3" s="174">
        <v>4.2409715646893713E-2</v>
      </c>
      <c r="V3" s="170">
        <v>149364.43862286775</v>
      </c>
      <c r="W3" s="170">
        <v>3612574.9315833598</v>
      </c>
      <c r="X3" s="174">
        <v>3.7567899509035489E-2</v>
      </c>
      <c r="Y3" s="170">
        <v>135716.85199858443</v>
      </c>
      <c r="Z3" s="189"/>
      <c r="AA3" s="189"/>
    </row>
    <row r="4" spans="1:27" ht="55.9" x14ac:dyDescent="0.45">
      <c r="A4" s="79" t="s">
        <v>7</v>
      </c>
      <c r="B4" s="80" t="s">
        <v>244</v>
      </c>
      <c r="C4" s="80" t="s">
        <v>8</v>
      </c>
      <c r="D4" s="80" t="s">
        <v>9</v>
      </c>
      <c r="E4" s="80" t="s">
        <v>10</v>
      </c>
      <c r="F4" s="80" t="s">
        <v>11</v>
      </c>
      <c r="G4" s="80" t="s">
        <v>12</v>
      </c>
      <c r="H4" s="80" t="s">
        <v>13</v>
      </c>
      <c r="I4" s="80" t="s">
        <v>14</v>
      </c>
      <c r="J4" s="80" t="s">
        <v>15</v>
      </c>
      <c r="K4" s="80" t="s">
        <v>16</v>
      </c>
      <c r="L4" s="80" t="s">
        <v>17</v>
      </c>
      <c r="M4" s="80" t="s">
        <v>18</v>
      </c>
      <c r="N4" s="80" t="s">
        <v>19</v>
      </c>
      <c r="O4" s="281" t="s">
        <v>382</v>
      </c>
      <c r="P4" s="281" t="s">
        <v>383</v>
      </c>
      <c r="Q4" s="281" t="s">
        <v>384</v>
      </c>
      <c r="R4" s="280" t="s">
        <v>385</v>
      </c>
      <c r="S4" s="281" t="s">
        <v>386</v>
      </c>
      <c r="T4" s="280" t="s">
        <v>350</v>
      </c>
      <c r="U4" s="280" t="s">
        <v>351</v>
      </c>
      <c r="V4" s="280" t="s">
        <v>352</v>
      </c>
      <c r="W4" s="280" t="s">
        <v>353</v>
      </c>
      <c r="X4" s="280" t="s">
        <v>354</v>
      </c>
      <c r="Y4" s="280" t="s">
        <v>355</v>
      </c>
      <c r="Z4" s="81" t="s">
        <v>356</v>
      </c>
      <c r="AA4" s="81" t="s">
        <v>357</v>
      </c>
    </row>
    <row r="5" spans="1:27" x14ac:dyDescent="0.45">
      <c r="A5" s="82" t="s">
        <v>260</v>
      </c>
      <c r="B5" s="82" t="s">
        <v>364</v>
      </c>
      <c r="C5" s="83"/>
      <c r="D5" s="83"/>
      <c r="E5" s="83"/>
      <c r="F5" s="84"/>
      <c r="G5" s="84"/>
      <c r="H5" s="83"/>
      <c r="I5" s="83"/>
      <c r="J5" s="83"/>
      <c r="K5" s="83"/>
      <c r="L5" s="149"/>
      <c r="M5" s="149"/>
      <c r="N5" s="83"/>
      <c r="O5" s="149"/>
      <c r="P5" s="149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</row>
    <row r="6" spans="1:27" x14ac:dyDescent="0.45">
      <c r="A6" s="82" t="s">
        <v>20</v>
      </c>
      <c r="B6" s="145" t="s">
        <v>21</v>
      </c>
      <c r="C6" s="83"/>
      <c r="D6" s="83"/>
      <c r="E6" s="83"/>
      <c r="F6" s="84"/>
      <c r="G6" s="84"/>
      <c r="H6" s="83"/>
      <c r="I6" s="85">
        <v>303.51</v>
      </c>
      <c r="J6" s="85">
        <v>12.39</v>
      </c>
      <c r="K6" s="86">
        <v>4.082237817534843E-2</v>
      </c>
      <c r="L6" s="147">
        <v>222.4</v>
      </c>
      <c r="M6" s="147">
        <v>14.5</v>
      </c>
      <c r="N6" s="148">
        <v>6.5197841726618702E-2</v>
      </c>
      <c r="O6" s="212">
        <v>14.5</v>
      </c>
      <c r="P6" s="212">
        <v>0</v>
      </c>
      <c r="Q6" s="212">
        <v>425</v>
      </c>
      <c r="R6" s="287">
        <v>4.5011764705882348E-2</v>
      </c>
      <c r="S6" s="212">
        <v>19.13</v>
      </c>
      <c r="T6" s="212">
        <v>425</v>
      </c>
      <c r="U6" s="287">
        <v>2.5011764705882355E-2</v>
      </c>
      <c r="V6" s="212">
        <v>10.63</v>
      </c>
      <c r="W6" s="212">
        <v>425.5</v>
      </c>
      <c r="X6" s="287">
        <v>5.005875440658049E-3</v>
      </c>
      <c r="Y6" s="212">
        <v>2.13</v>
      </c>
      <c r="Z6" s="288">
        <v>41730</v>
      </c>
      <c r="AA6" s="288">
        <v>42064</v>
      </c>
    </row>
    <row r="7" spans="1:27" ht="20.25" x14ac:dyDescent="0.45">
      <c r="A7" s="82" t="s">
        <v>22</v>
      </c>
      <c r="B7" s="88" t="s">
        <v>262</v>
      </c>
      <c r="C7" s="89"/>
      <c r="D7" s="90"/>
      <c r="E7" s="91"/>
      <c r="F7" s="92"/>
      <c r="G7" s="92"/>
      <c r="H7" s="91"/>
      <c r="I7" s="93"/>
      <c r="J7" s="93"/>
      <c r="K7" s="91"/>
      <c r="L7" s="147">
        <v>337.96</v>
      </c>
      <c r="M7" s="147">
        <v>0.84</v>
      </c>
      <c r="N7" s="148">
        <v>2.4855012427506215E-3</v>
      </c>
      <c r="O7" s="227">
        <v>0.84</v>
      </c>
      <c r="P7" s="227">
        <v>0</v>
      </c>
      <c r="Q7" s="290">
        <v>175</v>
      </c>
      <c r="R7" s="287">
        <v>2E-3</v>
      </c>
      <c r="S7" s="290">
        <v>0.35</v>
      </c>
      <c r="T7" s="290">
        <v>0</v>
      </c>
      <c r="U7" s="287"/>
      <c r="V7" s="289">
        <v>0</v>
      </c>
      <c r="W7" s="291">
        <v>0</v>
      </c>
      <c r="X7" s="287"/>
      <c r="Y7" s="292">
        <v>0</v>
      </c>
      <c r="Z7" s="293" t="s">
        <v>388</v>
      </c>
      <c r="AA7" s="293" t="s">
        <v>389</v>
      </c>
    </row>
    <row r="8" spans="1:27" ht="20.25" x14ac:dyDescent="0.45">
      <c r="A8" s="82" t="s">
        <v>22</v>
      </c>
      <c r="B8" s="88" t="s">
        <v>263</v>
      </c>
      <c r="C8" s="90"/>
      <c r="D8" s="90"/>
      <c r="E8" s="91"/>
      <c r="F8" s="92"/>
      <c r="G8" s="92"/>
      <c r="H8" s="91"/>
      <c r="I8" s="85">
        <v>0.28000000000000003</v>
      </c>
      <c r="J8" s="85">
        <v>0</v>
      </c>
      <c r="K8" s="86">
        <v>0</v>
      </c>
      <c r="L8" s="147">
        <v>0.46500000000000002</v>
      </c>
      <c r="M8" s="147">
        <v>6.9999999999999999E-4</v>
      </c>
      <c r="N8" s="163">
        <v>1.5053763440860215E-3</v>
      </c>
      <c r="O8" s="227">
        <v>0</v>
      </c>
      <c r="P8" s="227">
        <v>6.9999999999999999E-4</v>
      </c>
      <c r="Q8" s="290">
        <v>0</v>
      </c>
      <c r="R8" s="287"/>
      <c r="S8" s="290">
        <v>0</v>
      </c>
      <c r="T8" s="290">
        <v>0</v>
      </c>
      <c r="U8" s="287"/>
      <c r="V8" s="289">
        <v>0</v>
      </c>
      <c r="W8" s="291">
        <v>0</v>
      </c>
      <c r="X8" s="287"/>
      <c r="Y8" s="292">
        <v>0</v>
      </c>
      <c r="Z8" s="293" t="s">
        <v>388</v>
      </c>
      <c r="AA8" s="293" t="s">
        <v>389</v>
      </c>
    </row>
    <row r="9" spans="1:27" ht="20.25" x14ac:dyDescent="0.45">
      <c r="A9" s="82" t="s">
        <v>22</v>
      </c>
      <c r="B9" s="88" t="s">
        <v>264</v>
      </c>
      <c r="C9" s="94">
        <v>1343</v>
      </c>
      <c r="D9" s="94">
        <v>0.2</v>
      </c>
      <c r="E9" s="86">
        <v>1.4892032762472079E-4</v>
      </c>
      <c r="F9" s="94">
        <v>1937</v>
      </c>
      <c r="G9" s="94">
        <v>7.1</v>
      </c>
      <c r="H9" s="86">
        <v>3.6654620547237997E-3</v>
      </c>
      <c r="I9" s="85">
        <v>1473</v>
      </c>
      <c r="J9" s="85">
        <v>0.18</v>
      </c>
      <c r="K9" s="86">
        <v>1.2219959266802444E-4</v>
      </c>
      <c r="L9" s="147">
        <v>1590.56</v>
      </c>
      <c r="M9" s="147">
        <v>3.88</v>
      </c>
      <c r="N9" s="148">
        <v>2.4393924152499749E-3</v>
      </c>
      <c r="O9" s="227">
        <v>3.8759999999999999</v>
      </c>
      <c r="P9" s="227">
        <v>3.0000000000000001E-3</v>
      </c>
      <c r="Q9" s="290">
        <v>1590</v>
      </c>
      <c r="R9" s="287">
        <v>1.5031446540880503E-3</v>
      </c>
      <c r="S9" s="290">
        <v>2.39</v>
      </c>
      <c r="T9" s="290">
        <v>1590</v>
      </c>
      <c r="U9" s="287">
        <v>1.3018867924528301E-3</v>
      </c>
      <c r="V9" s="289">
        <v>2.0699999999999998</v>
      </c>
      <c r="W9" s="291">
        <v>1590</v>
      </c>
      <c r="X9" s="287">
        <v>1E-3</v>
      </c>
      <c r="Y9" s="292">
        <v>1.59</v>
      </c>
      <c r="Z9" s="293" t="s">
        <v>388</v>
      </c>
      <c r="AA9" s="293" t="s">
        <v>389</v>
      </c>
    </row>
    <row r="10" spans="1:27" x14ac:dyDescent="0.45">
      <c r="A10" s="82" t="s">
        <v>22</v>
      </c>
      <c r="B10" s="82" t="s">
        <v>265</v>
      </c>
      <c r="C10" s="94">
        <v>197</v>
      </c>
      <c r="D10" s="94">
        <v>0.1</v>
      </c>
      <c r="E10" s="86">
        <v>5.0761421319796957E-4</v>
      </c>
      <c r="F10" s="94">
        <v>173</v>
      </c>
      <c r="G10" s="94">
        <v>0</v>
      </c>
      <c r="H10" s="86">
        <v>0</v>
      </c>
      <c r="I10" s="93"/>
      <c r="J10" s="93"/>
      <c r="K10" s="91"/>
      <c r="L10" s="149"/>
      <c r="M10" s="149"/>
      <c r="N10" s="153"/>
      <c r="O10" s="149"/>
      <c r="P10" s="149"/>
      <c r="Q10" s="149"/>
      <c r="R10" s="84"/>
      <c r="S10" s="149"/>
      <c r="T10" s="84"/>
      <c r="U10" s="84"/>
      <c r="V10" s="84"/>
      <c r="W10" s="84"/>
      <c r="X10" s="84"/>
      <c r="Y10" s="84"/>
      <c r="Z10" s="84"/>
      <c r="AA10" s="84"/>
    </row>
    <row r="11" spans="1:27" x14ac:dyDescent="0.45">
      <c r="A11" s="82" t="s">
        <v>22</v>
      </c>
      <c r="B11" s="88" t="s">
        <v>266</v>
      </c>
      <c r="C11" s="92"/>
      <c r="D11" s="92"/>
      <c r="E11" s="91"/>
      <c r="F11" s="92"/>
      <c r="G11" s="92"/>
      <c r="H11" s="91"/>
      <c r="I11" s="85">
        <v>4.3</v>
      </c>
      <c r="J11" s="85">
        <v>0</v>
      </c>
      <c r="K11" s="86">
        <v>0</v>
      </c>
      <c r="L11" s="149"/>
      <c r="M11" s="149"/>
      <c r="N11" s="153"/>
      <c r="O11" s="149"/>
      <c r="P11" s="149"/>
      <c r="Q11" s="149"/>
      <c r="R11" s="84"/>
      <c r="S11" s="149"/>
      <c r="T11" s="84"/>
      <c r="U11" s="84"/>
      <c r="V11" s="84"/>
      <c r="W11" s="84"/>
      <c r="X11" s="84"/>
      <c r="Y11" s="84"/>
      <c r="Z11" s="84"/>
      <c r="AA11" s="84"/>
    </row>
    <row r="12" spans="1:27" ht="20.25" x14ac:dyDescent="0.45">
      <c r="A12" s="82" t="s">
        <v>22</v>
      </c>
      <c r="B12" s="88" t="s">
        <v>267</v>
      </c>
      <c r="C12" s="92"/>
      <c r="D12" s="92"/>
      <c r="E12" s="91"/>
      <c r="F12" s="92"/>
      <c r="G12" s="92"/>
      <c r="H12" s="91"/>
      <c r="I12" s="93"/>
      <c r="J12" s="93"/>
      <c r="K12" s="91"/>
      <c r="L12" s="147">
        <v>4.7E-2</v>
      </c>
      <c r="M12" s="147">
        <v>0</v>
      </c>
      <c r="N12" s="148">
        <v>0</v>
      </c>
      <c r="O12" s="227">
        <v>0</v>
      </c>
      <c r="P12" s="227">
        <v>0</v>
      </c>
      <c r="Q12" s="290">
        <v>0</v>
      </c>
      <c r="R12" s="287"/>
      <c r="S12" s="290">
        <v>0</v>
      </c>
      <c r="T12" s="290">
        <v>0</v>
      </c>
      <c r="U12" s="287"/>
      <c r="V12" s="289">
        <v>0</v>
      </c>
      <c r="W12" s="291">
        <v>0</v>
      </c>
      <c r="X12" s="287"/>
      <c r="Y12" s="292">
        <v>0</v>
      </c>
      <c r="Z12" s="293" t="s">
        <v>388</v>
      </c>
      <c r="AA12" s="293" t="s">
        <v>389</v>
      </c>
    </row>
    <row r="13" spans="1:27" x14ac:dyDescent="0.45">
      <c r="A13" s="82" t="s">
        <v>22</v>
      </c>
      <c r="B13" s="82" t="s">
        <v>268</v>
      </c>
      <c r="C13" s="94">
        <v>733</v>
      </c>
      <c r="D13" s="94">
        <v>10</v>
      </c>
      <c r="E13" s="86">
        <v>1.3642564802182811E-2</v>
      </c>
      <c r="F13" s="94">
        <v>878</v>
      </c>
      <c r="G13" s="94">
        <v>0.2</v>
      </c>
      <c r="H13" s="86">
        <v>2.2779043280182233E-4</v>
      </c>
      <c r="I13" s="93"/>
      <c r="J13" s="93"/>
      <c r="K13" s="91"/>
      <c r="L13" s="149"/>
      <c r="M13" s="149"/>
      <c r="N13" s="153"/>
      <c r="O13" s="149"/>
      <c r="P13" s="149"/>
      <c r="Q13" s="149"/>
      <c r="R13" s="84"/>
      <c r="S13" s="149"/>
      <c r="T13" s="84"/>
      <c r="U13" s="84"/>
      <c r="V13" s="84"/>
      <c r="W13" s="84"/>
      <c r="X13" s="84"/>
      <c r="Y13" s="84"/>
      <c r="Z13" s="84"/>
      <c r="AA13" s="84"/>
    </row>
    <row r="14" spans="1:27" ht="20.25" x14ac:dyDescent="0.45">
      <c r="A14" s="82" t="s">
        <v>22</v>
      </c>
      <c r="B14" s="88" t="s">
        <v>269</v>
      </c>
      <c r="C14" s="94">
        <v>471</v>
      </c>
      <c r="D14" s="94">
        <v>7.6</v>
      </c>
      <c r="E14" s="86">
        <v>1.613588110403397E-2</v>
      </c>
      <c r="F14" s="94">
        <v>425</v>
      </c>
      <c r="G14" s="94">
        <v>4.5999999999999996</v>
      </c>
      <c r="H14" s="86">
        <v>1.0823529411764706E-2</v>
      </c>
      <c r="I14" s="85">
        <v>336</v>
      </c>
      <c r="J14" s="85">
        <v>0.32500000000000001</v>
      </c>
      <c r="K14" s="86">
        <v>9.6726190476190479E-4</v>
      </c>
      <c r="L14" s="147">
        <v>224.9</v>
      </c>
      <c r="M14" s="147">
        <v>1.44</v>
      </c>
      <c r="N14" s="148">
        <v>6.4028457092040903E-3</v>
      </c>
      <c r="O14" s="227">
        <v>1.44</v>
      </c>
      <c r="P14" s="227">
        <v>0</v>
      </c>
      <c r="Q14" s="290">
        <v>228</v>
      </c>
      <c r="R14" s="287">
        <v>4.9999999999999992E-3</v>
      </c>
      <c r="S14" s="290">
        <v>1.1399999999999999</v>
      </c>
      <c r="T14" s="290">
        <v>232</v>
      </c>
      <c r="U14" s="287">
        <v>4.0000000000000001E-3</v>
      </c>
      <c r="V14" s="289">
        <v>0.92800000000000005</v>
      </c>
      <c r="W14" s="291">
        <v>237</v>
      </c>
      <c r="X14" s="287">
        <v>2.9957805907172993E-3</v>
      </c>
      <c r="Y14" s="292">
        <v>0.71</v>
      </c>
      <c r="Z14" s="293" t="s">
        <v>388</v>
      </c>
      <c r="AA14" s="293" t="s">
        <v>389</v>
      </c>
    </row>
    <row r="15" spans="1:27" ht="20.25" x14ac:dyDescent="0.45">
      <c r="A15" s="82" t="s">
        <v>22</v>
      </c>
      <c r="B15" s="88" t="s">
        <v>270</v>
      </c>
      <c r="C15" s="92"/>
      <c r="D15" s="92"/>
      <c r="E15" s="91"/>
      <c r="F15" s="92"/>
      <c r="G15" s="92"/>
      <c r="H15" s="91"/>
      <c r="I15" s="93"/>
      <c r="J15" s="93"/>
      <c r="K15" s="91"/>
      <c r="L15" s="147">
        <v>131</v>
      </c>
      <c r="M15" s="147">
        <v>10.92</v>
      </c>
      <c r="N15" s="148">
        <v>8.33587786259542E-2</v>
      </c>
      <c r="O15" s="227">
        <v>10.92</v>
      </c>
      <c r="P15" s="227">
        <v>8.0000000000000007E-5</v>
      </c>
      <c r="Q15" s="290">
        <v>134</v>
      </c>
      <c r="R15" s="287">
        <v>3.5000000000000003E-2</v>
      </c>
      <c r="S15" s="290">
        <v>4.6900000000000004</v>
      </c>
      <c r="T15" s="290">
        <v>137</v>
      </c>
      <c r="U15" s="287">
        <v>0.02</v>
      </c>
      <c r="V15" s="289">
        <v>2.74</v>
      </c>
      <c r="W15" s="291">
        <v>140</v>
      </c>
      <c r="X15" s="287">
        <v>1.5000000000000001E-2</v>
      </c>
      <c r="Y15" s="292">
        <v>2.1</v>
      </c>
      <c r="Z15" s="293" t="s">
        <v>388</v>
      </c>
      <c r="AA15" s="293" t="s">
        <v>389</v>
      </c>
    </row>
    <row r="16" spans="1:27" ht="20.25" x14ac:dyDescent="0.45">
      <c r="A16" s="82" t="s">
        <v>22</v>
      </c>
      <c r="B16" s="88" t="s">
        <v>271</v>
      </c>
      <c r="C16" s="92"/>
      <c r="D16" s="92"/>
      <c r="E16" s="91"/>
      <c r="F16" s="92"/>
      <c r="G16" s="92"/>
      <c r="H16" s="91"/>
      <c r="I16" s="85">
        <v>0.13700000000000001</v>
      </c>
      <c r="J16" s="85">
        <v>0</v>
      </c>
      <c r="K16" s="86">
        <v>0</v>
      </c>
      <c r="L16" s="147">
        <v>34.03</v>
      </c>
      <c r="M16" s="147">
        <v>0</v>
      </c>
      <c r="N16" s="148">
        <v>0</v>
      </c>
      <c r="O16" s="227">
        <v>0</v>
      </c>
      <c r="P16" s="227">
        <v>0</v>
      </c>
      <c r="Q16" s="290">
        <v>0</v>
      </c>
      <c r="R16" s="287"/>
      <c r="S16" s="290">
        <v>0</v>
      </c>
      <c r="T16" s="290">
        <v>0</v>
      </c>
      <c r="U16" s="287"/>
      <c r="V16" s="289">
        <v>0</v>
      </c>
      <c r="W16" s="291">
        <v>0</v>
      </c>
      <c r="X16" s="287"/>
      <c r="Y16" s="292">
        <v>0</v>
      </c>
      <c r="Z16" s="293" t="s">
        <v>388</v>
      </c>
      <c r="AA16" s="293" t="s">
        <v>389</v>
      </c>
    </row>
    <row r="17" spans="1:27" ht="20.25" x14ac:dyDescent="0.45">
      <c r="A17" s="82" t="s">
        <v>22</v>
      </c>
      <c r="B17" s="88" t="s">
        <v>272</v>
      </c>
      <c r="C17" s="94">
        <v>1472</v>
      </c>
      <c r="D17" s="94">
        <v>14.8</v>
      </c>
      <c r="E17" s="86">
        <v>1.0054347826086957E-2</v>
      </c>
      <c r="F17" s="94">
        <v>1699</v>
      </c>
      <c r="G17" s="94">
        <v>22.2</v>
      </c>
      <c r="H17" s="86">
        <v>1.3066509711595056E-2</v>
      </c>
      <c r="I17" s="85">
        <v>2001.49546351</v>
      </c>
      <c r="J17" s="85">
        <v>27.486999999999998</v>
      </c>
      <c r="K17" s="86">
        <v>1.3733231226912879E-2</v>
      </c>
      <c r="L17" s="147">
        <v>1496.52</v>
      </c>
      <c r="M17" s="147">
        <v>17.96</v>
      </c>
      <c r="N17" s="148">
        <v>1.2001176061796702E-2</v>
      </c>
      <c r="O17" s="227">
        <v>17.96</v>
      </c>
      <c r="P17" s="227">
        <v>0</v>
      </c>
      <c r="Q17" s="290">
        <v>1526</v>
      </c>
      <c r="R17" s="287">
        <v>1.100262123197903E-2</v>
      </c>
      <c r="S17" s="290">
        <v>16.79</v>
      </c>
      <c r="T17" s="290">
        <v>1557</v>
      </c>
      <c r="U17" s="287">
        <v>0.01</v>
      </c>
      <c r="V17" s="289">
        <v>15.57</v>
      </c>
      <c r="W17" s="291">
        <v>1588</v>
      </c>
      <c r="X17" s="287">
        <v>9.5025188916876575E-3</v>
      </c>
      <c r="Y17" s="292">
        <v>15.09</v>
      </c>
      <c r="Z17" s="293" t="s">
        <v>388</v>
      </c>
      <c r="AA17" s="293" t="s">
        <v>389</v>
      </c>
    </row>
    <row r="18" spans="1:27" ht="20.25" x14ac:dyDescent="0.45">
      <c r="A18" s="82" t="s">
        <v>22</v>
      </c>
      <c r="B18" s="88" t="s">
        <v>273</v>
      </c>
      <c r="C18" s="92"/>
      <c r="D18" s="92"/>
      <c r="E18" s="91"/>
      <c r="F18" s="92"/>
      <c r="G18" s="92"/>
      <c r="H18" s="91"/>
      <c r="I18" s="85">
        <v>1558.9359999999999</v>
      </c>
      <c r="J18" s="85">
        <v>57.328000000000003</v>
      </c>
      <c r="K18" s="86">
        <v>3.6773799565857745E-2</v>
      </c>
      <c r="L18" s="147">
        <v>23.97</v>
      </c>
      <c r="M18" s="147">
        <v>1.68</v>
      </c>
      <c r="N18" s="148">
        <v>7.0087609511889859E-2</v>
      </c>
      <c r="O18" s="227">
        <v>1.56</v>
      </c>
      <c r="P18" s="227">
        <v>0.12</v>
      </c>
      <c r="Q18" s="290">
        <v>0</v>
      </c>
      <c r="R18" s="287"/>
      <c r="S18" s="290">
        <v>0</v>
      </c>
      <c r="T18" s="290">
        <v>0</v>
      </c>
      <c r="U18" s="287"/>
      <c r="V18" s="289">
        <v>0</v>
      </c>
      <c r="W18" s="291">
        <v>0</v>
      </c>
      <c r="X18" s="287"/>
      <c r="Y18" s="292">
        <v>0</v>
      </c>
      <c r="Z18" s="293" t="s">
        <v>388</v>
      </c>
      <c r="AA18" s="293" t="s">
        <v>389</v>
      </c>
    </row>
    <row r="19" spans="1:27" ht="20.25" x14ac:dyDescent="0.45">
      <c r="A19" s="82" t="s">
        <v>22</v>
      </c>
      <c r="B19" s="88" t="s">
        <v>274</v>
      </c>
      <c r="C19" s="94">
        <v>794</v>
      </c>
      <c r="D19" s="94">
        <v>6</v>
      </c>
      <c r="E19" s="86">
        <v>7.556675062972292E-3</v>
      </c>
      <c r="F19" s="94">
        <v>2127</v>
      </c>
      <c r="G19" s="94">
        <v>0.4</v>
      </c>
      <c r="H19" s="86">
        <v>1.8805829807240246E-4</v>
      </c>
      <c r="I19" s="85">
        <v>8720</v>
      </c>
      <c r="J19" s="85">
        <v>4.5490000000000004</v>
      </c>
      <c r="K19" s="86">
        <v>5.216743119266055E-4</v>
      </c>
      <c r="L19" s="147">
        <v>894.36</v>
      </c>
      <c r="M19" s="147">
        <v>1.47</v>
      </c>
      <c r="N19" s="148">
        <v>1.6436334362001878E-3</v>
      </c>
      <c r="O19" s="227">
        <v>1.3540000000000001</v>
      </c>
      <c r="P19" s="227">
        <v>0.11899999999999999</v>
      </c>
      <c r="Q19" s="290">
        <v>912</v>
      </c>
      <c r="R19" s="287">
        <v>1.3925438596491229E-3</v>
      </c>
      <c r="S19" s="290">
        <v>1.27</v>
      </c>
      <c r="T19" s="290">
        <v>930</v>
      </c>
      <c r="U19" s="287">
        <v>1.2000000000000001E-3</v>
      </c>
      <c r="V19" s="289">
        <v>1.1160000000000001</v>
      </c>
      <c r="W19" s="291">
        <v>949</v>
      </c>
      <c r="X19" s="287">
        <v>1.0010537407797681E-3</v>
      </c>
      <c r="Y19" s="292">
        <v>0.95</v>
      </c>
      <c r="Z19" s="293" t="s">
        <v>388</v>
      </c>
      <c r="AA19" s="293" t="s">
        <v>389</v>
      </c>
    </row>
    <row r="20" spans="1:27" ht="20.25" x14ac:dyDescent="0.45">
      <c r="A20" s="82" t="s">
        <v>22</v>
      </c>
      <c r="B20" s="88" t="s">
        <v>275</v>
      </c>
      <c r="C20" s="92"/>
      <c r="D20" s="92"/>
      <c r="E20" s="91"/>
      <c r="F20" s="92"/>
      <c r="G20" s="92"/>
      <c r="H20" s="91"/>
      <c r="I20" s="93"/>
      <c r="J20" s="93"/>
      <c r="K20" s="91"/>
      <c r="L20" s="147">
        <v>300.89</v>
      </c>
      <c r="M20" s="147">
        <v>2.02</v>
      </c>
      <c r="N20" s="148">
        <v>6.7134168633055276E-3</v>
      </c>
      <c r="O20" s="227">
        <v>2.02</v>
      </c>
      <c r="P20" s="227">
        <v>0</v>
      </c>
      <c r="Q20" s="290">
        <v>304</v>
      </c>
      <c r="R20" s="287">
        <v>5.4934210526315789E-3</v>
      </c>
      <c r="S20" s="290">
        <v>1.67</v>
      </c>
      <c r="T20" s="290">
        <v>311</v>
      </c>
      <c r="U20" s="287">
        <v>5.0000000000000001E-3</v>
      </c>
      <c r="V20" s="289">
        <v>1.5549999999999999</v>
      </c>
      <c r="W20" s="291">
        <v>317</v>
      </c>
      <c r="X20" s="287">
        <v>4.5110410094637218E-3</v>
      </c>
      <c r="Y20" s="292">
        <v>1.43</v>
      </c>
      <c r="Z20" s="293" t="s">
        <v>388</v>
      </c>
      <c r="AA20" s="293" t="s">
        <v>389</v>
      </c>
    </row>
    <row r="21" spans="1:27" ht="20.25" x14ac:dyDescent="0.45">
      <c r="A21" s="82" t="s">
        <v>22</v>
      </c>
      <c r="B21" s="88" t="s">
        <v>276</v>
      </c>
      <c r="C21" s="94">
        <v>2990</v>
      </c>
      <c r="D21" s="94">
        <v>9.3000000000000007</v>
      </c>
      <c r="E21" s="86">
        <v>3.1103678929765887E-3</v>
      </c>
      <c r="F21" s="94">
        <v>3670</v>
      </c>
      <c r="G21" s="94">
        <v>40.9</v>
      </c>
      <c r="H21" s="86">
        <v>1.1144414168937329E-2</v>
      </c>
      <c r="I21" s="85">
        <v>4915</v>
      </c>
      <c r="J21" s="85">
        <v>64.387</v>
      </c>
      <c r="K21" s="86">
        <v>1.3100101729399797E-2</v>
      </c>
      <c r="L21" s="147">
        <v>3902.65</v>
      </c>
      <c r="M21" s="147">
        <v>56.58</v>
      </c>
      <c r="N21" s="148">
        <v>1.4497841210459559E-2</v>
      </c>
      <c r="O21" s="227">
        <v>56.58</v>
      </c>
      <c r="P21" s="227">
        <v>0</v>
      </c>
      <c r="Q21" s="290">
        <v>3980.7</v>
      </c>
      <c r="R21" s="287">
        <v>1.20004019393574E-2</v>
      </c>
      <c r="S21" s="290">
        <v>47.77</v>
      </c>
      <c r="T21" s="290">
        <v>4060.3</v>
      </c>
      <c r="U21" s="287">
        <v>1.0999187252173484E-2</v>
      </c>
      <c r="V21" s="289">
        <v>44.66</v>
      </c>
      <c r="W21" s="291">
        <v>4141.5</v>
      </c>
      <c r="X21" s="287">
        <v>1.0001207292043946E-2</v>
      </c>
      <c r="Y21" s="292">
        <v>41.42</v>
      </c>
      <c r="Z21" s="293" t="s">
        <v>388</v>
      </c>
      <c r="AA21" s="293" t="s">
        <v>389</v>
      </c>
    </row>
    <row r="22" spans="1:27" ht="20.25" x14ac:dyDescent="0.45">
      <c r="A22" s="82" t="s">
        <v>22</v>
      </c>
      <c r="B22" s="88" t="s">
        <v>277</v>
      </c>
      <c r="C22" s="94">
        <v>196</v>
      </c>
      <c r="D22" s="94">
        <v>3.5</v>
      </c>
      <c r="E22" s="86">
        <v>1.7857142857142856E-2</v>
      </c>
      <c r="F22" s="94">
        <v>328</v>
      </c>
      <c r="G22" s="94">
        <v>6.7</v>
      </c>
      <c r="H22" s="86">
        <v>2.0426829268292684E-2</v>
      </c>
      <c r="I22" s="85">
        <v>447</v>
      </c>
      <c r="J22" s="85">
        <v>11.413399999999999</v>
      </c>
      <c r="K22" s="86">
        <v>2.5533333333333331E-2</v>
      </c>
      <c r="L22" s="147">
        <v>353.26</v>
      </c>
      <c r="M22" s="147">
        <v>3.12</v>
      </c>
      <c r="N22" s="148">
        <v>8.832021740361207E-3</v>
      </c>
      <c r="O22" s="227">
        <v>3.12</v>
      </c>
      <c r="P22" s="227">
        <v>0</v>
      </c>
      <c r="Q22" s="290">
        <v>354</v>
      </c>
      <c r="R22" s="287">
        <v>6.4971751412429375E-3</v>
      </c>
      <c r="S22" s="290">
        <v>2.2999999999999998</v>
      </c>
      <c r="T22" s="290">
        <v>361</v>
      </c>
      <c r="U22" s="287">
        <v>5.0000000000000001E-3</v>
      </c>
      <c r="V22" s="289">
        <v>1.8049999999999999</v>
      </c>
      <c r="W22" s="291">
        <v>369</v>
      </c>
      <c r="X22" s="287">
        <v>4.010840108401084E-3</v>
      </c>
      <c r="Y22" s="292">
        <v>1.48</v>
      </c>
      <c r="Z22" s="293" t="s">
        <v>388</v>
      </c>
      <c r="AA22" s="293" t="s">
        <v>389</v>
      </c>
    </row>
    <row r="23" spans="1:27" ht="20.25" x14ac:dyDescent="0.45">
      <c r="A23" s="82" t="s">
        <v>22</v>
      </c>
      <c r="B23" s="88" t="s">
        <v>278</v>
      </c>
      <c r="C23" s="94">
        <v>494</v>
      </c>
      <c r="D23" s="94">
        <v>15.3</v>
      </c>
      <c r="E23" s="86">
        <v>3.0971659919028342E-2</v>
      </c>
      <c r="F23" s="94">
        <v>750</v>
      </c>
      <c r="G23" s="94">
        <v>23.3</v>
      </c>
      <c r="H23" s="86">
        <v>3.1066666666666666E-2</v>
      </c>
      <c r="I23" s="85">
        <v>503.12799999999999</v>
      </c>
      <c r="J23" s="85">
        <v>32.980148</v>
      </c>
      <c r="K23" s="86">
        <v>6.5550213862078835E-2</v>
      </c>
      <c r="L23" s="147">
        <v>733.62</v>
      </c>
      <c r="M23" s="147">
        <v>54.99</v>
      </c>
      <c r="N23" s="148">
        <v>7.4957062239306455E-2</v>
      </c>
      <c r="O23" s="227">
        <v>54.97</v>
      </c>
      <c r="P23" s="227">
        <v>0.02</v>
      </c>
      <c r="Q23" s="290">
        <v>748</v>
      </c>
      <c r="R23" s="287">
        <v>0.04</v>
      </c>
      <c r="S23" s="290">
        <v>29.92</v>
      </c>
      <c r="T23" s="290">
        <v>763.3</v>
      </c>
      <c r="U23" s="287">
        <v>2.4996724747805579E-2</v>
      </c>
      <c r="V23" s="289">
        <v>19.079999999999998</v>
      </c>
      <c r="W23" s="291">
        <v>778.5</v>
      </c>
      <c r="X23" s="287">
        <v>0.02</v>
      </c>
      <c r="Y23" s="292">
        <v>15.57</v>
      </c>
      <c r="Z23" s="293" t="s">
        <v>388</v>
      </c>
      <c r="AA23" s="293" t="s">
        <v>389</v>
      </c>
    </row>
    <row r="24" spans="1:27" x14ac:dyDescent="0.45">
      <c r="A24" s="82" t="s">
        <v>22</v>
      </c>
      <c r="B24" s="88" t="s">
        <v>279</v>
      </c>
      <c r="C24" s="94">
        <v>45.2</v>
      </c>
      <c r="D24" s="94">
        <v>1.1000000000000001</v>
      </c>
      <c r="E24" s="86">
        <v>2.4336283185840708E-2</v>
      </c>
      <c r="F24" s="94">
        <v>89</v>
      </c>
      <c r="G24" s="94">
        <v>0.3</v>
      </c>
      <c r="H24" s="86">
        <v>3.3707865168539327E-3</v>
      </c>
      <c r="I24" s="85">
        <v>118.645</v>
      </c>
      <c r="J24" s="85">
        <v>1.742</v>
      </c>
      <c r="K24" s="86">
        <v>1.4682456066416622E-2</v>
      </c>
      <c r="L24" s="149"/>
      <c r="M24" s="149"/>
      <c r="N24" s="153"/>
      <c r="O24" s="149"/>
      <c r="P24" s="149"/>
      <c r="Q24" s="149"/>
      <c r="R24" s="84"/>
      <c r="S24" s="149"/>
      <c r="T24" s="84"/>
      <c r="U24" s="84"/>
      <c r="V24" s="84"/>
      <c r="W24" s="84"/>
      <c r="X24" s="84"/>
      <c r="Y24" s="84"/>
      <c r="Z24" s="84"/>
      <c r="AA24" s="84"/>
    </row>
    <row r="25" spans="1:27" x14ac:dyDescent="0.45">
      <c r="A25" s="82" t="s">
        <v>22</v>
      </c>
      <c r="B25" s="88" t="s">
        <v>280</v>
      </c>
      <c r="C25" s="92"/>
      <c r="D25" s="92"/>
      <c r="E25" s="91"/>
      <c r="F25" s="92"/>
      <c r="G25" s="92"/>
      <c r="H25" s="91"/>
      <c r="I25" s="85">
        <v>248.94</v>
      </c>
      <c r="J25" s="85">
        <v>1.53</v>
      </c>
      <c r="K25" s="86">
        <v>6.1460592913955168E-3</v>
      </c>
      <c r="L25" s="149"/>
      <c r="M25" s="149"/>
      <c r="N25" s="153"/>
      <c r="O25" s="149"/>
      <c r="P25" s="149"/>
      <c r="Q25" s="149"/>
      <c r="R25" s="84"/>
      <c r="S25" s="149"/>
      <c r="T25" s="84"/>
      <c r="U25" s="84"/>
      <c r="V25" s="84"/>
      <c r="W25" s="84"/>
      <c r="X25" s="84"/>
      <c r="Y25" s="84"/>
      <c r="Z25" s="84"/>
      <c r="AA25" s="84"/>
    </row>
    <row r="26" spans="1:27" ht="20.25" x14ac:dyDescent="0.45">
      <c r="A26" s="82" t="s">
        <v>22</v>
      </c>
      <c r="B26" s="88" t="s">
        <v>281</v>
      </c>
      <c r="C26" s="92"/>
      <c r="D26" s="92"/>
      <c r="E26" s="91"/>
      <c r="F26" s="92"/>
      <c r="G26" s="92"/>
      <c r="H26" s="91"/>
      <c r="I26" s="85">
        <v>3.4750000000000001</v>
      </c>
      <c r="J26" s="85">
        <v>0.27939999999999998</v>
      </c>
      <c r="K26" s="86">
        <v>8.0402877697841713E-2</v>
      </c>
      <c r="L26" s="149"/>
      <c r="M26" s="149"/>
      <c r="N26" s="153"/>
      <c r="O26" s="149"/>
      <c r="P26" s="149"/>
      <c r="Q26" s="149"/>
      <c r="R26" s="84"/>
      <c r="S26" s="149"/>
      <c r="T26" s="84"/>
      <c r="U26" s="84"/>
      <c r="V26" s="84"/>
      <c r="W26" s="84"/>
      <c r="X26" s="84"/>
      <c r="Y26" s="84"/>
      <c r="Z26" s="84"/>
      <c r="AA26" s="84"/>
    </row>
    <row r="27" spans="1:27" x14ac:dyDescent="0.45">
      <c r="A27" s="82" t="s">
        <v>22</v>
      </c>
      <c r="B27" s="88" t="s">
        <v>282</v>
      </c>
      <c r="C27" s="92"/>
      <c r="D27" s="92"/>
      <c r="E27" s="91"/>
      <c r="F27" s="92"/>
      <c r="G27" s="92"/>
      <c r="H27" s="91"/>
      <c r="I27" s="85">
        <v>179</v>
      </c>
      <c r="J27" s="85">
        <v>0.26400000000000001</v>
      </c>
      <c r="K27" s="86">
        <v>1.4748603351955308E-3</v>
      </c>
      <c r="L27" s="149"/>
      <c r="M27" s="149"/>
      <c r="N27" s="153"/>
      <c r="O27" s="149"/>
      <c r="P27" s="149"/>
      <c r="Q27" s="149"/>
      <c r="R27" s="84"/>
      <c r="S27" s="149"/>
      <c r="T27" s="84"/>
      <c r="U27" s="84"/>
      <c r="V27" s="84"/>
      <c r="W27" s="84"/>
      <c r="X27" s="84"/>
      <c r="Y27" s="84"/>
      <c r="Z27" s="84"/>
      <c r="AA27" s="84"/>
    </row>
    <row r="28" spans="1:27" ht="20.25" x14ac:dyDescent="0.45">
      <c r="A28" s="82" t="s">
        <v>22</v>
      </c>
      <c r="B28" s="82" t="s">
        <v>283</v>
      </c>
      <c r="C28" s="94">
        <v>1570</v>
      </c>
      <c r="D28" s="94">
        <v>132.9</v>
      </c>
      <c r="E28" s="86">
        <v>8.4649681528662424E-2</v>
      </c>
      <c r="F28" s="94">
        <v>1691</v>
      </c>
      <c r="G28" s="94">
        <v>73.3</v>
      </c>
      <c r="H28" s="86">
        <v>4.3347131874630393E-2</v>
      </c>
      <c r="I28" s="85">
        <v>1577.5340000000001</v>
      </c>
      <c r="J28" s="85">
        <v>65.963989999999995</v>
      </c>
      <c r="K28" s="86">
        <v>4.1814623329829971E-2</v>
      </c>
      <c r="L28" s="147">
        <v>1525.28</v>
      </c>
      <c r="M28" s="147">
        <v>61.94</v>
      </c>
      <c r="N28" s="148">
        <v>4.0608937375432703E-2</v>
      </c>
      <c r="O28" s="227">
        <v>61.43</v>
      </c>
      <c r="P28" s="227">
        <v>0.50600000000000001</v>
      </c>
      <c r="Q28" s="290">
        <v>1555.79</v>
      </c>
      <c r="R28" s="287">
        <v>3.4998296685285292E-2</v>
      </c>
      <c r="S28" s="290">
        <v>54.45</v>
      </c>
      <c r="T28" s="290">
        <v>1586.9</v>
      </c>
      <c r="U28" s="287">
        <v>0.03</v>
      </c>
      <c r="V28" s="289">
        <v>47.606999999999999</v>
      </c>
      <c r="W28" s="291">
        <v>1618.64</v>
      </c>
      <c r="X28" s="287">
        <v>2.5002471210398849E-2</v>
      </c>
      <c r="Y28" s="292">
        <v>40.47</v>
      </c>
      <c r="Z28" s="293" t="s">
        <v>388</v>
      </c>
      <c r="AA28" s="293" t="s">
        <v>389</v>
      </c>
    </row>
    <row r="29" spans="1:27" x14ac:dyDescent="0.45">
      <c r="A29" s="82" t="s">
        <v>22</v>
      </c>
      <c r="B29" s="82" t="s">
        <v>284</v>
      </c>
      <c r="C29" s="94">
        <v>880</v>
      </c>
      <c r="D29" s="94">
        <v>2.6</v>
      </c>
      <c r="E29" s="86">
        <v>2.9545454545454545E-3</v>
      </c>
      <c r="F29" s="84"/>
      <c r="G29" s="84"/>
      <c r="H29" s="91"/>
      <c r="I29" s="93"/>
      <c r="J29" s="93"/>
      <c r="K29" s="91"/>
      <c r="L29" s="149"/>
      <c r="M29" s="149"/>
      <c r="N29" s="153"/>
      <c r="O29" s="149"/>
      <c r="P29" s="149"/>
      <c r="Q29" s="149"/>
      <c r="R29" s="84"/>
      <c r="S29" s="149"/>
      <c r="T29" s="84"/>
      <c r="U29" s="84"/>
      <c r="V29" s="84"/>
      <c r="W29" s="84"/>
      <c r="X29" s="84"/>
      <c r="Y29" s="84"/>
      <c r="Z29" s="84"/>
      <c r="AA29" s="84"/>
    </row>
    <row r="30" spans="1:27" ht="20.25" x14ac:dyDescent="0.45">
      <c r="A30" s="82" t="s">
        <v>22</v>
      </c>
      <c r="B30" s="88" t="s">
        <v>285</v>
      </c>
      <c r="C30" s="92"/>
      <c r="D30" s="92"/>
      <c r="E30" s="91"/>
      <c r="F30" s="92"/>
      <c r="G30" s="92"/>
      <c r="H30" s="91"/>
      <c r="I30" s="85">
        <v>8.1059999999999999</v>
      </c>
      <c r="J30" s="85">
        <v>2.7E-2</v>
      </c>
      <c r="K30" s="86">
        <v>3.3308660251665434E-3</v>
      </c>
      <c r="L30" s="147">
        <v>1.02</v>
      </c>
      <c r="M30" s="147">
        <v>0</v>
      </c>
      <c r="N30" s="148">
        <v>0</v>
      </c>
      <c r="O30" s="227">
        <v>0</v>
      </c>
      <c r="P30" s="227">
        <v>0</v>
      </c>
      <c r="Q30" s="290">
        <v>0</v>
      </c>
      <c r="R30" s="287"/>
      <c r="S30" s="290">
        <v>0</v>
      </c>
      <c r="T30" s="290">
        <v>0</v>
      </c>
      <c r="U30" s="287"/>
      <c r="V30" s="289">
        <v>0</v>
      </c>
      <c r="W30" s="291">
        <v>0</v>
      </c>
      <c r="X30" s="287"/>
      <c r="Y30" s="292">
        <v>0</v>
      </c>
      <c r="Z30" s="293" t="s">
        <v>388</v>
      </c>
      <c r="AA30" s="293" t="s">
        <v>389</v>
      </c>
    </row>
    <row r="31" spans="1:27" ht="20.25" x14ac:dyDescent="0.45">
      <c r="A31" s="82" t="s">
        <v>22</v>
      </c>
      <c r="B31" s="88" t="s">
        <v>286</v>
      </c>
      <c r="C31" s="92"/>
      <c r="D31" s="92"/>
      <c r="E31" s="91"/>
      <c r="F31" s="92"/>
      <c r="G31" s="92"/>
      <c r="H31" s="91"/>
      <c r="I31" s="85">
        <v>1.0680000000000001</v>
      </c>
      <c r="J31" s="85">
        <v>0</v>
      </c>
      <c r="K31" s="86">
        <v>0</v>
      </c>
      <c r="L31" s="147">
        <v>2</v>
      </c>
      <c r="M31" s="147">
        <v>0</v>
      </c>
      <c r="N31" s="148">
        <v>0</v>
      </c>
      <c r="O31" s="227">
        <v>0</v>
      </c>
      <c r="P31" s="227">
        <v>0</v>
      </c>
      <c r="Q31" s="290">
        <v>0</v>
      </c>
      <c r="R31" s="287"/>
      <c r="S31" s="290">
        <v>0</v>
      </c>
      <c r="T31" s="290">
        <v>0</v>
      </c>
      <c r="U31" s="287"/>
      <c r="V31" s="289">
        <v>0</v>
      </c>
      <c r="W31" s="291">
        <v>0</v>
      </c>
      <c r="X31" s="287"/>
      <c r="Y31" s="292">
        <v>0</v>
      </c>
      <c r="Z31" s="293" t="s">
        <v>388</v>
      </c>
      <c r="AA31" s="293" t="s">
        <v>389</v>
      </c>
    </row>
    <row r="32" spans="1:27" ht="20.25" x14ac:dyDescent="0.45">
      <c r="A32" s="82" t="s">
        <v>22</v>
      </c>
      <c r="B32" s="88" t="s">
        <v>287</v>
      </c>
      <c r="C32" s="92"/>
      <c r="D32" s="92"/>
      <c r="E32" s="91"/>
      <c r="F32" s="92"/>
      <c r="G32" s="92"/>
      <c r="H32" s="91"/>
      <c r="I32" s="93"/>
      <c r="J32" s="93"/>
      <c r="K32" s="91"/>
      <c r="L32" s="147">
        <v>0.28000000000000003</v>
      </c>
      <c r="M32" s="147">
        <v>0</v>
      </c>
      <c r="N32" s="148">
        <v>0</v>
      </c>
      <c r="O32" s="227">
        <v>0</v>
      </c>
      <c r="P32" s="227">
        <v>0</v>
      </c>
      <c r="Q32" s="290">
        <v>0</v>
      </c>
      <c r="R32" s="287"/>
      <c r="S32" s="290">
        <v>0</v>
      </c>
      <c r="T32" s="290">
        <v>0</v>
      </c>
      <c r="U32" s="287"/>
      <c r="V32" s="289">
        <v>0</v>
      </c>
      <c r="W32" s="291">
        <v>0</v>
      </c>
      <c r="X32" s="287"/>
      <c r="Y32" s="292">
        <v>0</v>
      </c>
      <c r="Z32" s="293" t="s">
        <v>388</v>
      </c>
      <c r="AA32" s="293" t="s">
        <v>389</v>
      </c>
    </row>
    <row r="33" spans="1:27" x14ac:dyDescent="0.45">
      <c r="A33" s="82" t="s">
        <v>22</v>
      </c>
      <c r="B33" s="88" t="s">
        <v>288</v>
      </c>
      <c r="C33" s="92"/>
      <c r="D33" s="92"/>
      <c r="E33" s="91"/>
      <c r="F33" s="92"/>
      <c r="G33" s="92"/>
      <c r="H33" s="91"/>
      <c r="I33" s="85">
        <v>9</v>
      </c>
      <c r="J33" s="85">
        <v>0</v>
      </c>
      <c r="K33" s="86">
        <v>0</v>
      </c>
      <c r="L33" s="149"/>
      <c r="M33" s="149"/>
      <c r="N33" s="153"/>
      <c r="O33" s="149"/>
      <c r="P33" s="149"/>
      <c r="Q33" s="149"/>
      <c r="R33" s="84"/>
      <c r="S33" s="149"/>
      <c r="T33" s="84"/>
      <c r="U33" s="84"/>
      <c r="V33" s="84"/>
      <c r="W33" s="84"/>
      <c r="X33" s="84"/>
      <c r="Y33" s="84"/>
      <c r="Z33" s="84"/>
      <c r="AA33" s="84"/>
    </row>
    <row r="34" spans="1:27" ht="20.25" x14ac:dyDescent="0.45">
      <c r="A34" s="82" t="s">
        <v>22</v>
      </c>
      <c r="B34" s="88" t="s">
        <v>289</v>
      </c>
      <c r="C34" s="92"/>
      <c r="D34" s="92"/>
      <c r="E34" s="91"/>
      <c r="F34" s="92"/>
      <c r="G34" s="92"/>
      <c r="H34" s="91"/>
      <c r="I34" s="85">
        <v>18.728806219999999</v>
      </c>
      <c r="J34" s="85">
        <v>0.76800000000000002</v>
      </c>
      <c r="K34" s="86">
        <v>4.1006350910923146E-2</v>
      </c>
      <c r="L34" s="147">
        <v>39.54</v>
      </c>
      <c r="M34" s="147">
        <v>0.56999999999999995</v>
      </c>
      <c r="N34" s="148">
        <v>1.4415781487101669E-2</v>
      </c>
      <c r="O34" s="227">
        <v>0.56999999999999995</v>
      </c>
      <c r="P34" s="227">
        <v>2.0000000000000002E-5</v>
      </c>
      <c r="Q34" s="290">
        <v>37</v>
      </c>
      <c r="R34" s="287">
        <v>1.0999999999999999E-2</v>
      </c>
      <c r="S34" s="290">
        <v>0.40699999999999997</v>
      </c>
      <c r="T34" s="290">
        <v>37</v>
      </c>
      <c r="U34" s="287">
        <v>1.0999999999999999E-2</v>
      </c>
      <c r="V34" s="289">
        <v>0.40699999999999997</v>
      </c>
      <c r="W34" s="291">
        <v>37</v>
      </c>
      <c r="X34" s="287">
        <v>0.01</v>
      </c>
      <c r="Y34" s="292">
        <v>0.37</v>
      </c>
      <c r="Z34" s="293" t="s">
        <v>388</v>
      </c>
      <c r="AA34" s="293" t="s">
        <v>389</v>
      </c>
    </row>
    <row r="35" spans="1:27" ht="20.25" x14ac:dyDescent="0.45">
      <c r="A35" s="82" t="s">
        <v>23</v>
      </c>
      <c r="B35" s="96" t="s">
        <v>290</v>
      </c>
      <c r="C35" s="92"/>
      <c r="D35" s="92"/>
      <c r="E35" s="91"/>
      <c r="F35" s="92"/>
      <c r="G35" s="92"/>
      <c r="H35" s="91"/>
      <c r="I35" s="85">
        <v>80.77</v>
      </c>
      <c r="J35" s="85">
        <v>0</v>
      </c>
      <c r="K35" s="86">
        <v>0</v>
      </c>
      <c r="L35" s="158">
        <v>80.77</v>
      </c>
      <c r="M35" s="158">
        <v>0</v>
      </c>
      <c r="N35" s="156">
        <v>0</v>
      </c>
      <c r="O35" s="212">
        <v>0</v>
      </c>
      <c r="P35" s="212">
        <v>0</v>
      </c>
      <c r="Q35" s="212">
        <v>52.26</v>
      </c>
      <c r="R35" s="287">
        <v>0</v>
      </c>
      <c r="S35" s="212">
        <v>0</v>
      </c>
      <c r="T35" s="212">
        <v>29.96</v>
      </c>
      <c r="U35" s="287">
        <v>0</v>
      </c>
      <c r="V35" s="212">
        <v>0</v>
      </c>
      <c r="W35" s="212">
        <v>4.2300000000000004</v>
      </c>
      <c r="X35" s="287">
        <v>0</v>
      </c>
      <c r="Y35" s="212">
        <v>0</v>
      </c>
      <c r="Z35" s="294">
        <v>41548</v>
      </c>
      <c r="AA35" s="294">
        <v>41912</v>
      </c>
    </row>
    <row r="36" spans="1:27" x14ac:dyDescent="0.45">
      <c r="A36" s="82" t="s">
        <v>24</v>
      </c>
      <c r="B36" s="82" t="s">
        <v>25</v>
      </c>
      <c r="C36" s="94">
        <v>59000</v>
      </c>
      <c r="D36" s="94">
        <v>81.8</v>
      </c>
      <c r="E36" s="86">
        <v>1.3864406779661017E-3</v>
      </c>
      <c r="F36" s="94">
        <v>57000</v>
      </c>
      <c r="G36" s="94">
        <v>96.4</v>
      </c>
      <c r="H36" s="86">
        <v>1.6912280701754387E-3</v>
      </c>
      <c r="I36" s="85">
        <v>55600</v>
      </c>
      <c r="J36" s="85">
        <v>80</v>
      </c>
      <c r="K36" s="86">
        <v>1.4388489208633094E-3</v>
      </c>
      <c r="L36" s="158">
        <v>56600</v>
      </c>
      <c r="M36" s="158">
        <v>57.2</v>
      </c>
      <c r="N36" s="156">
        <v>1.010600706713781E-3</v>
      </c>
      <c r="O36" s="227">
        <v>57.2</v>
      </c>
      <c r="P36" s="227">
        <v>0</v>
      </c>
      <c r="Q36" s="289">
        <v>56500</v>
      </c>
      <c r="R36" s="287">
        <v>1.7008849557522123E-3</v>
      </c>
      <c r="S36" s="289">
        <v>96.1</v>
      </c>
      <c r="T36" s="289">
        <v>56500</v>
      </c>
      <c r="U36" s="287">
        <v>1.7008849557522123E-3</v>
      </c>
      <c r="V36" s="289">
        <v>96.1</v>
      </c>
      <c r="W36" s="289">
        <v>56500</v>
      </c>
      <c r="X36" s="287">
        <v>1.7008849557522123E-3</v>
      </c>
      <c r="Y36" s="289">
        <v>96.1</v>
      </c>
      <c r="Z36" s="295">
        <v>41913</v>
      </c>
      <c r="AA36" s="295">
        <v>42248</v>
      </c>
    </row>
    <row r="37" spans="1:27" x14ac:dyDescent="0.45">
      <c r="A37" s="82" t="s">
        <v>24</v>
      </c>
      <c r="B37" s="82" t="s">
        <v>291</v>
      </c>
      <c r="C37" s="92"/>
      <c r="D37" s="92"/>
      <c r="E37" s="91"/>
      <c r="F37" s="94">
        <v>352600</v>
      </c>
      <c r="G37" s="94">
        <v>117.3</v>
      </c>
      <c r="H37" s="86">
        <v>3.326715825297788E-4</v>
      </c>
      <c r="I37" s="85">
        <v>305000</v>
      </c>
      <c r="J37" s="85">
        <v>2.9</v>
      </c>
      <c r="K37" s="86">
        <v>9.5081967213114745E-6</v>
      </c>
      <c r="L37" s="158">
        <v>287800</v>
      </c>
      <c r="M37" s="158">
        <v>256</v>
      </c>
      <c r="N37" s="156">
        <v>8.8950660180681031E-4</v>
      </c>
      <c r="O37" s="227">
        <v>256</v>
      </c>
      <c r="P37" s="227">
        <v>0</v>
      </c>
      <c r="Q37" s="289">
        <v>384700</v>
      </c>
      <c r="R37" s="287">
        <v>2.9997400571874188E-4</v>
      </c>
      <c r="S37" s="289">
        <v>115.4</v>
      </c>
      <c r="T37" s="289">
        <v>384700</v>
      </c>
      <c r="U37" s="287">
        <v>2.9997400571874188E-4</v>
      </c>
      <c r="V37" s="289">
        <v>115.4</v>
      </c>
      <c r="W37" s="289">
        <v>384700</v>
      </c>
      <c r="X37" s="287">
        <v>2.9997400571874188E-4</v>
      </c>
      <c r="Y37" s="289">
        <v>115.4</v>
      </c>
      <c r="Z37" s="296" t="s">
        <v>390</v>
      </c>
      <c r="AA37" s="296" t="s">
        <v>390</v>
      </c>
    </row>
    <row r="38" spans="1:27" x14ac:dyDescent="0.45">
      <c r="A38" s="82" t="s">
        <v>24</v>
      </c>
      <c r="B38" s="82" t="s">
        <v>292</v>
      </c>
      <c r="C38" s="94">
        <v>8400</v>
      </c>
      <c r="D38" s="94">
        <v>419.3</v>
      </c>
      <c r="E38" s="86">
        <v>4.9916666666666665E-2</v>
      </c>
      <c r="F38" s="94">
        <v>7300</v>
      </c>
      <c r="G38" s="94">
        <v>474.8</v>
      </c>
      <c r="H38" s="86">
        <v>6.504109589041096E-2</v>
      </c>
      <c r="I38" s="85">
        <v>6600</v>
      </c>
      <c r="J38" s="85">
        <v>458.2</v>
      </c>
      <c r="K38" s="86">
        <v>6.9424242424242416E-2</v>
      </c>
      <c r="L38" s="158">
        <v>6600</v>
      </c>
      <c r="M38" s="158">
        <v>521.47</v>
      </c>
      <c r="N38" s="156">
        <v>7.9010606060606059E-2</v>
      </c>
      <c r="O38" s="227">
        <v>487.64</v>
      </c>
      <c r="P38" s="227">
        <v>33.83</v>
      </c>
      <c r="Q38" s="289">
        <v>9190</v>
      </c>
      <c r="R38" s="287">
        <v>4.4643090315560387E-2</v>
      </c>
      <c r="S38" s="289">
        <v>410.27</v>
      </c>
      <c r="T38" s="289">
        <v>9190</v>
      </c>
      <c r="U38" s="287">
        <v>4.4186071817192599E-2</v>
      </c>
      <c r="V38" s="289">
        <v>406.07</v>
      </c>
      <c r="W38" s="289">
        <v>9190</v>
      </c>
      <c r="X38" s="287">
        <v>4.4186071817192599E-2</v>
      </c>
      <c r="Y38" s="289">
        <v>406.07</v>
      </c>
      <c r="Z38" s="295">
        <v>41913</v>
      </c>
      <c r="AA38" s="295">
        <v>42248</v>
      </c>
    </row>
    <row r="39" spans="1:27" x14ac:dyDescent="0.45">
      <c r="A39" s="82" t="s">
        <v>24</v>
      </c>
      <c r="B39" s="82" t="s">
        <v>293</v>
      </c>
      <c r="C39" s="94">
        <v>20900</v>
      </c>
      <c r="D39" s="94">
        <v>31.3</v>
      </c>
      <c r="E39" s="86">
        <v>1.4976076555023924E-3</v>
      </c>
      <c r="F39" s="94">
        <v>20500</v>
      </c>
      <c r="G39" s="94">
        <v>67.599999999999994</v>
      </c>
      <c r="H39" s="86">
        <v>3.2975609756097559E-3</v>
      </c>
      <c r="I39" s="85">
        <v>21200</v>
      </c>
      <c r="J39" s="85">
        <v>184.4</v>
      </c>
      <c r="K39" s="86">
        <v>8.6981132075471708E-3</v>
      </c>
      <c r="L39" s="158">
        <v>19700</v>
      </c>
      <c r="M39" s="158">
        <v>157.66999999999999</v>
      </c>
      <c r="N39" s="156">
        <v>8.0035532994923858E-3</v>
      </c>
      <c r="O39" s="227">
        <v>138.59</v>
      </c>
      <c r="P39" s="227">
        <v>19.079999999999998</v>
      </c>
      <c r="Q39" s="289">
        <v>20100</v>
      </c>
      <c r="R39" s="287">
        <v>1.7529850746268658E-2</v>
      </c>
      <c r="S39" s="289">
        <v>352.35</v>
      </c>
      <c r="T39" s="289">
        <v>20200</v>
      </c>
      <c r="U39" s="287">
        <v>1.7511386138613864E-2</v>
      </c>
      <c r="V39" s="289">
        <v>353.73</v>
      </c>
      <c r="W39" s="289">
        <v>20400</v>
      </c>
      <c r="X39" s="287">
        <v>1.7491176470588236E-2</v>
      </c>
      <c r="Y39" s="289">
        <v>356.82</v>
      </c>
      <c r="Z39" s="295">
        <v>41913</v>
      </c>
      <c r="AA39" s="295">
        <v>42248</v>
      </c>
    </row>
    <row r="40" spans="1:27" x14ac:dyDescent="0.45">
      <c r="A40" s="82" t="s">
        <v>24</v>
      </c>
      <c r="B40" s="82" t="s">
        <v>26</v>
      </c>
      <c r="C40" s="94">
        <v>95500</v>
      </c>
      <c r="D40" s="94">
        <v>226.8</v>
      </c>
      <c r="E40" s="86">
        <v>2.3748691099476442E-3</v>
      </c>
      <c r="F40" s="94">
        <v>98700</v>
      </c>
      <c r="G40" s="94">
        <v>286.60000000000002</v>
      </c>
      <c r="H40" s="86">
        <v>2.9037487335359679E-3</v>
      </c>
      <c r="I40" s="85">
        <v>110600</v>
      </c>
      <c r="J40" s="85">
        <v>249.8</v>
      </c>
      <c r="K40" s="86">
        <v>2.2585895117540689E-3</v>
      </c>
      <c r="L40" s="158">
        <v>107400</v>
      </c>
      <c r="M40" s="158">
        <v>242.9</v>
      </c>
      <c r="N40" s="156">
        <v>2.2616387337057731E-3</v>
      </c>
      <c r="O40" s="227">
        <v>227.6</v>
      </c>
      <c r="P40" s="227">
        <v>15.3</v>
      </c>
      <c r="Q40" s="289">
        <v>93500</v>
      </c>
      <c r="R40" s="287">
        <v>2.9005347593582887E-3</v>
      </c>
      <c r="S40" s="289">
        <v>271.2</v>
      </c>
      <c r="T40" s="289">
        <v>93500</v>
      </c>
      <c r="U40" s="287">
        <v>2.9005347593582887E-3</v>
      </c>
      <c r="V40" s="289">
        <v>271.2</v>
      </c>
      <c r="W40" s="289">
        <v>93500</v>
      </c>
      <c r="X40" s="287">
        <v>2.9005347593582887E-3</v>
      </c>
      <c r="Y40" s="289">
        <v>271.2</v>
      </c>
      <c r="Z40" s="295">
        <v>41913</v>
      </c>
      <c r="AA40" s="295">
        <v>42248</v>
      </c>
    </row>
    <row r="41" spans="1:27" x14ac:dyDescent="0.45">
      <c r="A41" s="82" t="s">
        <v>24</v>
      </c>
      <c r="B41" s="88" t="s">
        <v>294</v>
      </c>
      <c r="C41" s="94">
        <v>55100</v>
      </c>
      <c r="D41" s="94">
        <v>13.1</v>
      </c>
      <c r="E41" s="86">
        <v>2.3774954627949182E-4</v>
      </c>
      <c r="F41" s="94">
        <v>56600</v>
      </c>
      <c r="G41" s="94">
        <v>19.899999999999999</v>
      </c>
      <c r="H41" s="86">
        <v>3.515901060070671E-4</v>
      </c>
      <c r="I41" s="85">
        <v>56500</v>
      </c>
      <c r="J41" s="85">
        <v>19.3</v>
      </c>
      <c r="K41" s="86">
        <v>3.4159292035398231E-4</v>
      </c>
      <c r="L41" s="158">
        <v>59300</v>
      </c>
      <c r="M41" s="158">
        <v>20.8</v>
      </c>
      <c r="N41" s="156">
        <v>3.5075885328836429E-4</v>
      </c>
      <c r="O41" s="227">
        <v>20.6</v>
      </c>
      <c r="P41" s="227">
        <v>0.2</v>
      </c>
      <c r="Q41" s="289">
        <v>44100</v>
      </c>
      <c r="R41" s="287">
        <v>3.9909297052154196E-4</v>
      </c>
      <c r="S41" s="289">
        <v>17.600000000000001</v>
      </c>
      <c r="T41" s="289">
        <v>44100</v>
      </c>
      <c r="U41" s="287">
        <v>3.9909297052154196E-4</v>
      </c>
      <c r="V41" s="289">
        <v>17.600000000000001</v>
      </c>
      <c r="W41" s="289">
        <v>44100</v>
      </c>
      <c r="X41" s="287">
        <v>3.9909297052154196E-4</v>
      </c>
      <c r="Y41" s="289">
        <v>17.600000000000001</v>
      </c>
      <c r="Z41" s="295">
        <v>41913</v>
      </c>
      <c r="AA41" s="295">
        <v>42248</v>
      </c>
    </row>
    <row r="42" spans="1:27" x14ac:dyDescent="0.45">
      <c r="A42" s="82" t="s">
        <v>24</v>
      </c>
      <c r="B42" s="82" t="s">
        <v>295</v>
      </c>
      <c r="C42" s="92"/>
      <c r="D42" s="92"/>
      <c r="E42" s="91"/>
      <c r="F42" s="94">
        <v>1200</v>
      </c>
      <c r="G42" s="94">
        <v>0</v>
      </c>
      <c r="H42" s="86">
        <v>0</v>
      </c>
      <c r="I42" s="85">
        <v>4400</v>
      </c>
      <c r="J42" s="85">
        <v>0</v>
      </c>
      <c r="K42" s="86">
        <v>0</v>
      </c>
      <c r="L42" s="158">
        <v>5000</v>
      </c>
      <c r="M42" s="158">
        <v>0</v>
      </c>
      <c r="N42" s="156">
        <v>0</v>
      </c>
      <c r="O42" s="227">
        <v>0</v>
      </c>
      <c r="P42" s="227">
        <v>0</v>
      </c>
      <c r="Q42" s="289">
        <v>5000</v>
      </c>
      <c r="R42" s="287">
        <v>0</v>
      </c>
      <c r="S42" s="289">
        <v>0</v>
      </c>
      <c r="T42" s="289">
        <v>5000</v>
      </c>
      <c r="U42" s="287">
        <v>0</v>
      </c>
      <c r="V42" s="289">
        <v>0</v>
      </c>
      <c r="W42" s="289">
        <v>5000</v>
      </c>
      <c r="X42" s="287">
        <v>0</v>
      </c>
      <c r="Y42" s="289">
        <v>0</v>
      </c>
      <c r="Z42" s="297">
        <v>41821</v>
      </c>
      <c r="AA42" s="297">
        <v>42156</v>
      </c>
    </row>
    <row r="43" spans="1:27" x14ac:dyDescent="0.45">
      <c r="A43" s="82" t="s">
        <v>24</v>
      </c>
      <c r="B43" s="88" t="s">
        <v>296</v>
      </c>
      <c r="C43" s="92"/>
      <c r="D43" s="92"/>
      <c r="E43" s="91"/>
      <c r="F43" s="94">
        <v>21700</v>
      </c>
      <c r="G43" s="94">
        <v>0</v>
      </c>
      <c r="H43" s="86">
        <v>0</v>
      </c>
      <c r="I43" s="85">
        <v>18700</v>
      </c>
      <c r="J43" s="85">
        <v>0</v>
      </c>
      <c r="K43" s="86">
        <v>0</v>
      </c>
      <c r="L43" s="158">
        <v>18200</v>
      </c>
      <c r="M43" s="158">
        <v>0</v>
      </c>
      <c r="N43" s="156">
        <v>0</v>
      </c>
      <c r="O43" s="227">
        <v>0</v>
      </c>
      <c r="P43" s="227">
        <v>0</v>
      </c>
      <c r="Q43" s="289">
        <v>17800</v>
      </c>
      <c r="R43" s="287">
        <v>0</v>
      </c>
      <c r="S43" s="289">
        <v>0</v>
      </c>
      <c r="T43" s="289">
        <v>17400</v>
      </c>
      <c r="U43" s="287">
        <v>0</v>
      </c>
      <c r="V43" s="289">
        <v>0</v>
      </c>
      <c r="W43" s="289">
        <v>17000</v>
      </c>
      <c r="X43" s="287">
        <v>0</v>
      </c>
      <c r="Y43" s="289">
        <v>0</v>
      </c>
      <c r="Z43" s="297">
        <v>41913</v>
      </c>
      <c r="AA43" s="297">
        <v>42248</v>
      </c>
    </row>
    <row r="44" spans="1:27" x14ac:dyDescent="0.45">
      <c r="A44" s="82" t="s">
        <v>24</v>
      </c>
      <c r="B44" s="82" t="s">
        <v>297</v>
      </c>
      <c r="C44" s="94">
        <v>190</v>
      </c>
      <c r="D44" s="94">
        <v>0.8</v>
      </c>
      <c r="E44" s="86">
        <v>4.2105263157894736E-3</v>
      </c>
      <c r="F44" s="94">
        <v>160</v>
      </c>
      <c r="G44" s="94">
        <v>2.2999999999999998</v>
      </c>
      <c r="H44" s="86">
        <v>1.4374999999999999E-2</v>
      </c>
      <c r="I44" s="85">
        <v>150</v>
      </c>
      <c r="J44" s="85">
        <v>0.6</v>
      </c>
      <c r="K44" s="86">
        <v>4.0000000000000001E-3</v>
      </c>
      <c r="L44" s="158">
        <v>170</v>
      </c>
      <c r="M44" s="158">
        <v>0.04</v>
      </c>
      <c r="N44" s="156">
        <v>2.3529411764705883E-4</v>
      </c>
      <c r="O44" s="227">
        <v>0.04</v>
      </c>
      <c r="P44" s="227">
        <v>0</v>
      </c>
      <c r="Q44" s="289">
        <v>170</v>
      </c>
      <c r="R44" s="287">
        <v>1.1764705882352942E-4</v>
      </c>
      <c r="S44" s="289">
        <v>0.02</v>
      </c>
      <c r="T44" s="289">
        <v>170</v>
      </c>
      <c r="U44" s="287">
        <v>1.1764705882352942E-4</v>
      </c>
      <c r="V44" s="289">
        <v>0.02</v>
      </c>
      <c r="W44" s="289">
        <v>160</v>
      </c>
      <c r="X44" s="287">
        <v>1.25E-4</v>
      </c>
      <c r="Y44" s="289">
        <v>0.02</v>
      </c>
      <c r="Z44" s="297">
        <v>41913</v>
      </c>
      <c r="AA44" s="297">
        <v>42248</v>
      </c>
    </row>
    <row r="45" spans="1:27" ht="20.25" x14ac:dyDescent="0.45">
      <c r="A45" s="97" t="s">
        <v>27</v>
      </c>
      <c r="B45" s="96" t="s">
        <v>28</v>
      </c>
      <c r="C45" s="84"/>
      <c r="D45" s="84"/>
      <c r="E45" s="83"/>
      <c r="F45" s="84"/>
      <c r="G45" s="84"/>
      <c r="H45" s="83"/>
      <c r="I45" s="85">
        <v>63.892000000000003</v>
      </c>
      <c r="J45" s="85">
        <v>4.5419999999999998</v>
      </c>
      <c r="K45" s="86">
        <v>7.1088712201840598E-2</v>
      </c>
      <c r="L45" s="158">
        <v>90.994</v>
      </c>
      <c r="M45" s="158">
        <v>2.9729999999999999</v>
      </c>
      <c r="N45" s="148">
        <v>3.2672483900037366E-2</v>
      </c>
      <c r="O45" s="212">
        <v>2.97</v>
      </c>
      <c r="P45" s="212">
        <v>0</v>
      </c>
      <c r="Q45" s="212">
        <v>97.272999999999996</v>
      </c>
      <c r="R45" s="287">
        <v>1.9943869316254255E-5</v>
      </c>
      <c r="S45" s="212">
        <v>1.9400000000000001E-3</v>
      </c>
      <c r="T45" s="212">
        <v>8.27</v>
      </c>
      <c r="U45" s="287">
        <v>1.0000000000000001E-5</v>
      </c>
      <c r="V45" s="212">
        <v>8.2700000000000004E-5</v>
      </c>
      <c r="W45" s="212"/>
      <c r="X45" s="287"/>
      <c r="Y45" s="212"/>
      <c r="Z45" s="298" t="s">
        <v>363</v>
      </c>
      <c r="AA45" s="298" t="s">
        <v>358</v>
      </c>
    </row>
    <row r="46" spans="1:27" ht="20.25" x14ac:dyDescent="0.45">
      <c r="A46" s="82" t="s">
        <v>29</v>
      </c>
      <c r="B46" s="96" t="s">
        <v>30</v>
      </c>
      <c r="C46" s="92"/>
      <c r="D46" s="92"/>
      <c r="E46" s="91"/>
      <c r="F46" s="92"/>
      <c r="G46" s="92"/>
      <c r="H46" s="91"/>
      <c r="I46" s="85">
        <v>2.2450000000000001</v>
      </c>
      <c r="J46" s="85">
        <v>0</v>
      </c>
      <c r="K46" s="86">
        <v>0</v>
      </c>
      <c r="L46" s="158">
        <v>0.52900000000000003</v>
      </c>
      <c r="M46" s="158">
        <v>0</v>
      </c>
      <c r="N46" s="148">
        <v>0</v>
      </c>
      <c r="O46" s="212">
        <v>0</v>
      </c>
      <c r="P46" s="212">
        <v>0</v>
      </c>
      <c r="Q46" s="212">
        <v>2.2440000000000002</v>
      </c>
      <c r="R46" s="287">
        <v>0</v>
      </c>
      <c r="S46" s="212">
        <v>0</v>
      </c>
      <c r="T46" s="212">
        <v>2.1139999999999999</v>
      </c>
      <c r="U46" s="287">
        <v>0</v>
      </c>
      <c r="V46" s="212">
        <v>0</v>
      </c>
      <c r="W46" s="212">
        <v>0</v>
      </c>
      <c r="X46" s="287"/>
      <c r="Y46" s="212">
        <v>0</v>
      </c>
      <c r="Z46" s="299" t="s">
        <v>391</v>
      </c>
      <c r="AA46" s="299" t="s">
        <v>392</v>
      </c>
    </row>
    <row r="47" spans="1:27" ht="20.25" x14ac:dyDescent="0.45">
      <c r="A47" s="82" t="s">
        <v>29</v>
      </c>
      <c r="B47" s="96" t="s">
        <v>298</v>
      </c>
      <c r="C47" s="92"/>
      <c r="D47" s="92"/>
      <c r="E47" s="91"/>
      <c r="F47" s="92"/>
      <c r="G47" s="92"/>
      <c r="H47" s="91"/>
      <c r="I47" s="85">
        <v>1.3480000000000001</v>
      </c>
      <c r="J47" s="85">
        <v>0</v>
      </c>
      <c r="K47" s="86">
        <v>0</v>
      </c>
      <c r="L47" s="158">
        <v>1.395</v>
      </c>
      <c r="M47" s="158">
        <v>0</v>
      </c>
      <c r="N47" s="148">
        <v>0</v>
      </c>
      <c r="O47" s="212">
        <v>0</v>
      </c>
      <c r="P47" s="212">
        <v>0</v>
      </c>
      <c r="Q47" s="212">
        <v>0.17199999999999999</v>
      </c>
      <c r="R47" s="287">
        <v>0</v>
      </c>
      <c r="S47" s="212">
        <v>0</v>
      </c>
      <c r="T47" s="212">
        <v>0</v>
      </c>
      <c r="U47" s="287"/>
      <c r="V47" s="212">
        <v>0</v>
      </c>
      <c r="W47" s="212">
        <v>0</v>
      </c>
      <c r="X47" s="287"/>
      <c r="Y47" s="212">
        <v>0</v>
      </c>
      <c r="Z47" s="299" t="s">
        <v>391</v>
      </c>
      <c r="AA47" s="299" t="s">
        <v>392</v>
      </c>
    </row>
    <row r="48" spans="1:27" x14ac:dyDescent="0.45">
      <c r="A48" s="97" t="s">
        <v>31</v>
      </c>
      <c r="B48" s="96" t="s">
        <v>299</v>
      </c>
      <c r="C48" s="84"/>
      <c r="D48" s="84"/>
      <c r="E48" s="83"/>
      <c r="F48" s="84"/>
      <c r="G48" s="84"/>
      <c r="H48" s="83"/>
      <c r="I48" s="85">
        <v>2894.37</v>
      </c>
      <c r="J48" s="85">
        <v>72.36</v>
      </c>
      <c r="K48" s="86">
        <v>2.5000259123747138E-2</v>
      </c>
      <c r="L48" s="158">
        <v>2987.19</v>
      </c>
      <c r="M48" s="158">
        <v>85.73</v>
      </c>
      <c r="N48" s="87">
        <v>2.8699212303201337E-2</v>
      </c>
      <c r="O48" s="212">
        <v>81.22</v>
      </c>
      <c r="P48" s="212">
        <v>4.51</v>
      </c>
      <c r="Q48" s="212">
        <v>3061.87</v>
      </c>
      <c r="R48" s="300">
        <v>2.5001061442843753E-2</v>
      </c>
      <c r="S48" s="301">
        <v>76.55</v>
      </c>
      <c r="T48" s="302">
        <v>3138.42</v>
      </c>
      <c r="U48" s="300">
        <v>2.2498582089076669E-2</v>
      </c>
      <c r="V48" s="212">
        <v>70.61</v>
      </c>
      <c r="W48" s="302">
        <v>3216.88</v>
      </c>
      <c r="X48" s="300">
        <v>2.0000746064509713E-2</v>
      </c>
      <c r="Y48" s="302">
        <v>64.34</v>
      </c>
      <c r="Z48" s="288">
        <v>41821</v>
      </c>
      <c r="AA48" s="288">
        <v>42156</v>
      </c>
    </row>
    <row r="49" spans="1:27" ht="20.25" x14ac:dyDescent="0.45">
      <c r="A49" s="97" t="s">
        <v>31</v>
      </c>
      <c r="B49" s="96" t="s">
        <v>300</v>
      </c>
      <c r="C49" s="84"/>
      <c r="D49" s="84"/>
      <c r="E49" s="83"/>
      <c r="F49" s="84"/>
      <c r="G49" s="84"/>
      <c r="H49" s="83"/>
      <c r="I49" s="85">
        <v>21.04</v>
      </c>
      <c r="J49" s="85">
        <v>2.3E-2</v>
      </c>
      <c r="K49" s="86">
        <v>1.0931558935361218E-3</v>
      </c>
      <c r="L49" s="149"/>
      <c r="M49" s="149"/>
      <c r="N49" s="153"/>
      <c r="O49" s="149"/>
      <c r="P49" s="149"/>
      <c r="Q49" s="149"/>
      <c r="R49" s="84"/>
      <c r="S49" s="149"/>
      <c r="T49" s="84"/>
      <c r="U49" s="84"/>
      <c r="V49" s="84"/>
      <c r="W49" s="84"/>
      <c r="X49" s="84"/>
      <c r="Y49" s="84"/>
      <c r="Z49" s="84"/>
      <c r="AA49" s="84"/>
    </row>
    <row r="50" spans="1:27" x14ac:dyDescent="0.45">
      <c r="A50" s="82" t="s">
        <v>31</v>
      </c>
      <c r="B50" s="96" t="s">
        <v>32</v>
      </c>
      <c r="C50" s="94">
        <v>90160</v>
      </c>
      <c r="D50" s="94">
        <v>10296</v>
      </c>
      <c r="E50" s="86">
        <v>0.11419698314108252</v>
      </c>
      <c r="F50" s="94">
        <v>66788</v>
      </c>
      <c r="G50" s="94">
        <v>6225</v>
      </c>
      <c r="H50" s="86">
        <v>9.3205366233455114E-2</v>
      </c>
      <c r="I50" s="85">
        <v>48411.88</v>
      </c>
      <c r="J50" s="85">
        <v>5604.16</v>
      </c>
      <c r="K50" s="86">
        <v>0.11576001592997422</v>
      </c>
      <c r="L50" s="158">
        <v>32895.31</v>
      </c>
      <c r="M50" s="158">
        <v>3530.16</v>
      </c>
      <c r="N50" s="148">
        <v>0.10731499414354205</v>
      </c>
      <c r="O50" s="212">
        <v>3384.1</v>
      </c>
      <c r="P50" s="212">
        <v>146.06</v>
      </c>
      <c r="Q50" s="212">
        <v>35701</v>
      </c>
      <c r="R50" s="300">
        <v>0.10630150415954735</v>
      </c>
      <c r="S50" s="301">
        <v>3795.07</v>
      </c>
      <c r="T50" s="301">
        <v>36010</v>
      </c>
      <c r="U50" s="300">
        <v>0.10527631213551791</v>
      </c>
      <c r="V50" s="212">
        <v>3791</v>
      </c>
      <c r="W50" s="302">
        <v>37057</v>
      </c>
      <c r="X50" s="300">
        <v>0.10429878295598673</v>
      </c>
      <c r="Y50" s="302">
        <v>3865</v>
      </c>
      <c r="Z50" s="288">
        <v>41821</v>
      </c>
      <c r="AA50" s="288">
        <v>42156</v>
      </c>
    </row>
    <row r="51" spans="1:27" x14ac:dyDescent="0.45">
      <c r="A51" s="82" t="s">
        <v>31</v>
      </c>
      <c r="B51" s="96" t="s">
        <v>301</v>
      </c>
      <c r="C51" s="94">
        <v>3406</v>
      </c>
      <c r="D51" s="94">
        <v>7.5</v>
      </c>
      <c r="E51" s="86">
        <v>2.201996476805637E-3</v>
      </c>
      <c r="F51" s="94">
        <v>2995</v>
      </c>
      <c r="G51" s="94">
        <v>5.8</v>
      </c>
      <c r="H51" s="86">
        <v>1.9365609348914858E-3</v>
      </c>
      <c r="I51" s="85">
        <v>2478</v>
      </c>
      <c r="J51" s="85">
        <v>9.1999999999999993</v>
      </c>
      <c r="K51" s="86">
        <v>3.7126715092816783E-3</v>
      </c>
      <c r="L51" s="158">
        <v>2530</v>
      </c>
      <c r="M51" s="158">
        <v>22.26</v>
      </c>
      <c r="N51" s="148">
        <v>8.7984189723320158E-3</v>
      </c>
      <c r="O51" s="212">
        <v>22.26</v>
      </c>
      <c r="P51" s="212">
        <v>0</v>
      </c>
      <c r="Q51" s="212">
        <v>0</v>
      </c>
      <c r="R51" s="300"/>
      <c r="S51" s="301"/>
      <c r="T51" s="301"/>
      <c r="U51" s="300"/>
      <c r="V51" s="212"/>
      <c r="W51" s="212"/>
      <c r="X51" s="300"/>
      <c r="Y51" s="212"/>
      <c r="Z51" s="288">
        <v>41913</v>
      </c>
      <c r="AA51" s="288">
        <v>42248</v>
      </c>
    </row>
    <row r="52" spans="1:27" ht="20.25" x14ac:dyDescent="0.45">
      <c r="A52" s="82" t="s">
        <v>33</v>
      </c>
      <c r="B52" s="98" t="s">
        <v>34</v>
      </c>
      <c r="C52" s="94">
        <v>3459</v>
      </c>
      <c r="D52" s="94">
        <v>2.2000000000000002</v>
      </c>
      <c r="E52" s="86">
        <v>6.3602197166811225E-4</v>
      </c>
      <c r="F52" s="94">
        <v>3933</v>
      </c>
      <c r="G52" s="94">
        <v>2.8</v>
      </c>
      <c r="H52" s="86">
        <v>7.1192473938469362E-4</v>
      </c>
      <c r="I52" s="85">
        <v>2752.1486479999999</v>
      </c>
      <c r="J52" s="85">
        <v>5.6024440000000002</v>
      </c>
      <c r="K52" s="86">
        <v>2.0356618469977356E-3</v>
      </c>
      <c r="L52" s="158">
        <v>3117.0881039999999</v>
      </c>
      <c r="M52" s="158">
        <v>1.2652060000000001</v>
      </c>
      <c r="N52" s="148">
        <v>4.0589356405307437E-4</v>
      </c>
      <c r="O52" s="212">
        <v>1.19</v>
      </c>
      <c r="P52" s="212">
        <v>0.08</v>
      </c>
      <c r="Q52" s="212">
        <v>3168.3725196400001</v>
      </c>
      <c r="R52" s="287">
        <v>3.8000000000000002E-4</v>
      </c>
      <c r="S52" s="212">
        <v>1.2039815574632</v>
      </c>
      <c r="T52" s="212">
        <v>3652</v>
      </c>
      <c r="U52" s="287">
        <v>3.6999999999999999E-4</v>
      </c>
      <c r="V52" s="212">
        <v>1.35124</v>
      </c>
      <c r="W52" s="212">
        <v>3428</v>
      </c>
      <c r="X52" s="287">
        <v>3.6000000000000002E-4</v>
      </c>
      <c r="Y52" s="212">
        <v>1.2340800000000001</v>
      </c>
      <c r="Z52" s="303" t="s">
        <v>393</v>
      </c>
      <c r="AA52" s="303" t="s">
        <v>389</v>
      </c>
    </row>
    <row r="53" spans="1:27" ht="20.25" x14ac:dyDescent="0.45">
      <c r="A53" s="97" t="s">
        <v>33</v>
      </c>
      <c r="B53" s="98" t="s">
        <v>35</v>
      </c>
      <c r="C53" s="84"/>
      <c r="D53" s="84"/>
      <c r="E53" s="83"/>
      <c r="F53" s="84"/>
      <c r="G53" s="84"/>
      <c r="H53" s="83"/>
      <c r="I53" s="85">
        <v>4.4268029999999996</v>
      </c>
      <c r="J53" s="85">
        <v>0</v>
      </c>
      <c r="K53" s="86">
        <v>0</v>
      </c>
      <c r="L53" s="158">
        <v>9.5822909999999997</v>
      </c>
      <c r="M53" s="158">
        <v>0</v>
      </c>
      <c r="N53" s="148">
        <v>0</v>
      </c>
      <c r="O53" s="212">
        <v>0</v>
      </c>
      <c r="P53" s="212">
        <v>0</v>
      </c>
      <c r="Q53" s="212">
        <v>5.4279999999999999</v>
      </c>
      <c r="R53" s="287">
        <v>0</v>
      </c>
      <c r="S53" s="212">
        <v>0</v>
      </c>
      <c r="T53" s="212">
        <v>2.81</v>
      </c>
      <c r="U53" s="287">
        <v>0</v>
      </c>
      <c r="V53" s="212">
        <v>0</v>
      </c>
      <c r="W53" s="212">
        <v>0</v>
      </c>
      <c r="X53" s="287"/>
      <c r="Y53" s="212">
        <v>0</v>
      </c>
      <c r="Z53" s="303" t="s">
        <v>393</v>
      </c>
      <c r="AA53" s="303" t="s">
        <v>389</v>
      </c>
    </row>
    <row r="54" spans="1:27" x14ac:dyDescent="0.45">
      <c r="A54" s="97" t="s">
        <v>33</v>
      </c>
      <c r="B54" s="98" t="s">
        <v>302</v>
      </c>
      <c r="C54" s="84"/>
      <c r="D54" s="84"/>
      <c r="E54" s="83"/>
      <c r="F54" s="84"/>
      <c r="G54" s="84"/>
      <c r="H54" s="83"/>
      <c r="I54" s="85">
        <v>91.531987000000001</v>
      </c>
      <c r="J54" s="85">
        <v>0</v>
      </c>
      <c r="K54" s="86">
        <v>0</v>
      </c>
      <c r="L54" s="149"/>
      <c r="M54" s="149"/>
      <c r="N54" s="153"/>
      <c r="O54" s="149"/>
      <c r="P54" s="149"/>
      <c r="Q54" s="149"/>
      <c r="R54" s="84"/>
      <c r="S54" s="149"/>
      <c r="T54" s="84"/>
      <c r="U54" s="84"/>
      <c r="V54" s="84"/>
      <c r="W54" s="84"/>
      <c r="X54" s="84"/>
      <c r="Y54" s="84"/>
      <c r="Z54" s="84"/>
      <c r="AA54" s="84"/>
    </row>
    <row r="55" spans="1:27" ht="20.25" x14ac:dyDescent="0.45">
      <c r="A55" s="82" t="s">
        <v>33</v>
      </c>
      <c r="B55" s="98" t="s">
        <v>36</v>
      </c>
      <c r="C55" s="94">
        <v>45897</v>
      </c>
      <c r="D55" s="94">
        <v>103.2</v>
      </c>
      <c r="E55" s="86">
        <v>2.248512974704229E-3</v>
      </c>
      <c r="F55" s="94">
        <v>41455</v>
      </c>
      <c r="G55" s="94">
        <v>82.9</v>
      </c>
      <c r="H55" s="86">
        <v>1.9997587745748404E-3</v>
      </c>
      <c r="I55" s="85">
        <v>44660.180797000001</v>
      </c>
      <c r="J55" s="85">
        <v>42.429544</v>
      </c>
      <c r="K55" s="86">
        <v>9.5005311762755241E-4</v>
      </c>
      <c r="L55" s="158">
        <v>44424.554999</v>
      </c>
      <c r="M55" s="158">
        <v>479.196147</v>
      </c>
      <c r="N55" s="148">
        <v>1.0786740508954715E-2</v>
      </c>
      <c r="O55" s="212">
        <v>212.566416</v>
      </c>
      <c r="P55" s="212">
        <v>266.62973053000002</v>
      </c>
      <c r="Q55" s="212">
        <v>42724.650546500015</v>
      </c>
      <c r="R55" s="287">
        <v>9.4999999999999998E-3</v>
      </c>
      <c r="S55" s="212">
        <v>405.88418019175015</v>
      </c>
      <c r="T55" s="212">
        <v>47710</v>
      </c>
      <c r="U55" s="287">
        <v>8.0000000000000002E-3</v>
      </c>
      <c r="V55" s="212">
        <v>381.68</v>
      </c>
      <c r="W55" s="212">
        <v>51574</v>
      </c>
      <c r="X55" s="287">
        <v>6.0000000000000001E-3</v>
      </c>
      <c r="Y55" s="212">
        <v>309.44400000000002</v>
      </c>
      <c r="Z55" s="303" t="s">
        <v>393</v>
      </c>
      <c r="AA55" s="303" t="s">
        <v>389</v>
      </c>
    </row>
    <row r="56" spans="1:27" ht="20.25" x14ac:dyDescent="0.45">
      <c r="A56" s="97" t="s">
        <v>33</v>
      </c>
      <c r="B56" s="98" t="s">
        <v>37</v>
      </c>
      <c r="C56" s="84"/>
      <c r="D56" s="84"/>
      <c r="E56" s="83"/>
      <c r="F56" s="84"/>
      <c r="G56" s="84"/>
      <c r="H56" s="83"/>
      <c r="I56" s="93"/>
      <c r="J56" s="93"/>
      <c r="K56" s="91"/>
      <c r="L56" s="158">
        <v>1363.1182249999999</v>
      </c>
      <c r="M56" s="158">
        <v>4.2418620000000002</v>
      </c>
      <c r="N56" s="148">
        <v>3.1118812163192966E-3</v>
      </c>
      <c r="O56" s="212">
        <v>1.44297103</v>
      </c>
      <c r="P56" s="212">
        <v>2.7988908299999999</v>
      </c>
      <c r="Q56" s="212">
        <v>1303.06131759</v>
      </c>
      <c r="R56" s="287">
        <v>3.0000000000000001E-3</v>
      </c>
      <c r="S56" s="212">
        <v>3.9091839527700003</v>
      </c>
      <c r="T56" s="212">
        <v>1478</v>
      </c>
      <c r="U56" s="287">
        <v>2.8999999999999998E-3</v>
      </c>
      <c r="V56" s="212">
        <v>4.2862</v>
      </c>
      <c r="W56" s="212">
        <v>1463</v>
      </c>
      <c r="X56" s="287">
        <v>2.8E-3</v>
      </c>
      <c r="Y56" s="212">
        <v>4.0964</v>
      </c>
      <c r="Z56" s="303" t="s">
        <v>393</v>
      </c>
      <c r="AA56" s="303" t="s">
        <v>389</v>
      </c>
    </row>
    <row r="57" spans="1:27" x14ac:dyDescent="0.45">
      <c r="A57" s="97" t="s">
        <v>33</v>
      </c>
      <c r="B57" s="98" t="s">
        <v>303</v>
      </c>
      <c r="C57" s="84"/>
      <c r="D57" s="84"/>
      <c r="E57" s="83"/>
      <c r="F57" s="84"/>
      <c r="G57" s="84"/>
      <c r="H57" s="83"/>
      <c r="I57" s="85">
        <v>88.780805000000001</v>
      </c>
      <c r="J57" s="85">
        <v>0.362039</v>
      </c>
      <c r="K57" s="86">
        <v>4.0778972436665787E-3</v>
      </c>
      <c r="L57" s="149"/>
      <c r="M57" s="149"/>
      <c r="N57" s="153"/>
      <c r="O57" s="149"/>
      <c r="P57" s="149"/>
      <c r="Q57" s="149"/>
      <c r="R57" s="84"/>
      <c r="S57" s="149"/>
      <c r="T57" s="84"/>
      <c r="U57" s="84"/>
      <c r="V57" s="84"/>
      <c r="W57" s="84"/>
      <c r="X57" s="84"/>
      <c r="Y57" s="84"/>
      <c r="Z57" s="84"/>
      <c r="AA57" s="84"/>
    </row>
    <row r="58" spans="1:27" ht="20.25" x14ac:dyDescent="0.45">
      <c r="A58" s="97" t="s">
        <v>33</v>
      </c>
      <c r="B58" s="98" t="s">
        <v>38</v>
      </c>
      <c r="C58" s="84"/>
      <c r="D58" s="84"/>
      <c r="E58" s="83"/>
      <c r="F58" s="84"/>
      <c r="G58" s="84"/>
      <c r="H58" s="83"/>
      <c r="I58" s="85">
        <v>780.02473299999997</v>
      </c>
      <c r="J58" s="85">
        <v>8.2983729999999998</v>
      </c>
      <c r="K58" s="86">
        <v>1.0638602404418886E-2</v>
      </c>
      <c r="L58" s="158">
        <v>1113.586628</v>
      </c>
      <c r="M58" s="158">
        <v>0.35875200000000002</v>
      </c>
      <c r="N58" s="148">
        <v>3.2215904086808054E-4</v>
      </c>
      <c r="O58" s="212">
        <v>0.12852182000000001</v>
      </c>
      <c r="P58" s="212">
        <v>0.23022985000000001</v>
      </c>
      <c r="Q58" s="212">
        <v>1100.0701370300001</v>
      </c>
      <c r="R58" s="287">
        <v>2.9E-4</v>
      </c>
      <c r="S58" s="212">
        <v>0.31902033973870003</v>
      </c>
      <c r="T58" s="212">
        <v>3386</v>
      </c>
      <c r="U58" s="287">
        <v>2.7999999999999998E-4</v>
      </c>
      <c r="V58" s="212">
        <v>0.94807999999999992</v>
      </c>
      <c r="W58" s="212">
        <v>1596</v>
      </c>
      <c r="X58" s="287">
        <v>2.7E-4</v>
      </c>
      <c r="Y58" s="212">
        <v>0.43092000000000003</v>
      </c>
      <c r="Z58" s="303" t="s">
        <v>393</v>
      </c>
      <c r="AA58" s="303" t="s">
        <v>389</v>
      </c>
    </row>
    <row r="59" spans="1:27" x14ac:dyDescent="0.45">
      <c r="A59" s="82" t="s">
        <v>33</v>
      </c>
      <c r="B59" s="98" t="s">
        <v>304</v>
      </c>
      <c r="C59" s="94">
        <v>2369</v>
      </c>
      <c r="D59" s="94">
        <v>0</v>
      </c>
      <c r="E59" s="86">
        <v>0</v>
      </c>
      <c r="F59" s="94">
        <v>2386</v>
      </c>
      <c r="G59" s="94">
        <v>1</v>
      </c>
      <c r="H59" s="86">
        <v>4.1911148365465214E-4</v>
      </c>
      <c r="I59" s="85">
        <v>1996.45</v>
      </c>
      <c r="J59" s="85">
        <v>0</v>
      </c>
      <c r="K59" s="86">
        <v>0</v>
      </c>
      <c r="L59" s="149"/>
      <c r="M59" s="149"/>
      <c r="N59" s="153"/>
      <c r="O59" s="149"/>
      <c r="P59" s="149"/>
      <c r="Q59" s="149"/>
      <c r="R59" s="84"/>
      <c r="S59" s="149"/>
      <c r="T59" s="84"/>
      <c r="U59" s="84"/>
      <c r="V59" s="84"/>
      <c r="W59" s="84"/>
      <c r="X59" s="84"/>
      <c r="Y59" s="84"/>
      <c r="Z59" s="84"/>
      <c r="AA59" s="84"/>
    </row>
    <row r="60" spans="1:27" ht="20.25" x14ac:dyDescent="0.45">
      <c r="A60" s="97" t="s">
        <v>33</v>
      </c>
      <c r="B60" s="98" t="s">
        <v>39</v>
      </c>
      <c r="C60" s="84"/>
      <c r="D60" s="84"/>
      <c r="E60" s="83"/>
      <c r="F60" s="84"/>
      <c r="G60" s="84"/>
      <c r="H60" s="83"/>
      <c r="I60" s="85">
        <v>595.75303899999994</v>
      </c>
      <c r="J60" s="85">
        <v>0.133129</v>
      </c>
      <c r="K60" s="86">
        <v>2.2346340057864146E-4</v>
      </c>
      <c r="L60" s="158">
        <v>570.43940499999997</v>
      </c>
      <c r="M60" s="158">
        <v>0.17457500000000001</v>
      </c>
      <c r="N60" s="148">
        <v>3.0603601095895546E-4</v>
      </c>
      <c r="O60" s="212">
        <v>0.17457500000000001</v>
      </c>
      <c r="P60" s="212">
        <v>0</v>
      </c>
      <c r="Q60" s="212">
        <v>369.04743548000005</v>
      </c>
      <c r="R60" s="287">
        <v>2.5000000000000001E-4</v>
      </c>
      <c r="S60" s="212">
        <v>9.2261858870000019E-2</v>
      </c>
      <c r="T60" s="212">
        <v>797</v>
      </c>
      <c r="U60" s="287">
        <v>2.0000000000000001E-4</v>
      </c>
      <c r="V60" s="212">
        <v>0.15940000000000001</v>
      </c>
      <c r="W60" s="212">
        <v>1542</v>
      </c>
      <c r="X60" s="287">
        <v>1.4999999999999999E-4</v>
      </c>
      <c r="Y60" s="212">
        <v>0.23129999999999998</v>
      </c>
      <c r="Z60" s="303" t="s">
        <v>393</v>
      </c>
      <c r="AA60" s="303" t="s">
        <v>389</v>
      </c>
    </row>
    <row r="61" spans="1:27" ht="20.25" x14ac:dyDescent="0.45">
      <c r="A61" s="82" t="s">
        <v>33</v>
      </c>
      <c r="B61" s="98" t="s">
        <v>40</v>
      </c>
      <c r="C61" s="94">
        <v>8594</v>
      </c>
      <c r="D61" s="94">
        <v>38.1</v>
      </c>
      <c r="E61" s="86">
        <v>4.4333255759832447E-3</v>
      </c>
      <c r="F61" s="94">
        <v>9911</v>
      </c>
      <c r="G61" s="94">
        <v>72.400000000000006</v>
      </c>
      <c r="H61" s="86">
        <v>7.3050146302088594E-3</v>
      </c>
      <c r="I61" s="85">
        <v>8725.8183730000001</v>
      </c>
      <c r="J61" s="85">
        <v>254.15952899999999</v>
      </c>
      <c r="K61" s="86">
        <v>2.9127299943170613E-2</v>
      </c>
      <c r="L61" s="158">
        <v>9419.6560200000004</v>
      </c>
      <c r="M61" s="158">
        <v>5.0927449999999999</v>
      </c>
      <c r="N61" s="148">
        <v>5.4065084639895369E-4</v>
      </c>
      <c r="O61" s="212">
        <v>5.0927452999999998</v>
      </c>
      <c r="P61" s="212">
        <v>0</v>
      </c>
      <c r="Q61" s="212">
        <v>9070.249453800001</v>
      </c>
      <c r="R61" s="287">
        <v>4.4999999999999999E-4</v>
      </c>
      <c r="S61" s="212">
        <v>4.0816122542100004</v>
      </c>
      <c r="T61" s="212">
        <v>9705</v>
      </c>
      <c r="U61" s="287">
        <v>4.0000000000000002E-4</v>
      </c>
      <c r="V61" s="212">
        <v>3.8820000000000001</v>
      </c>
      <c r="W61" s="212">
        <v>12816</v>
      </c>
      <c r="X61" s="287">
        <v>3.5E-4</v>
      </c>
      <c r="Y61" s="212">
        <v>4.4855999999999998</v>
      </c>
      <c r="Z61" s="303" t="s">
        <v>393</v>
      </c>
      <c r="AA61" s="303" t="s">
        <v>389</v>
      </c>
    </row>
    <row r="62" spans="1:27" ht="20.25" x14ac:dyDescent="0.45">
      <c r="A62" s="97" t="s">
        <v>33</v>
      </c>
      <c r="B62" s="98" t="s">
        <v>41</v>
      </c>
      <c r="C62" s="84"/>
      <c r="D62" s="84"/>
      <c r="E62" s="83"/>
      <c r="F62" s="84"/>
      <c r="G62" s="84"/>
      <c r="H62" s="83"/>
      <c r="I62" s="93"/>
      <c r="J62" s="93"/>
      <c r="K62" s="91"/>
      <c r="L62" s="158">
        <v>277.65659699999998</v>
      </c>
      <c r="M62" s="158">
        <v>0.68879100000000004</v>
      </c>
      <c r="N62" s="148">
        <v>2.4807298203687201E-3</v>
      </c>
      <c r="O62" s="212">
        <v>0.68879100000000004</v>
      </c>
      <c r="P62" s="212">
        <v>0</v>
      </c>
      <c r="Q62" s="212">
        <v>116.163</v>
      </c>
      <c r="R62" s="287"/>
      <c r="S62" s="212">
        <v>0</v>
      </c>
      <c r="T62" s="212">
        <v>204.982</v>
      </c>
      <c r="U62" s="287"/>
      <c r="V62" s="212">
        <v>0</v>
      </c>
      <c r="W62" s="212">
        <v>134.12</v>
      </c>
      <c r="X62" s="287"/>
      <c r="Y62" s="212">
        <v>0</v>
      </c>
      <c r="Z62" s="303" t="s">
        <v>393</v>
      </c>
      <c r="AA62" s="303" t="s">
        <v>389</v>
      </c>
    </row>
    <row r="63" spans="1:27" x14ac:dyDescent="0.45">
      <c r="A63" s="82" t="s">
        <v>33</v>
      </c>
      <c r="B63" s="98" t="s">
        <v>365</v>
      </c>
      <c r="C63" s="84"/>
      <c r="D63" s="84"/>
      <c r="E63" s="84"/>
      <c r="F63" s="84"/>
      <c r="G63" s="84"/>
      <c r="H63" s="84"/>
      <c r="I63" s="84"/>
      <c r="J63" s="84"/>
      <c r="K63" s="84"/>
      <c r="L63" s="149"/>
      <c r="M63" s="149"/>
      <c r="N63" s="84"/>
      <c r="O63" s="149"/>
      <c r="P63" s="149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</row>
    <row r="64" spans="1:27" x14ac:dyDescent="0.45">
      <c r="A64" s="82" t="s">
        <v>42</v>
      </c>
      <c r="B64" s="82" t="s">
        <v>43</v>
      </c>
      <c r="C64" s="92"/>
      <c r="D64" s="92"/>
      <c r="E64" s="91"/>
      <c r="F64" s="94">
        <v>102497</v>
      </c>
      <c r="G64" s="94">
        <v>1056</v>
      </c>
      <c r="H64" s="86">
        <v>1.0302740568016625E-2</v>
      </c>
      <c r="I64" s="85">
        <v>102140.49</v>
      </c>
      <c r="J64" s="85">
        <v>1532.1</v>
      </c>
      <c r="K64" s="86">
        <v>1.4999928040290387E-2</v>
      </c>
      <c r="L64" s="158">
        <v>98771.65</v>
      </c>
      <c r="M64" s="158">
        <v>1284.03</v>
      </c>
      <c r="N64" s="148">
        <v>1.2999985319674218E-2</v>
      </c>
      <c r="O64" s="227">
        <v>1122.51</v>
      </c>
      <c r="P64" s="227">
        <v>161.52000000000001</v>
      </c>
      <c r="Q64" s="304">
        <v>104707</v>
      </c>
      <c r="R64" s="304">
        <v>1.29</v>
      </c>
      <c r="S64" s="304">
        <v>1350.72</v>
      </c>
      <c r="T64" s="304">
        <v>109802</v>
      </c>
      <c r="U64" s="304">
        <v>1.29</v>
      </c>
      <c r="V64" s="304">
        <v>1416.44</v>
      </c>
      <c r="W64" s="304">
        <v>115163</v>
      </c>
      <c r="X64" s="304">
        <v>1.28</v>
      </c>
      <c r="Y64" s="304">
        <v>1474.08</v>
      </c>
      <c r="Z64" s="288">
        <v>41913</v>
      </c>
      <c r="AA64" s="288">
        <v>42248</v>
      </c>
    </row>
    <row r="65" spans="1:27" x14ac:dyDescent="0.45">
      <c r="A65" s="82" t="s">
        <v>42</v>
      </c>
      <c r="B65" s="88" t="s">
        <v>305</v>
      </c>
      <c r="C65" s="92"/>
      <c r="D65" s="92"/>
      <c r="E65" s="91"/>
      <c r="F65" s="94">
        <v>10817</v>
      </c>
      <c r="G65" s="94">
        <v>0</v>
      </c>
      <c r="H65" s="86">
        <v>0</v>
      </c>
      <c r="I65" s="85">
        <v>10016.31</v>
      </c>
      <c r="J65" s="85">
        <v>0</v>
      </c>
      <c r="K65" s="86">
        <v>0</v>
      </c>
      <c r="L65" s="149"/>
      <c r="M65" s="149"/>
      <c r="N65" s="153"/>
      <c r="O65" s="149"/>
      <c r="P65" s="149"/>
      <c r="Q65" s="149"/>
      <c r="R65" s="84"/>
      <c r="S65" s="149"/>
      <c r="T65" s="84"/>
      <c r="U65" s="84"/>
      <c r="V65" s="84"/>
      <c r="W65" s="84"/>
      <c r="X65" s="84"/>
      <c r="Y65" s="84"/>
      <c r="Z65" s="84"/>
      <c r="AA65" s="84"/>
    </row>
    <row r="66" spans="1:27" x14ac:dyDescent="0.45">
      <c r="A66" s="82" t="s">
        <v>42</v>
      </c>
      <c r="B66" s="88" t="s">
        <v>245</v>
      </c>
      <c r="C66" s="94">
        <v>33299</v>
      </c>
      <c r="D66" s="94">
        <v>829</v>
      </c>
      <c r="E66" s="86">
        <v>2.489564251178714E-2</v>
      </c>
      <c r="F66" s="94">
        <v>32338</v>
      </c>
      <c r="G66" s="94">
        <v>731</v>
      </c>
      <c r="H66" s="86">
        <v>2.2604984847547777E-2</v>
      </c>
      <c r="I66" s="85">
        <v>31554.13</v>
      </c>
      <c r="J66" s="85">
        <v>681.57</v>
      </c>
      <c r="K66" s="86">
        <v>2.1600025099725455E-2</v>
      </c>
      <c r="L66" s="158">
        <v>29909.279999999999</v>
      </c>
      <c r="M66" s="158">
        <v>562.29</v>
      </c>
      <c r="N66" s="148">
        <v>1.8799850748663961E-2</v>
      </c>
      <c r="O66" s="227">
        <v>457.59</v>
      </c>
      <c r="P66" s="227">
        <v>104.7</v>
      </c>
      <c r="Q66" s="304">
        <v>31013</v>
      </c>
      <c r="R66" s="304">
        <v>1.87</v>
      </c>
      <c r="S66" s="304">
        <v>579.94000000000005</v>
      </c>
      <c r="T66" s="304">
        <v>31664</v>
      </c>
      <c r="U66" s="304">
        <v>1.86</v>
      </c>
      <c r="V66" s="304">
        <v>588.95000000000005</v>
      </c>
      <c r="W66" s="304">
        <v>32504</v>
      </c>
      <c r="X66" s="304">
        <v>1.85</v>
      </c>
      <c r="Y66" s="304">
        <v>601.32000000000005</v>
      </c>
      <c r="Z66" s="288">
        <v>41913</v>
      </c>
      <c r="AA66" s="288">
        <v>42248</v>
      </c>
    </row>
    <row r="67" spans="1:27" x14ac:dyDescent="0.45">
      <c r="A67" s="82" t="s">
        <v>42</v>
      </c>
      <c r="B67" s="88" t="s">
        <v>44</v>
      </c>
      <c r="C67" s="94">
        <v>15208</v>
      </c>
      <c r="D67" s="94">
        <v>28.3</v>
      </c>
      <c r="E67" s="86">
        <v>1.8608627038400841E-3</v>
      </c>
      <c r="F67" s="94">
        <v>14724</v>
      </c>
      <c r="G67" s="94">
        <v>56.7</v>
      </c>
      <c r="H67" s="86">
        <v>3.8508557457212714E-3</v>
      </c>
      <c r="I67" s="85">
        <v>16372</v>
      </c>
      <c r="J67" s="85">
        <v>35.03</v>
      </c>
      <c r="K67" s="86">
        <v>2.1396286342536038E-3</v>
      </c>
      <c r="L67" s="158">
        <v>15715</v>
      </c>
      <c r="M67" s="158">
        <v>19.95</v>
      </c>
      <c r="N67" s="148">
        <v>1.2694877505567928E-3</v>
      </c>
      <c r="O67" s="227" t="s">
        <v>394</v>
      </c>
      <c r="P67" s="227">
        <v>0</v>
      </c>
      <c r="Q67" s="304">
        <v>16444</v>
      </c>
      <c r="R67" s="305">
        <v>0.127</v>
      </c>
      <c r="S67" s="304">
        <v>20.88</v>
      </c>
      <c r="T67" s="305">
        <v>15294</v>
      </c>
      <c r="U67" s="305">
        <v>0.127</v>
      </c>
      <c r="V67" s="304">
        <v>19.420000000000002</v>
      </c>
      <c r="W67" s="304">
        <v>16411</v>
      </c>
      <c r="X67" s="305">
        <v>0.127</v>
      </c>
      <c r="Y67" s="304">
        <v>20.84</v>
      </c>
      <c r="Z67" s="288">
        <v>41913</v>
      </c>
      <c r="AA67" s="288">
        <v>42248</v>
      </c>
    </row>
    <row r="68" spans="1:27" x14ac:dyDescent="0.45">
      <c r="A68" s="82" t="s">
        <v>45</v>
      </c>
      <c r="B68" s="82" t="s">
        <v>307</v>
      </c>
      <c r="C68" s="94">
        <v>2677.6</v>
      </c>
      <c r="D68" s="94">
        <v>78</v>
      </c>
      <c r="E68" s="86">
        <v>2.9130564684792352E-2</v>
      </c>
      <c r="F68" s="84"/>
      <c r="G68" s="84"/>
      <c r="H68" s="91"/>
      <c r="I68" s="93"/>
      <c r="J68" s="93"/>
      <c r="K68" s="91"/>
      <c r="L68" s="149"/>
      <c r="M68" s="149"/>
      <c r="N68" s="153"/>
      <c r="O68" s="149"/>
      <c r="P68" s="149"/>
      <c r="Q68" s="149"/>
      <c r="R68" s="84"/>
      <c r="S68" s="149"/>
      <c r="T68" s="84"/>
      <c r="U68" s="84"/>
      <c r="V68" s="84"/>
      <c r="W68" s="84"/>
      <c r="X68" s="84"/>
      <c r="Y68" s="84"/>
      <c r="Z68" s="84"/>
      <c r="AA68" s="84"/>
    </row>
    <row r="69" spans="1:27" x14ac:dyDescent="0.45">
      <c r="A69" s="82" t="s">
        <v>45</v>
      </c>
      <c r="B69" s="96" t="s">
        <v>47</v>
      </c>
      <c r="C69" s="92"/>
      <c r="D69" s="92"/>
      <c r="E69" s="91"/>
      <c r="F69" s="94">
        <v>2150</v>
      </c>
      <c r="G69" s="94">
        <v>15.6</v>
      </c>
      <c r="H69" s="86">
        <v>7.2558139534883723E-3</v>
      </c>
      <c r="I69" s="85">
        <v>2102</v>
      </c>
      <c r="J69" s="85">
        <v>4.7</v>
      </c>
      <c r="K69" s="86">
        <v>2.235965746907707E-3</v>
      </c>
      <c r="L69" s="158">
        <v>1549.93</v>
      </c>
      <c r="M69" s="154">
        <v>1.51</v>
      </c>
      <c r="N69" s="148">
        <v>9.7423754621176438E-4</v>
      </c>
      <c r="O69" s="212">
        <v>0.9</v>
      </c>
      <c r="P69" s="212">
        <v>0.61</v>
      </c>
      <c r="Q69" s="212">
        <v>1378.3</v>
      </c>
      <c r="R69" s="287">
        <v>1.4503373721250816E-2</v>
      </c>
      <c r="S69" s="212">
        <v>19.989999999999998</v>
      </c>
      <c r="T69" s="212">
        <v>1269.19</v>
      </c>
      <c r="U69" s="287">
        <v>1.4300459348088148E-2</v>
      </c>
      <c r="V69" s="212">
        <v>18.149999999999999</v>
      </c>
      <c r="W69" s="212">
        <v>1156.1099999999999</v>
      </c>
      <c r="X69" s="287">
        <v>1.4003857764399583E-2</v>
      </c>
      <c r="Y69" s="212">
        <v>16.190000000000001</v>
      </c>
      <c r="Z69" s="288">
        <v>41548</v>
      </c>
      <c r="AA69" s="288">
        <v>41883</v>
      </c>
    </row>
    <row r="70" spans="1:27" x14ac:dyDescent="0.45">
      <c r="A70" s="82" t="s">
        <v>45</v>
      </c>
      <c r="B70" s="96" t="s">
        <v>46</v>
      </c>
      <c r="C70" s="92"/>
      <c r="D70" s="92"/>
      <c r="E70" s="91"/>
      <c r="F70" s="94">
        <v>1358</v>
      </c>
      <c r="G70" s="94">
        <v>55.2</v>
      </c>
      <c r="H70" s="86">
        <v>4.0648011782032402E-2</v>
      </c>
      <c r="I70" s="85">
        <v>1032</v>
      </c>
      <c r="J70" s="85">
        <v>13.4</v>
      </c>
      <c r="K70" s="86">
        <v>1.2984496124031008E-2</v>
      </c>
      <c r="L70" s="158">
        <v>1162.9000000000001</v>
      </c>
      <c r="M70" s="154">
        <v>2.23</v>
      </c>
      <c r="N70" s="148">
        <v>1.917619743744088E-3</v>
      </c>
      <c r="O70" s="212">
        <v>1.92</v>
      </c>
      <c r="P70" s="212">
        <v>0.31</v>
      </c>
      <c r="Q70" s="212">
        <v>873.74</v>
      </c>
      <c r="R70" s="287">
        <v>1.9902945956463022E-2</v>
      </c>
      <c r="S70" s="212">
        <v>17.39</v>
      </c>
      <c r="T70" s="212">
        <v>940.2</v>
      </c>
      <c r="U70" s="287">
        <v>1.9804296958094023E-2</v>
      </c>
      <c r="V70" s="212">
        <v>18.62</v>
      </c>
      <c r="W70" s="212">
        <v>1009.3</v>
      </c>
      <c r="X70" s="287">
        <v>1.9696819577925295E-2</v>
      </c>
      <c r="Y70" s="212">
        <v>19.88</v>
      </c>
      <c r="Z70" s="288">
        <v>41548</v>
      </c>
      <c r="AA70" s="288">
        <v>41883</v>
      </c>
    </row>
    <row r="71" spans="1:27" x14ac:dyDescent="0.45">
      <c r="A71" s="82" t="s">
        <v>45</v>
      </c>
      <c r="B71" s="96" t="s">
        <v>48</v>
      </c>
      <c r="C71" s="92"/>
      <c r="D71" s="92"/>
      <c r="E71" s="91"/>
      <c r="F71" s="84"/>
      <c r="G71" s="84"/>
      <c r="H71" s="91"/>
      <c r="I71" s="85">
        <v>0.4</v>
      </c>
      <c r="J71" s="85">
        <v>0</v>
      </c>
      <c r="K71" s="86">
        <v>0</v>
      </c>
      <c r="L71" s="158">
        <v>1.29</v>
      </c>
      <c r="M71" s="154">
        <v>4.0000000000000002E-4</v>
      </c>
      <c r="N71" s="148">
        <v>3.1007751937984498E-4</v>
      </c>
      <c r="O71" s="212">
        <v>4.0000000000000002E-4</v>
      </c>
      <c r="P71" s="212">
        <v>0</v>
      </c>
      <c r="Q71" s="212">
        <v>11.55</v>
      </c>
      <c r="R71" s="287">
        <v>1.4999999999999998E-2</v>
      </c>
      <c r="S71" s="306">
        <v>0.17324999999999999</v>
      </c>
      <c r="T71" s="212">
        <v>138.62</v>
      </c>
      <c r="U71" s="287">
        <v>1.5005049776367047E-2</v>
      </c>
      <c r="V71" s="212">
        <v>2.08</v>
      </c>
      <c r="W71" s="212">
        <v>121.3</v>
      </c>
      <c r="X71" s="287">
        <v>1.5004122011541634E-2</v>
      </c>
      <c r="Y71" s="212">
        <v>1.82</v>
      </c>
      <c r="Z71" s="288">
        <v>41548</v>
      </c>
      <c r="AA71" s="288">
        <v>41883</v>
      </c>
    </row>
    <row r="72" spans="1:27" x14ac:dyDescent="0.45">
      <c r="A72" s="82" t="s">
        <v>49</v>
      </c>
      <c r="B72" s="96" t="s">
        <v>53</v>
      </c>
      <c r="C72" s="94">
        <v>713</v>
      </c>
      <c r="D72" s="94">
        <v>0</v>
      </c>
      <c r="E72" s="86">
        <v>0</v>
      </c>
      <c r="F72" s="94">
        <v>786.3</v>
      </c>
      <c r="G72" s="94">
        <v>0</v>
      </c>
      <c r="H72" s="86">
        <v>0</v>
      </c>
      <c r="I72" s="85">
        <v>868.53</v>
      </c>
      <c r="J72" s="85">
        <v>0.71</v>
      </c>
      <c r="K72" s="86">
        <v>8.1747320184679859E-4</v>
      </c>
      <c r="L72" s="158">
        <v>901.17</v>
      </c>
      <c r="M72" s="158">
        <v>0</v>
      </c>
      <c r="N72" s="155">
        <v>0</v>
      </c>
      <c r="O72" s="212">
        <v>0</v>
      </c>
      <c r="P72" s="212">
        <v>0</v>
      </c>
      <c r="Q72" s="212">
        <v>911.6</v>
      </c>
      <c r="R72" s="300">
        <v>0</v>
      </c>
      <c r="S72" s="301">
        <v>0</v>
      </c>
      <c r="T72" s="301">
        <v>923.9</v>
      </c>
      <c r="U72" s="300">
        <v>0</v>
      </c>
      <c r="V72" s="212">
        <v>0</v>
      </c>
      <c r="W72" s="212">
        <v>935</v>
      </c>
      <c r="X72" s="300">
        <v>0</v>
      </c>
      <c r="Y72" s="212">
        <v>0</v>
      </c>
      <c r="Z72" s="288">
        <v>41821</v>
      </c>
      <c r="AA72" s="288">
        <v>42156</v>
      </c>
    </row>
    <row r="73" spans="1:27" x14ac:dyDescent="0.45">
      <c r="A73" s="82" t="s">
        <v>49</v>
      </c>
      <c r="B73" s="96" t="s">
        <v>52</v>
      </c>
      <c r="C73" s="94">
        <v>4087.8</v>
      </c>
      <c r="D73" s="94">
        <v>12.6</v>
      </c>
      <c r="E73" s="86">
        <v>3.0823425803610744E-3</v>
      </c>
      <c r="F73" s="94">
        <v>4119.7</v>
      </c>
      <c r="G73" s="94">
        <v>10.5</v>
      </c>
      <c r="H73" s="86">
        <v>2.5487292764036218E-3</v>
      </c>
      <c r="I73" s="85">
        <v>4161.04</v>
      </c>
      <c r="J73" s="85">
        <v>2.63</v>
      </c>
      <c r="K73" s="86">
        <v>6.3205352508026837E-4</v>
      </c>
      <c r="L73" s="158">
        <v>3744.682417</v>
      </c>
      <c r="M73" s="158">
        <v>2.79704</v>
      </c>
      <c r="N73" s="155">
        <v>7.4693650583079611E-4</v>
      </c>
      <c r="O73" s="212">
        <v>0.39</v>
      </c>
      <c r="P73" s="212">
        <v>2.41</v>
      </c>
      <c r="Q73" s="212">
        <v>4830.7700000000004</v>
      </c>
      <c r="R73" s="300">
        <v>6.9968141724818193E-4</v>
      </c>
      <c r="S73" s="301">
        <v>3.38</v>
      </c>
      <c r="T73" s="301">
        <v>4938.04</v>
      </c>
      <c r="U73" s="300">
        <v>7.0068286202622904E-4</v>
      </c>
      <c r="V73" s="212">
        <v>3.46</v>
      </c>
      <c r="W73" s="212">
        <v>4661.51</v>
      </c>
      <c r="X73" s="300">
        <v>6.9934420391675649E-4</v>
      </c>
      <c r="Y73" s="212">
        <v>3.26</v>
      </c>
      <c r="Z73" s="288">
        <v>41640</v>
      </c>
      <c r="AA73" s="288">
        <v>41974</v>
      </c>
    </row>
    <row r="74" spans="1:27" x14ac:dyDescent="0.45">
      <c r="A74" s="82" t="s">
        <v>49</v>
      </c>
      <c r="B74" s="96" t="s">
        <v>51</v>
      </c>
      <c r="C74" s="92"/>
      <c r="D74" s="92"/>
      <c r="E74" s="91"/>
      <c r="F74" s="92"/>
      <c r="G74" s="92"/>
      <c r="H74" s="91"/>
      <c r="I74" s="85">
        <v>1819.43</v>
      </c>
      <c r="J74" s="85">
        <v>5.88</v>
      </c>
      <c r="K74" s="86">
        <v>3.2317813820812013E-3</v>
      </c>
      <c r="L74" s="158">
        <v>1635.86</v>
      </c>
      <c r="M74" s="158">
        <v>7.31</v>
      </c>
      <c r="N74" s="155">
        <v>4.4685975572481751E-3</v>
      </c>
      <c r="O74" s="212">
        <v>7.31</v>
      </c>
      <c r="P74" s="212"/>
      <c r="Q74" s="212">
        <v>1622.98</v>
      </c>
      <c r="R74" s="300">
        <v>4.399314840601856E-3</v>
      </c>
      <c r="S74" s="301">
        <v>7.14</v>
      </c>
      <c r="T74" s="301">
        <v>1640.99</v>
      </c>
      <c r="U74" s="300">
        <v>4.3997830577882863E-3</v>
      </c>
      <c r="V74" s="212">
        <v>7.22</v>
      </c>
      <c r="W74" s="212">
        <v>1659.19</v>
      </c>
      <c r="X74" s="300">
        <v>4.3997372211741874E-3</v>
      </c>
      <c r="Y74" s="212">
        <v>7.3</v>
      </c>
      <c r="Z74" s="288">
        <v>41640</v>
      </c>
      <c r="AA74" s="288">
        <v>41974</v>
      </c>
    </row>
    <row r="75" spans="1:27" x14ac:dyDescent="0.45">
      <c r="A75" s="82" t="s">
        <v>49</v>
      </c>
      <c r="B75" s="96" t="s">
        <v>50</v>
      </c>
      <c r="C75" s="94">
        <v>2224.9</v>
      </c>
      <c r="D75" s="94">
        <v>43.4</v>
      </c>
      <c r="E75" s="86">
        <v>1.9506494673917928E-2</v>
      </c>
      <c r="F75" s="94">
        <v>2232.3000000000002</v>
      </c>
      <c r="G75" s="94">
        <v>49.4</v>
      </c>
      <c r="H75" s="86">
        <v>2.2129642073198043E-2</v>
      </c>
      <c r="I75" s="85">
        <v>2225.67</v>
      </c>
      <c r="J75" s="85">
        <v>84.71</v>
      </c>
      <c r="K75" s="86">
        <v>3.8060449213045952E-2</v>
      </c>
      <c r="L75" s="158">
        <v>2286.31</v>
      </c>
      <c r="M75" s="158">
        <v>144.65</v>
      </c>
      <c r="N75" s="155">
        <v>6.326788580726149E-2</v>
      </c>
      <c r="O75" s="212">
        <v>144.65</v>
      </c>
      <c r="P75" s="212"/>
      <c r="Q75" s="212">
        <v>3232.01</v>
      </c>
      <c r="R75" s="300">
        <v>5.9999814357010024E-2</v>
      </c>
      <c r="S75" s="301">
        <v>193.92</v>
      </c>
      <c r="T75" s="301">
        <v>2896.63</v>
      </c>
      <c r="U75" s="300">
        <v>5.4998394686238836E-2</v>
      </c>
      <c r="V75" s="212">
        <v>159.31</v>
      </c>
      <c r="W75" s="212">
        <v>2695.99</v>
      </c>
      <c r="X75" s="300">
        <v>5.0000185460628573E-2</v>
      </c>
      <c r="Y75" s="212">
        <v>134.80000000000001</v>
      </c>
      <c r="Z75" s="288">
        <v>41640</v>
      </c>
      <c r="AA75" s="288">
        <v>41974</v>
      </c>
    </row>
    <row r="76" spans="1:27" x14ac:dyDescent="0.45">
      <c r="A76" s="82" t="s">
        <v>54</v>
      </c>
      <c r="B76" s="96" t="s">
        <v>374</v>
      </c>
      <c r="C76" s="92"/>
      <c r="D76" s="92"/>
      <c r="E76" s="91"/>
      <c r="F76" s="94">
        <v>400</v>
      </c>
      <c r="G76" s="94">
        <v>0.3</v>
      </c>
      <c r="H76" s="86">
        <v>7.5000000000000002E-4</v>
      </c>
      <c r="I76" s="85">
        <v>376.86</v>
      </c>
      <c r="J76" s="85">
        <v>3.32</v>
      </c>
      <c r="K76" s="86">
        <v>8.8096375311786865E-3</v>
      </c>
      <c r="L76" s="164">
        <v>369.87</v>
      </c>
      <c r="M76" s="164">
        <v>0.04</v>
      </c>
      <c r="N76" s="148">
        <v>1.081461053883797E-4</v>
      </c>
      <c r="O76" s="212">
        <v>0</v>
      </c>
      <c r="P76" s="212">
        <v>0.02</v>
      </c>
      <c r="Q76" s="212">
        <v>354</v>
      </c>
      <c r="R76" s="300">
        <v>8.4745762711864399E-5</v>
      </c>
      <c r="S76" s="301">
        <v>0.03</v>
      </c>
      <c r="T76" s="301">
        <v>354</v>
      </c>
      <c r="U76" s="300">
        <v>8.4745762711864399E-5</v>
      </c>
      <c r="V76" s="212">
        <v>0.03</v>
      </c>
      <c r="W76" s="212">
        <v>354</v>
      </c>
      <c r="X76" s="300">
        <v>5.6497175141242937E-5</v>
      </c>
      <c r="Y76" s="212">
        <v>0.02</v>
      </c>
      <c r="Z76" s="152">
        <v>41913</v>
      </c>
      <c r="AA76" s="152">
        <v>42248</v>
      </c>
    </row>
    <row r="77" spans="1:27" x14ac:dyDescent="0.45">
      <c r="A77" s="97" t="s">
        <v>54</v>
      </c>
      <c r="B77" s="97" t="s">
        <v>306</v>
      </c>
      <c r="C77" s="84"/>
      <c r="D77" s="84"/>
      <c r="E77" s="83"/>
      <c r="F77" s="84"/>
      <c r="G77" s="84"/>
      <c r="H77" s="83"/>
      <c r="I77" s="85">
        <v>0.1132234</v>
      </c>
      <c r="J77" s="85">
        <v>0</v>
      </c>
      <c r="K77" s="86">
        <v>0</v>
      </c>
      <c r="L77" s="162">
        <v>0.56913100000000005</v>
      </c>
      <c r="M77" s="162">
        <v>0</v>
      </c>
      <c r="N77" s="148">
        <v>0</v>
      </c>
      <c r="O77" s="158">
        <v>0</v>
      </c>
      <c r="P77" s="158">
        <v>0</v>
      </c>
      <c r="Q77" s="147">
        <v>0</v>
      </c>
      <c r="R77" s="150">
        <v>0</v>
      </c>
      <c r="S77" s="147">
        <v>0</v>
      </c>
      <c r="T77" s="151">
        <v>0</v>
      </c>
      <c r="U77" s="150">
        <v>0</v>
      </c>
      <c r="V77" s="147">
        <v>0</v>
      </c>
      <c r="W77" s="147">
        <v>0</v>
      </c>
      <c r="X77" s="150">
        <v>0</v>
      </c>
      <c r="Y77" s="147">
        <v>0</v>
      </c>
      <c r="Z77" s="152">
        <v>41913</v>
      </c>
      <c r="AA77" s="152">
        <v>42248</v>
      </c>
    </row>
    <row r="78" spans="1:27" x14ac:dyDescent="0.45">
      <c r="A78" s="82" t="s">
        <v>54</v>
      </c>
      <c r="B78" s="82" t="s">
        <v>308</v>
      </c>
      <c r="C78" s="92"/>
      <c r="D78" s="92"/>
      <c r="E78" s="91"/>
      <c r="F78" s="94">
        <v>753</v>
      </c>
      <c r="G78" s="94">
        <v>0</v>
      </c>
      <c r="H78" s="86">
        <v>0</v>
      </c>
      <c r="I78" s="85">
        <v>749.64131307000002</v>
      </c>
      <c r="J78" s="85">
        <v>0</v>
      </c>
      <c r="K78" s="86">
        <v>0</v>
      </c>
      <c r="L78" s="149"/>
      <c r="M78" s="149"/>
      <c r="N78" s="153"/>
      <c r="O78" s="149"/>
      <c r="P78" s="149"/>
      <c r="Q78" s="149"/>
      <c r="R78" s="84"/>
      <c r="S78" s="149"/>
      <c r="T78" s="84"/>
      <c r="U78" s="84"/>
      <c r="V78" s="84"/>
      <c r="W78" s="84"/>
      <c r="X78" s="84"/>
      <c r="Y78" s="84"/>
      <c r="Z78" s="84"/>
      <c r="AA78" s="84"/>
    </row>
    <row r="79" spans="1:27" x14ac:dyDescent="0.45">
      <c r="A79" s="82" t="s">
        <v>54</v>
      </c>
      <c r="B79" s="82" t="s">
        <v>309</v>
      </c>
      <c r="C79" s="92"/>
      <c r="D79" s="92"/>
      <c r="E79" s="91"/>
      <c r="F79" s="94">
        <v>17.7</v>
      </c>
      <c r="G79" s="94">
        <v>0.3</v>
      </c>
      <c r="H79" s="86">
        <v>1.6949152542372881E-2</v>
      </c>
      <c r="I79" s="85">
        <v>9.7273183000000003</v>
      </c>
      <c r="J79" s="85">
        <v>8.7545864700000007E-3</v>
      </c>
      <c r="K79" s="86">
        <v>9.0000000000000008E-4</v>
      </c>
      <c r="L79" s="149"/>
      <c r="M79" s="149"/>
      <c r="N79" s="153"/>
      <c r="O79" s="149"/>
      <c r="P79" s="149"/>
      <c r="Q79" s="149"/>
      <c r="R79" s="84"/>
      <c r="S79" s="149"/>
      <c r="T79" s="84"/>
      <c r="U79" s="84"/>
      <c r="V79" s="84"/>
      <c r="W79" s="84"/>
      <c r="X79" s="84"/>
      <c r="Y79" s="84"/>
      <c r="Z79" s="84"/>
      <c r="AA79" s="84"/>
    </row>
    <row r="80" spans="1:27" x14ac:dyDescent="0.45">
      <c r="A80" s="82" t="s">
        <v>54</v>
      </c>
      <c r="B80" s="82" t="s">
        <v>56</v>
      </c>
      <c r="C80" s="92"/>
      <c r="D80" s="92"/>
      <c r="E80" s="91"/>
      <c r="F80" s="94">
        <v>54.9</v>
      </c>
      <c r="G80" s="94">
        <v>4.3</v>
      </c>
      <c r="H80" s="86">
        <v>7.8324225865209471E-2</v>
      </c>
      <c r="I80" s="85">
        <v>33.880000000000003</v>
      </c>
      <c r="J80" s="85">
        <v>2.94</v>
      </c>
      <c r="K80" s="86">
        <v>8.677685950413222E-2</v>
      </c>
      <c r="L80" s="158">
        <v>30.22</v>
      </c>
      <c r="M80" s="158">
        <v>1.98</v>
      </c>
      <c r="N80" s="156">
        <v>6.5519523494374593E-2</v>
      </c>
      <c r="O80" s="212">
        <v>1.98</v>
      </c>
      <c r="P80" s="212">
        <v>0</v>
      </c>
      <c r="Q80" s="212">
        <v>27.03</v>
      </c>
      <c r="R80" s="287">
        <v>6.5112837587865333E-2</v>
      </c>
      <c r="S80" s="212">
        <v>1.76</v>
      </c>
      <c r="T80" s="212">
        <v>27.03</v>
      </c>
      <c r="U80" s="287">
        <v>6.4372918978912314E-2</v>
      </c>
      <c r="V80" s="212">
        <v>1.74</v>
      </c>
      <c r="W80" s="212">
        <v>27.03</v>
      </c>
      <c r="X80" s="287">
        <v>6.4002959674435811E-2</v>
      </c>
      <c r="Y80" s="212">
        <v>1.73</v>
      </c>
      <c r="Z80" s="152">
        <v>41913</v>
      </c>
      <c r="AA80" s="152">
        <v>42248</v>
      </c>
    </row>
    <row r="81" spans="1:27" x14ac:dyDescent="0.45">
      <c r="A81" s="82" t="s">
        <v>54</v>
      </c>
      <c r="B81" s="82" t="s">
        <v>55</v>
      </c>
      <c r="C81" s="92"/>
      <c r="D81" s="92"/>
      <c r="E81" s="91"/>
      <c r="F81" s="94">
        <v>5556</v>
      </c>
      <c r="G81" s="94">
        <v>59.6</v>
      </c>
      <c r="H81" s="86">
        <v>1.0727141828653707E-2</v>
      </c>
      <c r="I81" s="85">
        <v>5591.77</v>
      </c>
      <c r="J81" s="85">
        <v>38.020000000000003</v>
      </c>
      <c r="K81" s="86">
        <v>6.7992782249627574E-3</v>
      </c>
      <c r="L81" s="158">
        <v>5745.95</v>
      </c>
      <c r="M81" s="158">
        <v>6.9</v>
      </c>
      <c r="N81" s="156">
        <v>1.2008458131379494E-3</v>
      </c>
      <c r="O81" s="212">
        <v>2.65</v>
      </c>
      <c r="P81" s="212">
        <v>4.22</v>
      </c>
      <c r="Q81" s="212">
        <v>5550</v>
      </c>
      <c r="R81" s="300">
        <v>1.1891891891891891E-3</v>
      </c>
      <c r="S81" s="301">
        <v>6.6</v>
      </c>
      <c r="T81" s="301">
        <v>5725</v>
      </c>
      <c r="U81" s="300">
        <v>1.1807860262008734E-3</v>
      </c>
      <c r="V81" s="212">
        <v>6.76</v>
      </c>
      <c r="W81" s="212">
        <v>5724</v>
      </c>
      <c r="X81" s="300">
        <v>1.1705101327742838E-3</v>
      </c>
      <c r="Y81" s="212">
        <v>6.7</v>
      </c>
      <c r="Z81" s="152">
        <v>41913</v>
      </c>
      <c r="AA81" s="152">
        <v>42248</v>
      </c>
    </row>
    <row r="82" spans="1:27" x14ac:dyDescent="0.45">
      <c r="A82" s="97" t="s">
        <v>57</v>
      </c>
      <c r="B82" s="96" t="s">
        <v>312</v>
      </c>
      <c r="C82" s="84"/>
      <c r="D82" s="84"/>
      <c r="E82" s="83"/>
      <c r="F82" s="84"/>
      <c r="G82" s="84"/>
      <c r="H82" s="83"/>
      <c r="I82" s="85">
        <v>0.14000000000000001</v>
      </c>
      <c r="J82" s="85">
        <v>6.0000000000000001E-3</v>
      </c>
      <c r="K82" s="86">
        <v>4.2857142857142851E-2</v>
      </c>
      <c r="L82" s="158">
        <v>0.89300000000000002</v>
      </c>
      <c r="M82" s="158">
        <v>7.9399999999999991E-3</v>
      </c>
      <c r="N82" s="87">
        <v>8.8913773796192603E-3</v>
      </c>
      <c r="O82" s="212">
        <v>7.9448520000000005E-3</v>
      </c>
      <c r="P82" s="212">
        <v>0</v>
      </c>
      <c r="Q82" s="307"/>
      <c r="R82" s="308"/>
      <c r="S82" s="309"/>
      <c r="T82" s="309"/>
      <c r="U82" s="308"/>
      <c r="V82" s="307"/>
      <c r="W82" s="307"/>
      <c r="X82" s="308"/>
      <c r="Y82" s="307"/>
      <c r="Z82" s="298" t="s">
        <v>395</v>
      </c>
      <c r="AA82" s="298" t="s">
        <v>396</v>
      </c>
    </row>
    <row r="83" spans="1:27" ht="20.25" x14ac:dyDescent="0.45">
      <c r="A83" s="146" t="s">
        <v>57</v>
      </c>
      <c r="B83" s="96" t="s">
        <v>311</v>
      </c>
      <c r="C83" s="85">
        <v>7969</v>
      </c>
      <c r="D83" s="85">
        <v>46.2</v>
      </c>
      <c r="E83" s="86">
        <v>5.797465177563057E-3</v>
      </c>
      <c r="F83" s="84"/>
      <c r="G83" s="84"/>
      <c r="H83" s="83"/>
      <c r="I83" s="85">
        <v>3.93</v>
      </c>
      <c r="J83" s="85">
        <v>0</v>
      </c>
      <c r="K83" s="86">
        <v>0</v>
      </c>
      <c r="L83" s="158">
        <v>16.38</v>
      </c>
      <c r="M83" s="158">
        <v>6.1600000000000002E-2</v>
      </c>
      <c r="N83" s="87">
        <v>3.7606837606837611E-3</v>
      </c>
      <c r="O83" s="212">
        <v>0.06</v>
      </c>
      <c r="P83" s="212">
        <v>0</v>
      </c>
      <c r="Q83" s="212">
        <v>49.02</v>
      </c>
      <c r="R83" s="287">
        <v>3.3999999999999998E-3</v>
      </c>
      <c r="S83" s="301">
        <v>0.16666800000000001</v>
      </c>
      <c r="T83" s="301">
        <v>25.26</v>
      </c>
      <c r="U83" s="287">
        <v>3.0087094220110845E-3</v>
      </c>
      <c r="V83" s="212">
        <v>7.5999999999999998E-2</v>
      </c>
      <c r="W83" s="212"/>
      <c r="X83" s="287"/>
      <c r="Y83" s="212"/>
      <c r="Z83" s="298" t="s">
        <v>363</v>
      </c>
      <c r="AA83" s="298" t="s">
        <v>358</v>
      </c>
    </row>
    <row r="84" spans="1:27" x14ac:dyDescent="0.45">
      <c r="A84" s="97" t="s">
        <v>57</v>
      </c>
      <c r="B84" s="96" t="s">
        <v>310</v>
      </c>
      <c r="C84" s="84"/>
      <c r="D84" s="84"/>
      <c r="E84" s="83"/>
      <c r="F84" s="84"/>
      <c r="G84" s="84"/>
      <c r="H84" s="83"/>
      <c r="I84" s="85">
        <v>67.03</v>
      </c>
      <c r="J84" s="85">
        <v>9.0399999999999991</v>
      </c>
      <c r="K84" s="86">
        <v>0.13486498582724152</v>
      </c>
      <c r="L84" s="158">
        <v>209.14</v>
      </c>
      <c r="M84" s="158">
        <v>0.46400000000000002</v>
      </c>
      <c r="N84" s="148">
        <v>2.2186095438462275E-3</v>
      </c>
      <c r="O84" s="212">
        <v>0.45800000000000002</v>
      </c>
      <c r="P84" s="212">
        <v>6.0000000000000001E-3</v>
      </c>
      <c r="Q84" s="212">
        <v>79.55</v>
      </c>
      <c r="R84" s="287">
        <v>2.1370207416719048E-3</v>
      </c>
      <c r="S84" s="301">
        <v>0.17</v>
      </c>
      <c r="T84" s="301">
        <v>79.55</v>
      </c>
      <c r="U84" s="287">
        <v>2.0113136392206159E-3</v>
      </c>
      <c r="V84" s="212">
        <v>0.16</v>
      </c>
      <c r="W84" s="212"/>
      <c r="X84" s="287"/>
      <c r="Y84" s="212"/>
      <c r="Z84" s="298" t="s">
        <v>395</v>
      </c>
      <c r="AA84" s="298" t="s">
        <v>396</v>
      </c>
    </row>
    <row r="85" spans="1:27" ht="20.25" x14ac:dyDescent="0.45">
      <c r="A85" s="97" t="s">
        <v>57</v>
      </c>
      <c r="B85" s="96" t="s">
        <v>313</v>
      </c>
      <c r="C85" s="84"/>
      <c r="D85" s="84"/>
      <c r="E85" s="83"/>
      <c r="F85" s="84"/>
      <c r="G85" s="84"/>
      <c r="H85" s="83"/>
      <c r="I85" s="85">
        <v>0</v>
      </c>
      <c r="J85" s="85">
        <v>0</v>
      </c>
      <c r="K85" s="86">
        <v>0</v>
      </c>
      <c r="L85" s="158">
        <v>1.55</v>
      </c>
      <c r="M85" s="158">
        <v>0</v>
      </c>
      <c r="N85" s="148">
        <v>0</v>
      </c>
      <c r="O85" s="212">
        <v>0</v>
      </c>
      <c r="P85" s="212">
        <v>0</v>
      </c>
      <c r="Q85" s="212">
        <v>3.0539999999999998</v>
      </c>
      <c r="R85" s="287">
        <v>0</v>
      </c>
      <c r="S85" s="301">
        <v>0</v>
      </c>
      <c r="T85" s="301"/>
      <c r="U85" s="287"/>
      <c r="V85" s="212"/>
      <c r="W85" s="212"/>
      <c r="X85" s="287"/>
      <c r="Y85" s="212"/>
      <c r="Z85" s="298" t="s">
        <v>363</v>
      </c>
      <c r="AA85" s="298" t="s">
        <v>358</v>
      </c>
    </row>
    <row r="86" spans="1:27" x14ac:dyDescent="0.45">
      <c r="A86" s="97" t="s">
        <v>57</v>
      </c>
      <c r="B86" s="96" t="s">
        <v>67</v>
      </c>
      <c r="C86" s="84"/>
      <c r="D86" s="84"/>
      <c r="E86" s="83"/>
      <c r="F86" s="84"/>
      <c r="G86" s="84"/>
      <c r="H86" s="83"/>
      <c r="I86" s="85">
        <v>1.82</v>
      </c>
      <c r="J86" s="85">
        <v>0</v>
      </c>
      <c r="K86" s="86">
        <v>0</v>
      </c>
      <c r="L86" s="158">
        <v>4.5999999999999996</v>
      </c>
      <c r="M86" s="158">
        <v>0</v>
      </c>
      <c r="N86" s="148">
        <v>0</v>
      </c>
      <c r="O86" s="212">
        <v>0</v>
      </c>
      <c r="P86" s="212">
        <v>0</v>
      </c>
      <c r="Q86" s="307"/>
      <c r="R86" s="308"/>
      <c r="S86" s="309"/>
      <c r="T86" s="309"/>
      <c r="U86" s="308"/>
      <c r="V86" s="307"/>
      <c r="W86" s="307"/>
      <c r="X86" s="308"/>
      <c r="Y86" s="307"/>
      <c r="Z86" s="298" t="s">
        <v>395</v>
      </c>
      <c r="AA86" s="298" t="s">
        <v>396</v>
      </c>
    </row>
    <row r="87" spans="1:27" ht="20.25" x14ac:dyDescent="0.45">
      <c r="A87" s="82" t="s">
        <v>57</v>
      </c>
      <c r="B87" s="96" t="s">
        <v>63</v>
      </c>
      <c r="C87" s="94">
        <v>5170</v>
      </c>
      <c r="D87" s="94">
        <v>488</v>
      </c>
      <c r="E87" s="86">
        <v>9.4390715667311414E-2</v>
      </c>
      <c r="F87" s="94">
        <v>5188</v>
      </c>
      <c r="G87" s="94">
        <v>306</v>
      </c>
      <c r="H87" s="86">
        <v>5.8982266769468002E-2</v>
      </c>
      <c r="I87" s="85">
        <v>5239</v>
      </c>
      <c r="J87" s="85">
        <v>299</v>
      </c>
      <c r="K87" s="86">
        <v>5.7071960297766747E-2</v>
      </c>
      <c r="L87" s="158">
        <v>5420.32</v>
      </c>
      <c r="M87" s="158">
        <v>311.13</v>
      </c>
      <c r="N87" s="148">
        <v>5.7400670071139713E-2</v>
      </c>
      <c r="O87" s="212">
        <v>284.89999999999998</v>
      </c>
      <c r="P87" s="212">
        <v>26.24</v>
      </c>
      <c r="Q87" s="212">
        <v>5420.26</v>
      </c>
      <c r="R87" s="287">
        <v>8.4999612564710919E-2</v>
      </c>
      <c r="S87" s="301">
        <v>460.72</v>
      </c>
      <c r="T87" s="301">
        <v>5376.5</v>
      </c>
      <c r="U87" s="287">
        <v>8.4999535013484603E-2</v>
      </c>
      <c r="V87" s="212">
        <v>457</v>
      </c>
      <c r="W87" s="212">
        <v>5360.38</v>
      </c>
      <c r="X87" s="287">
        <v>8.499957092594182E-2</v>
      </c>
      <c r="Y87" s="212">
        <v>455.63</v>
      </c>
      <c r="Z87" s="298" t="s">
        <v>363</v>
      </c>
      <c r="AA87" s="298" t="s">
        <v>358</v>
      </c>
    </row>
    <row r="88" spans="1:27" ht="20.25" x14ac:dyDescent="0.45">
      <c r="A88" s="82" t="s">
        <v>57</v>
      </c>
      <c r="B88" s="82" t="s">
        <v>62</v>
      </c>
      <c r="C88" s="94">
        <v>8629</v>
      </c>
      <c r="D88" s="94">
        <v>704</v>
      </c>
      <c r="E88" s="86">
        <v>8.1585351720941016E-2</v>
      </c>
      <c r="F88" s="94">
        <v>9065</v>
      </c>
      <c r="G88" s="94">
        <v>646</v>
      </c>
      <c r="H88" s="86">
        <v>7.1263099834528401E-2</v>
      </c>
      <c r="I88" s="85">
        <v>9469</v>
      </c>
      <c r="J88" s="85">
        <v>612</v>
      </c>
      <c r="K88" s="86">
        <v>6.4631956912028721E-2</v>
      </c>
      <c r="L88" s="158">
        <v>9293.91</v>
      </c>
      <c r="M88" s="158">
        <v>632.11</v>
      </c>
      <c r="N88" s="148">
        <v>6.8013354981918267E-2</v>
      </c>
      <c r="O88" s="212">
        <v>626.27</v>
      </c>
      <c r="P88" s="212">
        <v>5.84</v>
      </c>
      <c r="Q88" s="212">
        <v>10556.74</v>
      </c>
      <c r="R88" s="287">
        <v>6.8099621663505971E-2</v>
      </c>
      <c r="S88" s="301">
        <v>718.91</v>
      </c>
      <c r="T88" s="301">
        <v>15426.1</v>
      </c>
      <c r="U88" s="287">
        <v>6.2300257356039432E-2</v>
      </c>
      <c r="V88" s="212">
        <v>961.05</v>
      </c>
      <c r="W88" s="212">
        <v>16615.490000000002</v>
      </c>
      <c r="X88" s="287">
        <v>5.8999764677418472E-2</v>
      </c>
      <c r="Y88" s="212">
        <v>980.31</v>
      </c>
      <c r="Z88" s="298" t="s">
        <v>388</v>
      </c>
      <c r="AA88" s="298" t="s">
        <v>389</v>
      </c>
    </row>
    <row r="89" spans="1:27" x14ac:dyDescent="0.45">
      <c r="A89" s="82" t="s">
        <v>57</v>
      </c>
      <c r="B89" s="96" t="s">
        <v>64</v>
      </c>
      <c r="C89" s="94">
        <v>1294</v>
      </c>
      <c r="D89" s="94">
        <v>80.2</v>
      </c>
      <c r="E89" s="86">
        <v>6.1978361669242664E-2</v>
      </c>
      <c r="F89" s="94">
        <v>1326</v>
      </c>
      <c r="G89" s="94">
        <v>70</v>
      </c>
      <c r="H89" s="86">
        <v>5.2790346907993967E-2</v>
      </c>
      <c r="I89" s="85">
        <v>1198</v>
      </c>
      <c r="J89" s="85">
        <v>66.2</v>
      </c>
      <c r="K89" s="86">
        <v>5.5258764607679471E-2</v>
      </c>
      <c r="L89" s="158">
        <v>841.01</v>
      </c>
      <c r="M89" s="158">
        <v>30.68</v>
      </c>
      <c r="N89" s="87">
        <v>3.6479946730716639E-2</v>
      </c>
      <c r="O89" s="212">
        <v>28.2</v>
      </c>
      <c r="P89" s="212">
        <v>2.48</v>
      </c>
      <c r="Q89" s="212">
        <v>728.7</v>
      </c>
      <c r="R89" s="287">
        <v>3.5995608618087004E-2</v>
      </c>
      <c r="S89" s="301">
        <v>26.23</v>
      </c>
      <c r="T89" s="301">
        <v>823.4</v>
      </c>
      <c r="U89" s="287">
        <v>3.5499149866407578E-2</v>
      </c>
      <c r="V89" s="212">
        <v>29.23</v>
      </c>
      <c r="W89" s="212">
        <v>841.01</v>
      </c>
      <c r="X89" s="287">
        <v>3.5005529066241783E-2</v>
      </c>
      <c r="Y89" s="212">
        <v>29.44</v>
      </c>
      <c r="Z89" s="298" t="s">
        <v>395</v>
      </c>
      <c r="AA89" s="298" t="s">
        <v>396</v>
      </c>
    </row>
    <row r="90" spans="1:27" ht="20.25" x14ac:dyDescent="0.45">
      <c r="A90" s="82" t="s">
        <v>57</v>
      </c>
      <c r="B90" s="82" t="s">
        <v>59</v>
      </c>
      <c r="C90" s="94">
        <v>271011</v>
      </c>
      <c r="D90" s="94">
        <v>19235</v>
      </c>
      <c r="E90" s="86">
        <v>7.0974978875396208E-2</v>
      </c>
      <c r="F90" s="94">
        <v>246931</v>
      </c>
      <c r="G90" s="94">
        <v>14376</v>
      </c>
      <c r="H90" s="86">
        <v>5.8218692671232045E-2</v>
      </c>
      <c r="I90" s="85">
        <v>261613</v>
      </c>
      <c r="J90" s="85">
        <v>17492</v>
      </c>
      <c r="K90" s="86">
        <v>6.6862120766169875E-2</v>
      </c>
      <c r="L90" s="158">
        <v>297672.02</v>
      </c>
      <c r="M90" s="158">
        <v>29124.61</v>
      </c>
      <c r="N90" s="148">
        <v>9.7841275105399556E-2</v>
      </c>
      <c r="O90" s="212">
        <v>28627.51</v>
      </c>
      <c r="P90" s="212">
        <v>497.1</v>
      </c>
      <c r="Q90" s="212">
        <v>336988.39</v>
      </c>
      <c r="R90" s="287">
        <v>0.11529999594348042</v>
      </c>
      <c r="S90" s="301">
        <v>38854.76</v>
      </c>
      <c r="T90" s="301">
        <v>365842.6</v>
      </c>
      <c r="U90" s="287">
        <v>0.10479998775429654</v>
      </c>
      <c r="V90" s="212">
        <v>38340.300000000003</v>
      </c>
      <c r="W90" s="212">
        <v>364453.62</v>
      </c>
      <c r="X90" s="287">
        <v>7.3600009789997423E-2</v>
      </c>
      <c r="Y90" s="212">
        <v>26823.79</v>
      </c>
      <c r="Z90" s="298" t="s">
        <v>388</v>
      </c>
      <c r="AA90" s="298" t="s">
        <v>389</v>
      </c>
    </row>
    <row r="91" spans="1:27" x14ac:dyDescent="0.45">
      <c r="A91" s="82" t="s">
        <v>57</v>
      </c>
      <c r="B91" s="96" t="s">
        <v>58</v>
      </c>
      <c r="C91" s="94">
        <v>349673</v>
      </c>
      <c r="D91" s="94">
        <v>29571</v>
      </c>
      <c r="E91" s="86">
        <v>8.4567581712056694E-2</v>
      </c>
      <c r="F91" s="94">
        <v>357397</v>
      </c>
      <c r="G91" s="94">
        <v>36033</v>
      </c>
      <c r="H91" s="86">
        <v>0.10082065602117533</v>
      </c>
      <c r="I91" s="85">
        <v>360173</v>
      </c>
      <c r="J91" s="85">
        <v>45754</v>
      </c>
      <c r="K91" s="86">
        <v>0.12703339783937165</v>
      </c>
      <c r="L91" s="158">
        <v>358348.6</v>
      </c>
      <c r="M91" s="158">
        <v>43325.61</v>
      </c>
      <c r="N91" s="148">
        <v>0.12090352801713193</v>
      </c>
      <c r="O91" s="212">
        <v>42068.35</v>
      </c>
      <c r="P91" s="212">
        <v>1257.26</v>
      </c>
      <c r="Q91" s="212">
        <v>393521.05</v>
      </c>
      <c r="R91" s="287">
        <v>0.1149999980941299</v>
      </c>
      <c r="S91" s="301">
        <v>45254.92</v>
      </c>
      <c r="T91" s="301">
        <v>414857.11</v>
      </c>
      <c r="U91" s="287">
        <v>0.10400000134986237</v>
      </c>
      <c r="V91" s="212">
        <v>43145.14</v>
      </c>
      <c r="W91" s="212">
        <v>436331.52000000002</v>
      </c>
      <c r="X91" s="287">
        <v>9.3999993399514203E-2</v>
      </c>
      <c r="Y91" s="212">
        <v>41015.160000000003</v>
      </c>
      <c r="Z91" s="298" t="s">
        <v>359</v>
      </c>
      <c r="AA91" s="298" t="s">
        <v>360</v>
      </c>
    </row>
    <row r="92" spans="1:27" x14ac:dyDescent="0.45">
      <c r="A92" s="82" t="s">
        <v>57</v>
      </c>
      <c r="B92" s="96" t="s">
        <v>60</v>
      </c>
      <c r="C92" s="94">
        <v>115183</v>
      </c>
      <c r="D92" s="94">
        <v>13100</v>
      </c>
      <c r="E92" s="86">
        <v>0.11373206115485793</v>
      </c>
      <c r="F92" s="94">
        <v>123696</v>
      </c>
      <c r="G92" s="94">
        <v>11767</v>
      </c>
      <c r="H92" s="86">
        <v>9.5128379252360631E-2</v>
      </c>
      <c r="I92" s="85">
        <v>135513</v>
      </c>
      <c r="J92" s="85">
        <v>12229</v>
      </c>
      <c r="K92" s="86">
        <v>9.0242264579782017E-2</v>
      </c>
      <c r="L92" s="158">
        <v>148593.71</v>
      </c>
      <c r="M92" s="158">
        <v>14117</v>
      </c>
      <c r="N92" s="148">
        <v>9.5004021368064642E-2</v>
      </c>
      <c r="O92" s="212">
        <v>10265.040000000001</v>
      </c>
      <c r="P92" s="212">
        <v>3851.96</v>
      </c>
      <c r="Q92" s="212">
        <v>204161</v>
      </c>
      <c r="R92" s="287">
        <v>9.1400022531237607E-2</v>
      </c>
      <c r="S92" s="301">
        <v>18660.32</v>
      </c>
      <c r="T92" s="301">
        <v>204215</v>
      </c>
      <c r="U92" s="287">
        <v>8.7900007345199913E-2</v>
      </c>
      <c r="V92" s="212">
        <v>17950.5</v>
      </c>
      <c r="W92" s="212">
        <v>201568</v>
      </c>
      <c r="X92" s="287">
        <v>8.7904974996031129E-2</v>
      </c>
      <c r="Y92" s="212">
        <v>17718.830000000002</v>
      </c>
      <c r="Z92" s="298" t="s">
        <v>397</v>
      </c>
      <c r="AA92" s="298" t="s">
        <v>398</v>
      </c>
    </row>
    <row r="93" spans="1:27" x14ac:dyDescent="0.45">
      <c r="A93" s="82" t="s">
        <v>57</v>
      </c>
      <c r="B93" s="82" t="s">
        <v>61</v>
      </c>
      <c r="C93" s="94">
        <v>51140</v>
      </c>
      <c r="D93" s="94">
        <v>1593</v>
      </c>
      <c r="E93" s="86">
        <v>3.1149784904184592E-2</v>
      </c>
      <c r="F93" s="94">
        <v>57056</v>
      </c>
      <c r="G93" s="94">
        <v>2091</v>
      </c>
      <c r="H93" s="86">
        <v>3.6648205272013464E-2</v>
      </c>
      <c r="I93" s="85">
        <v>58493</v>
      </c>
      <c r="J93" s="85">
        <v>1931</v>
      </c>
      <c r="K93" s="86">
        <v>3.30124972218898E-2</v>
      </c>
      <c r="L93" s="158">
        <v>62003.91</v>
      </c>
      <c r="M93" s="158">
        <v>2234.25</v>
      </c>
      <c r="N93" s="87">
        <v>3.6034017854680453E-2</v>
      </c>
      <c r="O93" s="212">
        <v>1825.75</v>
      </c>
      <c r="P93" s="212">
        <v>408.5</v>
      </c>
      <c r="Q93" s="212">
        <v>96504</v>
      </c>
      <c r="R93" s="287">
        <v>3.4000041449059104E-2</v>
      </c>
      <c r="S93" s="301">
        <v>3281.14</v>
      </c>
      <c r="T93" s="301">
        <v>99806</v>
      </c>
      <c r="U93" s="287">
        <v>3.3000020038875415E-2</v>
      </c>
      <c r="V93" s="212">
        <v>3293.6</v>
      </c>
      <c r="W93" s="212">
        <v>97389</v>
      </c>
      <c r="X93" s="287">
        <v>3.2000020536200185E-2</v>
      </c>
      <c r="Y93" s="212">
        <v>3116.45</v>
      </c>
      <c r="Z93" s="298" t="s">
        <v>397</v>
      </c>
      <c r="AA93" s="298" t="s">
        <v>398</v>
      </c>
    </row>
    <row r="94" spans="1:27" ht="30.4" x14ac:dyDescent="0.45">
      <c r="A94" s="97" t="s">
        <v>57</v>
      </c>
      <c r="B94" s="96" t="s">
        <v>65</v>
      </c>
      <c r="C94" s="84"/>
      <c r="D94" s="84"/>
      <c r="E94" s="83"/>
      <c r="F94" s="84"/>
      <c r="G94" s="84"/>
      <c r="H94" s="83"/>
      <c r="I94" s="85">
        <v>32.049999999999997</v>
      </c>
      <c r="J94" s="85">
        <v>7.4100000000000001E-4</v>
      </c>
      <c r="K94" s="86">
        <v>2.3120124804992203E-5</v>
      </c>
      <c r="L94" s="158">
        <v>38.6</v>
      </c>
      <c r="M94" s="158">
        <v>0.88500000000000001</v>
      </c>
      <c r="N94" s="148">
        <v>2.2927461139896372E-2</v>
      </c>
      <c r="O94" s="212">
        <v>0.88454999999999995</v>
      </c>
      <c r="P94" s="212">
        <v>0</v>
      </c>
      <c r="Q94" s="212">
        <v>9.7304089999999999</v>
      </c>
      <c r="R94" s="287">
        <v>2.2899962375682256E-2</v>
      </c>
      <c r="S94" s="301">
        <v>0.222826</v>
      </c>
      <c r="T94" s="301"/>
      <c r="U94" s="287"/>
      <c r="V94" s="212"/>
      <c r="W94" s="212"/>
      <c r="X94" s="287"/>
      <c r="Y94" s="212"/>
      <c r="Z94" s="298" t="s">
        <v>399</v>
      </c>
      <c r="AA94" s="298" t="s">
        <v>400</v>
      </c>
    </row>
    <row r="95" spans="1:27" x14ac:dyDescent="0.45">
      <c r="A95" s="97" t="s">
        <v>57</v>
      </c>
      <c r="B95" s="96" t="s">
        <v>66</v>
      </c>
      <c r="C95" s="84"/>
      <c r="D95" s="84"/>
      <c r="E95" s="83"/>
      <c r="F95" s="84"/>
      <c r="G95" s="84"/>
      <c r="H95" s="83"/>
      <c r="I95" s="85">
        <v>0.42</v>
      </c>
      <c r="J95" s="85">
        <v>0.05</v>
      </c>
      <c r="K95" s="86">
        <v>0.11904761904761905</v>
      </c>
      <c r="L95" s="158">
        <v>1.32</v>
      </c>
      <c r="M95" s="158">
        <v>1.8200000000000001E-2</v>
      </c>
      <c r="N95" s="148">
        <v>1.3787878787878788E-2</v>
      </c>
      <c r="O95" s="212">
        <v>0.01</v>
      </c>
      <c r="P95" s="212">
        <v>0.01</v>
      </c>
      <c r="Q95" s="212">
        <v>0.6</v>
      </c>
      <c r="R95" s="287">
        <v>0.01</v>
      </c>
      <c r="S95" s="301">
        <v>6.0000000000000001E-3</v>
      </c>
      <c r="T95" s="301"/>
      <c r="U95" s="287"/>
      <c r="V95" s="212"/>
      <c r="W95" s="212"/>
      <c r="X95" s="287"/>
      <c r="Y95" s="212"/>
      <c r="Z95" s="298" t="s">
        <v>395</v>
      </c>
      <c r="AA95" s="298" t="s">
        <v>396</v>
      </c>
    </row>
    <row r="96" spans="1:27" x14ac:dyDescent="0.45">
      <c r="A96" s="97" t="s">
        <v>68</v>
      </c>
      <c r="B96" s="96" t="s">
        <v>314</v>
      </c>
      <c r="C96" s="84"/>
      <c r="D96" s="84"/>
      <c r="E96" s="83"/>
      <c r="F96" s="84"/>
      <c r="G96" s="84"/>
      <c r="H96" s="83"/>
      <c r="I96" s="85">
        <v>190</v>
      </c>
      <c r="J96" s="85">
        <v>0</v>
      </c>
      <c r="K96" s="86">
        <v>0</v>
      </c>
      <c r="L96" s="158">
        <v>1642</v>
      </c>
      <c r="M96" s="158">
        <v>18.809999999999999</v>
      </c>
      <c r="N96" s="148">
        <v>1.1455542021924482E-2</v>
      </c>
      <c r="O96" s="212">
        <v>18.809999999999999</v>
      </c>
      <c r="P96" s="212">
        <v>0</v>
      </c>
      <c r="Q96" s="212">
        <v>30</v>
      </c>
      <c r="R96" s="287">
        <v>0.01</v>
      </c>
      <c r="S96" s="212">
        <v>0.3</v>
      </c>
      <c r="T96" s="212">
        <v>38</v>
      </c>
      <c r="U96" s="287">
        <v>0.01</v>
      </c>
      <c r="V96" s="212">
        <v>0.38</v>
      </c>
      <c r="W96" s="212">
        <v>27</v>
      </c>
      <c r="X96" s="287">
        <v>8.9999999999999993E-3</v>
      </c>
      <c r="Y96" s="212">
        <v>0.24299999999999999</v>
      </c>
      <c r="Z96" s="288">
        <v>41548</v>
      </c>
      <c r="AA96" s="288">
        <v>41883</v>
      </c>
    </row>
    <row r="97" spans="1:27" x14ac:dyDescent="0.45">
      <c r="A97" s="82" t="s">
        <v>68</v>
      </c>
      <c r="B97" s="96" t="s">
        <v>69</v>
      </c>
      <c r="C97" s="94">
        <v>31896.5</v>
      </c>
      <c r="D97" s="94">
        <v>1229</v>
      </c>
      <c r="E97" s="86">
        <v>3.8530873293308045E-2</v>
      </c>
      <c r="F97" s="94">
        <v>30949</v>
      </c>
      <c r="G97" s="94">
        <v>1324</v>
      </c>
      <c r="H97" s="86">
        <v>4.2780057513974602E-2</v>
      </c>
      <c r="I97" s="85">
        <v>31726.54</v>
      </c>
      <c r="J97" s="85">
        <v>1029.07</v>
      </c>
      <c r="K97" s="86">
        <v>3.2435620146413692E-2</v>
      </c>
      <c r="L97" s="158">
        <v>32001.119999999999</v>
      </c>
      <c r="M97" s="158">
        <v>1281.79</v>
      </c>
      <c r="N97" s="148">
        <v>4.0054535591254305E-2</v>
      </c>
      <c r="O97" s="212">
        <v>920.05</v>
      </c>
      <c r="P97" s="212">
        <v>361.74</v>
      </c>
      <c r="Q97" s="212">
        <v>32001.12158336</v>
      </c>
      <c r="R97" s="300">
        <v>3.9E-2</v>
      </c>
      <c r="S97" s="301">
        <v>1248.04374175104</v>
      </c>
      <c r="T97" s="301">
        <v>32001.12158336</v>
      </c>
      <c r="U97" s="300">
        <v>3.7999999999999999E-2</v>
      </c>
      <c r="V97" s="212">
        <v>1216.0426201676801</v>
      </c>
      <c r="W97" s="212">
        <v>32001.12158336</v>
      </c>
      <c r="X97" s="300">
        <v>3.6999999999999998E-2</v>
      </c>
      <c r="Y97" s="212">
        <v>1184.0414985843199</v>
      </c>
      <c r="Z97" s="288">
        <v>41548</v>
      </c>
      <c r="AA97" s="288">
        <v>41883</v>
      </c>
    </row>
    <row r="98" spans="1:27" x14ac:dyDescent="0.45">
      <c r="A98" s="97" t="s">
        <v>70</v>
      </c>
      <c r="B98" s="96" t="s">
        <v>315</v>
      </c>
      <c r="C98" s="84"/>
      <c r="D98" s="84"/>
      <c r="E98" s="83"/>
      <c r="F98" s="84"/>
      <c r="G98" s="84"/>
      <c r="H98" s="83"/>
      <c r="I98" s="93"/>
      <c r="J98" s="93"/>
      <c r="K98" s="91"/>
      <c r="L98" s="158">
        <v>4.9800000000000004</v>
      </c>
      <c r="M98" s="158">
        <v>0</v>
      </c>
      <c r="N98" s="148">
        <v>0</v>
      </c>
      <c r="O98" s="212">
        <v>0</v>
      </c>
      <c r="P98" s="212">
        <v>0</v>
      </c>
      <c r="Q98" s="212">
        <v>10.02</v>
      </c>
      <c r="R98" s="287">
        <v>0</v>
      </c>
      <c r="S98" s="212">
        <v>0</v>
      </c>
      <c r="T98" s="212">
        <v>0</v>
      </c>
      <c r="U98" s="287"/>
      <c r="V98" s="212">
        <v>0</v>
      </c>
      <c r="W98" s="212">
        <v>0</v>
      </c>
      <c r="X98" s="287"/>
      <c r="Y98" s="212">
        <v>0</v>
      </c>
      <c r="Z98" s="288">
        <v>41548</v>
      </c>
      <c r="AA98" s="288">
        <v>41883</v>
      </c>
    </row>
    <row r="99" spans="1:27" x14ac:dyDescent="0.45">
      <c r="A99" s="82" t="s">
        <v>71</v>
      </c>
      <c r="B99" s="82" t="s">
        <v>316</v>
      </c>
      <c r="C99" s="94">
        <v>5769</v>
      </c>
      <c r="D99" s="94">
        <v>3.2</v>
      </c>
      <c r="E99" s="86">
        <v>5.5468885422083557E-4</v>
      </c>
      <c r="F99" s="84"/>
      <c r="G99" s="84"/>
      <c r="H99" s="91"/>
      <c r="I99" s="93"/>
      <c r="J99" s="93"/>
      <c r="K99" s="91"/>
      <c r="L99" s="149"/>
      <c r="M99" s="149"/>
      <c r="N99" s="153"/>
      <c r="O99" s="149"/>
      <c r="P99" s="149"/>
      <c r="Q99" s="149"/>
      <c r="R99" s="84"/>
      <c r="S99" s="149"/>
      <c r="T99" s="84"/>
      <c r="U99" s="84"/>
      <c r="V99" s="84"/>
      <c r="W99" s="84"/>
      <c r="X99" s="84"/>
      <c r="Y99" s="84"/>
      <c r="Z99" s="84"/>
      <c r="AA99" s="84"/>
    </row>
    <row r="100" spans="1:27" x14ac:dyDescent="0.45">
      <c r="A100" s="82" t="s">
        <v>72</v>
      </c>
      <c r="B100" s="82" t="s">
        <v>319</v>
      </c>
      <c r="C100" s="94">
        <v>635.4</v>
      </c>
      <c r="D100" s="94">
        <v>3.1</v>
      </c>
      <c r="E100" s="86">
        <v>4.8788164935473725E-3</v>
      </c>
      <c r="F100" s="84"/>
      <c r="G100" s="84"/>
      <c r="H100" s="91"/>
      <c r="I100" s="93"/>
      <c r="J100" s="93"/>
      <c r="K100" s="91"/>
      <c r="L100" s="149"/>
      <c r="M100" s="149"/>
      <c r="N100" s="153"/>
      <c r="O100" s="149"/>
      <c r="P100" s="149"/>
      <c r="Q100" s="149"/>
      <c r="R100" s="84"/>
      <c r="S100" s="149"/>
      <c r="T100" s="84"/>
      <c r="U100" s="84"/>
      <c r="V100" s="84"/>
      <c r="W100" s="84"/>
      <c r="X100" s="84"/>
      <c r="Y100" s="84"/>
      <c r="Z100" s="84"/>
      <c r="AA100" s="84"/>
    </row>
    <row r="101" spans="1:27" x14ac:dyDescent="0.45">
      <c r="A101" s="82" t="s">
        <v>72</v>
      </c>
      <c r="B101" s="82" t="s">
        <v>320</v>
      </c>
      <c r="C101" s="94">
        <v>2670.6</v>
      </c>
      <c r="D101" s="94">
        <v>2.2999999999999998</v>
      </c>
      <c r="E101" s="86">
        <v>8.6122968621283604E-4</v>
      </c>
      <c r="F101" s="92"/>
      <c r="G101" s="92"/>
      <c r="H101" s="91"/>
      <c r="I101" s="93"/>
      <c r="J101" s="93"/>
      <c r="K101" s="91"/>
      <c r="L101" s="149"/>
      <c r="M101" s="149"/>
      <c r="N101" s="153"/>
      <c r="O101" s="149"/>
      <c r="P101" s="149"/>
      <c r="Q101" s="149"/>
      <c r="R101" s="84"/>
      <c r="S101" s="149"/>
      <c r="T101" s="84"/>
      <c r="U101" s="84"/>
      <c r="V101" s="84"/>
      <c r="W101" s="84"/>
      <c r="X101" s="84"/>
      <c r="Y101" s="84"/>
      <c r="Z101" s="84"/>
      <c r="AA101" s="84"/>
    </row>
    <row r="102" spans="1:27" x14ac:dyDescent="0.45">
      <c r="A102" s="82" t="s">
        <v>72</v>
      </c>
      <c r="B102" s="96" t="s">
        <v>318</v>
      </c>
      <c r="C102" s="94">
        <v>42558.5</v>
      </c>
      <c r="D102" s="94">
        <v>213</v>
      </c>
      <c r="E102" s="86">
        <v>5.0048756417636897E-3</v>
      </c>
      <c r="F102" s="94">
        <v>43583.7</v>
      </c>
      <c r="G102" s="94">
        <v>74.2</v>
      </c>
      <c r="H102" s="86">
        <v>1.7024713367612206E-3</v>
      </c>
      <c r="I102" s="85">
        <v>45839.5</v>
      </c>
      <c r="J102" s="85">
        <v>104.8</v>
      </c>
      <c r="K102" s="86">
        <v>2.2862378516345073E-3</v>
      </c>
      <c r="L102" s="158">
        <v>48099.11</v>
      </c>
      <c r="M102" s="158">
        <v>68.430000000000007</v>
      </c>
      <c r="N102" s="148">
        <v>1.4226874468155442E-3</v>
      </c>
      <c r="O102" s="212">
        <v>68.430000000000007</v>
      </c>
      <c r="P102" s="212">
        <v>0</v>
      </c>
      <c r="Q102" s="212">
        <v>49253.49</v>
      </c>
      <c r="R102" s="287">
        <v>2.5825581090801893E-3</v>
      </c>
      <c r="S102" s="212">
        <v>127.2</v>
      </c>
      <c r="T102" s="212">
        <v>50435.57</v>
      </c>
      <c r="U102" s="287">
        <v>2.5220295914173273E-3</v>
      </c>
      <c r="V102" s="212">
        <v>127.2</v>
      </c>
      <c r="W102" s="212">
        <v>51646.03</v>
      </c>
      <c r="X102" s="287">
        <v>2.4629192214774302E-3</v>
      </c>
      <c r="Y102" s="212">
        <v>127.2</v>
      </c>
      <c r="Z102" s="310">
        <v>2014</v>
      </c>
      <c r="AA102" s="310">
        <v>2015</v>
      </c>
    </row>
    <row r="103" spans="1:27" x14ac:dyDescent="0.45">
      <c r="A103" s="82" t="s">
        <v>72</v>
      </c>
      <c r="B103" s="96" t="s">
        <v>317</v>
      </c>
      <c r="C103" s="94">
        <v>73519.399999999994</v>
      </c>
      <c r="D103" s="94">
        <v>265.8</v>
      </c>
      <c r="E103" s="86">
        <v>3.6153722690881597E-3</v>
      </c>
      <c r="F103" s="94">
        <v>76485.899999999994</v>
      </c>
      <c r="G103" s="94">
        <v>278.3</v>
      </c>
      <c r="H103" s="86">
        <v>3.6385791368082226E-3</v>
      </c>
      <c r="I103" s="85">
        <v>78816.399999999994</v>
      </c>
      <c r="J103" s="85">
        <v>303.3</v>
      </c>
      <c r="K103" s="86">
        <v>3.8481838805121782E-3</v>
      </c>
      <c r="L103" s="158">
        <v>81067.7</v>
      </c>
      <c r="M103" s="158">
        <v>304.2</v>
      </c>
      <c r="N103" s="148">
        <v>3.7524192742608956E-3</v>
      </c>
      <c r="O103" s="212">
        <v>240.3</v>
      </c>
      <c r="P103" s="212">
        <v>63.9</v>
      </c>
      <c r="Q103" s="212">
        <v>83383.3</v>
      </c>
      <c r="R103" s="287">
        <v>3.6997816109460768E-3</v>
      </c>
      <c r="S103" s="212">
        <v>308.5</v>
      </c>
      <c r="T103" s="212">
        <v>85765.1</v>
      </c>
      <c r="U103" s="287">
        <v>3.6005321511897027E-3</v>
      </c>
      <c r="V103" s="212">
        <v>308.8</v>
      </c>
      <c r="W103" s="212">
        <v>88214.8</v>
      </c>
      <c r="X103" s="287">
        <v>3.5005463935756814E-3</v>
      </c>
      <c r="Y103" s="212">
        <v>308.8</v>
      </c>
      <c r="Z103" s="303" t="s">
        <v>401</v>
      </c>
      <c r="AA103" s="303" t="s">
        <v>402</v>
      </c>
    </row>
    <row r="104" spans="1:27" ht="20.25" x14ac:dyDescent="0.45">
      <c r="A104" s="82" t="s">
        <v>73</v>
      </c>
      <c r="B104" s="96" t="s">
        <v>74</v>
      </c>
      <c r="C104" s="94">
        <v>10946.5</v>
      </c>
      <c r="D104" s="94">
        <v>65.599999999999994</v>
      </c>
      <c r="E104" s="86">
        <v>5.9927830813502024E-3</v>
      </c>
      <c r="F104" s="94">
        <v>11347.3</v>
      </c>
      <c r="G104" s="94">
        <v>61.8</v>
      </c>
      <c r="H104" s="86">
        <v>5.4462294995285222E-3</v>
      </c>
      <c r="I104" s="85">
        <v>11650.4</v>
      </c>
      <c r="J104" s="85">
        <v>82.1</v>
      </c>
      <c r="K104" s="86">
        <v>7.0469683444345258E-3</v>
      </c>
      <c r="L104" s="158">
        <v>11909.62</v>
      </c>
      <c r="M104" s="158">
        <v>70.599999999999994</v>
      </c>
      <c r="N104" s="148">
        <v>5.92798090955043E-3</v>
      </c>
      <c r="O104" s="212">
        <v>57.96</v>
      </c>
      <c r="P104" s="212">
        <v>12.64</v>
      </c>
      <c r="Q104" s="212">
        <v>12214.7</v>
      </c>
      <c r="R104" s="287">
        <v>5.5015677830810416E-3</v>
      </c>
      <c r="S104" s="212">
        <v>67.2</v>
      </c>
      <c r="T104" s="212">
        <v>12499.4</v>
      </c>
      <c r="U104" s="287">
        <v>5.29625422020257E-3</v>
      </c>
      <c r="V104" s="212">
        <v>66.2</v>
      </c>
      <c r="W104" s="212">
        <v>12782.3</v>
      </c>
      <c r="X104" s="287">
        <v>5.1008034547773097E-3</v>
      </c>
      <c r="Y104" s="212">
        <v>65.2</v>
      </c>
      <c r="Z104" s="311" t="s">
        <v>388</v>
      </c>
      <c r="AA104" s="311" t="s">
        <v>389</v>
      </c>
    </row>
    <row r="105" spans="1:27" ht="20.25" x14ac:dyDescent="0.45">
      <c r="A105" s="82" t="s">
        <v>73</v>
      </c>
      <c r="B105" s="96" t="s">
        <v>75</v>
      </c>
      <c r="C105" s="92"/>
      <c r="D105" s="92"/>
      <c r="E105" s="91"/>
      <c r="F105" s="92"/>
      <c r="G105" s="92"/>
      <c r="H105" s="91"/>
      <c r="I105" s="85">
        <v>116</v>
      </c>
      <c r="J105" s="85">
        <v>4.2</v>
      </c>
      <c r="K105" s="86">
        <v>3.6206896551724141E-2</v>
      </c>
      <c r="L105" s="158">
        <v>106.2</v>
      </c>
      <c r="M105" s="158">
        <v>4.29</v>
      </c>
      <c r="N105" s="148">
        <v>4.0395480225988697E-2</v>
      </c>
      <c r="O105" s="212">
        <v>2.94</v>
      </c>
      <c r="P105" s="212">
        <v>1.35</v>
      </c>
      <c r="Q105" s="212">
        <v>113.2</v>
      </c>
      <c r="R105" s="287">
        <v>3.8869257950530041E-2</v>
      </c>
      <c r="S105" s="212">
        <v>4.4000000000000004</v>
      </c>
      <c r="T105" s="212">
        <v>132.4</v>
      </c>
      <c r="U105" s="287">
        <v>3.4743202416918424E-2</v>
      </c>
      <c r="V105" s="212">
        <v>4.5999999999999996</v>
      </c>
      <c r="W105" s="212">
        <v>136.9</v>
      </c>
      <c r="X105" s="287">
        <v>2.9948867786705621E-2</v>
      </c>
      <c r="Y105" s="212">
        <v>4.0999999999999996</v>
      </c>
      <c r="Z105" s="298" t="s">
        <v>388</v>
      </c>
      <c r="AA105" s="298" t="s">
        <v>389</v>
      </c>
    </row>
    <row r="106" spans="1:27" x14ac:dyDescent="0.45">
      <c r="A106" s="82" t="s">
        <v>76</v>
      </c>
      <c r="B106" s="96" t="s">
        <v>78</v>
      </c>
      <c r="C106" s="94">
        <v>5121.6000000000004</v>
      </c>
      <c r="D106" s="94">
        <v>104.5</v>
      </c>
      <c r="E106" s="86">
        <v>2.0403780068728519E-2</v>
      </c>
      <c r="F106" s="94">
        <v>6386.9</v>
      </c>
      <c r="G106" s="94">
        <v>34.4</v>
      </c>
      <c r="H106" s="86">
        <v>5.3860245189371993E-3</v>
      </c>
      <c r="I106" s="85">
        <v>4571.5</v>
      </c>
      <c r="J106" s="85">
        <v>49.9</v>
      </c>
      <c r="K106" s="86">
        <v>1.091545444602428E-2</v>
      </c>
      <c r="L106" s="158">
        <v>4189.53</v>
      </c>
      <c r="M106" s="158">
        <v>158.19999999999999</v>
      </c>
      <c r="N106" s="148">
        <v>3.7760798944034293E-2</v>
      </c>
      <c r="O106" s="212">
        <v>158.19999999999999</v>
      </c>
      <c r="P106" s="212">
        <v>0</v>
      </c>
      <c r="Q106" s="212">
        <v>4200</v>
      </c>
      <c r="R106" s="287">
        <v>3.5000000000000003E-2</v>
      </c>
      <c r="S106" s="212">
        <v>147</v>
      </c>
      <c r="T106" s="212">
        <v>4250</v>
      </c>
      <c r="U106" s="287">
        <v>3.4000000000000002E-2</v>
      </c>
      <c r="V106" s="212">
        <v>144.5</v>
      </c>
      <c r="W106" s="212">
        <v>4300</v>
      </c>
      <c r="X106" s="287">
        <v>3.3000000000000002E-2</v>
      </c>
      <c r="Y106" s="212">
        <v>141.9</v>
      </c>
      <c r="Z106" s="288">
        <v>41730</v>
      </c>
      <c r="AA106" s="288">
        <v>42064</v>
      </c>
    </row>
    <row r="107" spans="1:27" x14ac:dyDescent="0.45">
      <c r="A107" s="82" t="s">
        <v>76</v>
      </c>
      <c r="B107" s="82" t="s">
        <v>77</v>
      </c>
      <c r="C107" s="94">
        <v>12933.7</v>
      </c>
      <c r="D107" s="94">
        <v>233.2</v>
      </c>
      <c r="E107" s="86">
        <v>1.8030416663445105E-2</v>
      </c>
      <c r="F107" s="94">
        <v>10994.5</v>
      </c>
      <c r="G107" s="94">
        <v>510.9</v>
      </c>
      <c r="H107" s="86">
        <v>4.6468688889899495E-2</v>
      </c>
      <c r="I107" s="85">
        <v>11741.1</v>
      </c>
      <c r="J107" s="85">
        <v>605</v>
      </c>
      <c r="K107" s="86">
        <v>5.1528391717982132E-2</v>
      </c>
      <c r="L107" s="158">
        <v>15160.48</v>
      </c>
      <c r="M107" s="158">
        <v>848.08</v>
      </c>
      <c r="N107" s="148">
        <v>5.5940181313520423E-2</v>
      </c>
      <c r="O107" s="212">
        <v>848.08</v>
      </c>
      <c r="P107" s="212">
        <v>0</v>
      </c>
      <c r="Q107" s="212">
        <v>15240</v>
      </c>
      <c r="R107" s="287">
        <v>4.7500000000000001E-2</v>
      </c>
      <c r="S107" s="212">
        <v>723.9</v>
      </c>
      <c r="T107" s="212">
        <v>15500</v>
      </c>
      <c r="U107" s="287">
        <v>4.65E-2</v>
      </c>
      <c r="V107" s="212">
        <v>720.75</v>
      </c>
      <c r="W107" s="212">
        <v>15750</v>
      </c>
      <c r="X107" s="287">
        <v>4.5500317460317463E-2</v>
      </c>
      <c r="Y107" s="212">
        <v>716.63</v>
      </c>
      <c r="Z107" s="288">
        <v>41730</v>
      </c>
      <c r="AA107" s="288">
        <v>42064</v>
      </c>
    </row>
    <row r="108" spans="1:27" x14ac:dyDescent="0.45">
      <c r="A108" s="82" t="s">
        <v>76</v>
      </c>
      <c r="B108" s="96" t="s">
        <v>81</v>
      </c>
      <c r="C108" s="94">
        <v>1398.4</v>
      </c>
      <c r="D108" s="94">
        <v>44</v>
      </c>
      <c r="E108" s="86">
        <v>3.1464530892448508E-2</v>
      </c>
      <c r="F108" s="94">
        <v>1211.4000000000001</v>
      </c>
      <c r="G108" s="94">
        <v>13.9</v>
      </c>
      <c r="H108" s="86">
        <v>1.1474327224698695E-2</v>
      </c>
      <c r="I108" s="85">
        <v>858.6</v>
      </c>
      <c r="J108" s="85">
        <v>15</v>
      </c>
      <c r="K108" s="86">
        <v>1.7470300489168412E-2</v>
      </c>
      <c r="L108" s="158">
        <v>880.16</v>
      </c>
      <c r="M108" s="158">
        <v>7.91</v>
      </c>
      <c r="N108" s="148">
        <v>8.9870023632066896E-3</v>
      </c>
      <c r="O108" s="212">
        <v>4.05</v>
      </c>
      <c r="P108" s="212">
        <v>3.86</v>
      </c>
      <c r="Q108" s="212">
        <v>900</v>
      </c>
      <c r="R108" s="287">
        <v>0.01</v>
      </c>
      <c r="S108" s="212">
        <v>9</v>
      </c>
      <c r="T108" s="212">
        <v>925</v>
      </c>
      <c r="U108" s="287">
        <v>9.945945945945946E-3</v>
      </c>
      <c r="V108" s="212">
        <v>9.1999999999999993</v>
      </c>
      <c r="W108" s="212">
        <v>950</v>
      </c>
      <c r="X108" s="287">
        <v>0.01</v>
      </c>
      <c r="Y108" s="212">
        <v>9.5</v>
      </c>
      <c r="Z108" s="288">
        <v>41730</v>
      </c>
      <c r="AA108" s="288">
        <v>42064</v>
      </c>
    </row>
    <row r="109" spans="1:27" x14ac:dyDescent="0.45">
      <c r="A109" s="82" t="s">
        <v>76</v>
      </c>
      <c r="B109" s="96" t="s">
        <v>79</v>
      </c>
      <c r="C109" s="94">
        <v>509.1</v>
      </c>
      <c r="D109" s="94">
        <v>91</v>
      </c>
      <c r="E109" s="86">
        <v>0.17874680809271262</v>
      </c>
      <c r="F109" s="94">
        <v>659</v>
      </c>
      <c r="G109" s="94">
        <v>121.1</v>
      </c>
      <c r="H109" s="86">
        <v>0.18376327769347495</v>
      </c>
      <c r="I109" s="85">
        <v>585.6</v>
      </c>
      <c r="J109" s="85">
        <v>70.2</v>
      </c>
      <c r="K109" s="86">
        <v>0.11987704918032786</v>
      </c>
      <c r="L109" s="158">
        <v>302.27999999999997</v>
      </c>
      <c r="M109" s="158">
        <v>24.57</v>
      </c>
      <c r="N109" s="148">
        <v>8.1282254863040901E-2</v>
      </c>
      <c r="O109" s="212">
        <v>24.49</v>
      </c>
      <c r="P109" s="212">
        <v>0.08</v>
      </c>
      <c r="Q109" s="212">
        <v>600</v>
      </c>
      <c r="R109" s="287">
        <v>7.2900000000000006E-2</v>
      </c>
      <c r="S109" s="212">
        <v>43.74</v>
      </c>
      <c r="T109" s="212">
        <v>600</v>
      </c>
      <c r="U109" s="287">
        <v>6.5450000000000008E-2</v>
      </c>
      <c r="V109" s="212">
        <v>39.270000000000003</v>
      </c>
      <c r="W109" s="212">
        <v>600</v>
      </c>
      <c r="X109" s="287">
        <v>5.9033333333333333E-2</v>
      </c>
      <c r="Y109" s="212">
        <v>35.42</v>
      </c>
      <c r="Z109" s="288">
        <v>41821</v>
      </c>
      <c r="AA109" s="288">
        <v>42156</v>
      </c>
    </row>
    <row r="110" spans="1:27" x14ac:dyDescent="0.45">
      <c r="A110" s="82" t="s">
        <v>76</v>
      </c>
      <c r="B110" s="96" t="s">
        <v>80</v>
      </c>
      <c r="C110" s="94">
        <v>130</v>
      </c>
      <c r="D110" s="94">
        <v>12.5</v>
      </c>
      <c r="E110" s="86">
        <v>9.6153846153846159E-2</v>
      </c>
      <c r="F110" s="94">
        <v>121.4</v>
      </c>
      <c r="G110" s="94">
        <v>14.1</v>
      </c>
      <c r="H110" s="86">
        <v>0.11614497528830312</v>
      </c>
      <c r="I110" s="85">
        <v>92.6</v>
      </c>
      <c r="J110" s="85">
        <v>7.8</v>
      </c>
      <c r="K110" s="86">
        <v>8.4233261339092882E-2</v>
      </c>
      <c r="L110" s="158">
        <v>105.44</v>
      </c>
      <c r="M110" s="158">
        <v>14.26</v>
      </c>
      <c r="N110" s="148">
        <v>0.13524279210925644</v>
      </c>
      <c r="O110" s="212">
        <v>14.26</v>
      </c>
      <c r="P110" s="212">
        <v>0</v>
      </c>
      <c r="Q110" s="212">
        <v>115</v>
      </c>
      <c r="R110" s="287">
        <v>9.8260869565217401E-2</v>
      </c>
      <c r="S110" s="212">
        <v>11.3</v>
      </c>
      <c r="T110" s="212">
        <v>115</v>
      </c>
      <c r="U110" s="287">
        <v>9.4521739130434781E-2</v>
      </c>
      <c r="V110" s="212">
        <v>10.87</v>
      </c>
      <c r="W110" s="212">
        <v>115</v>
      </c>
      <c r="X110" s="287">
        <v>9.0695652173913038E-2</v>
      </c>
      <c r="Y110" s="212">
        <v>10.43</v>
      </c>
      <c r="Z110" s="288">
        <v>41730</v>
      </c>
      <c r="AA110" s="288">
        <v>42064</v>
      </c>
    </row>
    <row r="111" spans="1:27" ht="20.25" x14ac:dyDescent="0.45">
      <c r="A111" s="82" t="s">
        <v>76</v>
      </c>
      <c r="B111" s="96" t="s">
        <v>321</v>
      </c>
      <c r="C111" s="92"/>
      <c r="D111" s="92"/>
      <c r="E111" s="91"/>
      <c r="F111" s="92"/>
      <c r="G111" s="92"/>
      <c r="H111" s="91"/>
      <c r="I111" s="93"/>
      <c r="J111" s="93"/>
      <c r="K111" s="91"/>
      <c r="L111" s="158">
        <v>136.74</v>
      </c>
      <c r="M111" s="158">
        <v>0.41</v>
      </c>
      <c r="N111" s="148">
        <v>2.9983911072107646E-3</v>
      </c>
      <c r="O111" s="212">
        <v>0.28000000000000003</v>
      </c>
      <c r="P111" s="212">
        <v>0.13</v>
      </c>
      <c r="Q111" s="212">
        <v>26.99</v>
      </c>
      <c r="R111" s="287">
        <v>3.7050759540570587E-4</v>
      </c>
      <c r="S111" s="212">
        <v>0.01</v>
      </c>
      <c r="T111" s="212">
        <v>0</v>
      </c>
      <c r="U111" s="287"/>
      <c r="V111" s="212">
        <v>0</v>
      </c>
      <c r="W111" s="212">
        <v>0</v>
      </c>
      <c r="X111" s="287"/>
      <c r="Y111" s="212">
        <v>0</v>
      </c>
      <c r="Z111" s="288">
        <v>41334</v>
      </c>
      <c r="AA111" s="288">
        <v>41671</v>
      </c>
    </row>
    <row r="112" spans="1:27" ht="20.25" x14ac:dyDescent="0.45">
      <c r="A112" s="82" t="s">
        <v>76</v>
      </c>
      <c r="B112" s="96" t="s">
        <v>323</v>
      </c>
      <c r="C112" s="92"/>
      <c r="D112" s="92"/>
      <c r="E112" s="91"/>
      <c r="F112" s="92"/>
      <c r="G112" s="92"/>
      <c r="H112" s="91"/>
      <c r="I112" s="93"/>
      <c r="J112" s="93"/>
      <c r="K112" s="91"/>
      <c r="L112" s="158">
        <v>10.119999999999999</v>
      </c>
      <c r="M112" s="158">
        <v>1.2E-2</v>
      </c>
      <c r="N112" s="148">
        <v>1.1857707509881424E-3</v>
      </c>
      <c r="O112" s="212">
        <v>8.9999999999999993E-3</v>
      </c>
      <c r="P112" s="212">
        <v>3.0000000000000001E-3</v>
      </c>
      <c r="Q112" s="212">
        <v>0.27</v>
      </c>
      <c r="R112" s="287">
        <v>0</v>
      </c>
      <c r="S112" s="212">
        <v>0</v>
      </c>
      <c r="T112" s="212">
        <v>0</v>
      </c>
      <c r="U112" s="287"/>
      <c r="V112" s="212">
        <v>0</v>
      </c>
      <c r="W112" s="212">
        <v>0</v>
      </c>
      <c r="X112" s="287"/>
      <c r="Y112" s="212">
        <v>0</v>
      </c>
      <c r="Z112" s="288">
        <v>41334</v>
      </c>
      <c r="AA112" s="288">
        <v>41671</v>
      </c>
    </row>
    <row r="113" spans="1:27" ht="20.25" x14ac:dyDescent="0.45">
      <c r="A113" s="82" t="s">
        <v>76</v>
      </c>
      <c r="B113" s="96" t="s">
        <v>324</v>
      </c>
      <c r="C113" s="92"/>
      <c r="D113" s="92"/>
      <c r="E113" s="91"/>
      <c r="F113" s="92"/>
      <c r="G113" s="92"/>
      <c r="H113" s="91"/>
      <c r="I113" s="93"/>
      <c r="J113" s="93"/>
      <c r="K113" s="91"/>
      <c r="L113" s="158">
        <v>0.51</v>
      </c>
      <c r="M113" s="158">
        <v>5.0000000000000001E-3</v>
      </c>
      <c r="N113" s="148">
        <v>9.8039215686274508E-3</v>
      </c>
      <c r="O113" s="212">
        <v>5.0000000000000001E-3</v>
      </c>
      <c r="P113" s="212">
        <v>0</v>
      </c>
      <c r="Q113" s="212">
        <v>0.15</v>
      </c>
      <c r="R113" s="287">
        <v>6.6666666666666666E-2</v>
      </c>
      <c r="S113" s="212">
        <v>0.01</v>
      </c>
      <c r="T113" s="212">
        <v>0</v>
      </c>
      <c r="U113" s="287"/>
      <c r="V113" s="212">
        <v>0</v>
      </c>
      <c r="W113" s="212">
        <v>0</v>
      </c>
      <c r="X113" s="287"/>
      <c r="Y113" s="212">
        <v>0</v>
      </c>
      <c r="Z113" s="288">
        <v>41334</v>
      </c>
      <c r="AA113" s="288">
        <v>41671</v>
      </c>
    </row>
    <row r="114" spans="1:27" x14ac:dyDescent="0.45">
      <c r="A114" s="97" t="s">
        <v>76</v>
      </c>
      <c r="B114" s="96" t="s">
        <v>322</v>
      </c>
      <c r="C114" s="84"/>
      <c r="D114" s="84"/>
      <c r="E114" s="83"/>
      <c r="F114" s="84"/>
      <c r="G114" s="84"/>
      <c r="H114" s="83"/>
      <c r="I114" s="85">
        <v>5.5</v>
      </c>
      <c r="J114" s="85">
        <v>0.17</v>
      </c>
      <c r="K114" s="86">
        <v>3.090909090909091E-2</v>
      </c>
      <c r="L114" s="158">
        <v>4.3</v>
      </c>
      <c r="M114" s="158">
        <v>0.13</v>
      </c>
      <c r="N114" s="148">
        <v>3.0232558139534887E-2</v>
      </c>
      <c r="O114" s="212">
        <v>0.13</v>
      </c>
      <c r="P114" s="212">
        <v>0</v>
      </c>
      <c r="Q114" s="212">
        <v>5.6</v>
      </c>
      <c r="R114" s="287">
        <v>1.9642857142857146E-2</v>
      </c>
      <c r="S114" s="212">
        <v>0.11</v>
      </c>
      <c r="T114" s="212">
        <v>0</v>
      </c>
      <c r="U114" s="287"/>
      <c r="V114" s="212">
        <v>0</v>
      </c>
      <c r="W114" s="212">
        <v>0</v>
      </c>
      <c r="X114" s="287"/>
      <c r="Y114" s="212">
        <v>0</v>
      </c>
      <c r="Z114" s="288">
        <v>41730</v>
      </c>
      <c r="AA114" s="288">
        <v>42064</v>
      </c>
    </row>
    <row r="115" spans="1:27" ht="20.25" x14ac:dyDescent="0.45">
      <c r="A115" s="82" t="s">
        <v>82</v>
      </c>
      <c r="B115" s="96" t="s">
        <v>325</v>
      </c>
      <c r="C115" s="84"/>
      <c r="D115" s="84"/>
      <c r="E115" s="99"/>
      <c r="F115" s="92"/>
      <c r="G115" s="92"/>
      <c r="H115" s="91"/>
      <c r="I115" s="85">
        <v>0.9</v>
      </c>
      <c r="J115" s="85">
        <v>0</v>
      </c>
      <c r="K115" s="86">
        <v>0</v>
      </c>
      <c r="L115" s="158">
        <v>8.1000000000000003E-2</v>
      </c>
      <c r="M115" s="158">
        <v>0</v>
      </c>
      <c r="N115" s="148">
        <v>0</v>
      </c>
      <c r="O115" s="212">
        <v>0</v>
      </c>
      <c r="P115" s="212">
        <v>0</v>
      </c>
      <c r="Q115" s="212">
        <v>0</v>
      </c>
      <c r="R115" s="287"/>
      <c r="S115" s="212">
        <v>0</v>
      </c>
      <c r="T115" s="212">
        <v>0</v>
      </c>
      <c r="U115" s="287"/>
      <c r="V115" s="212">
        <v>0</v>
      </c>
      <c r="W115" s="212">
        <v>0</v>
      </c>
      <c r="X115" s="287"/>
      <c r="Y115" s="212"/>
      <c r="Z115" s="298" t="s">
        <v>388</v>
      </c>
      <c r="AA115" s="298" t="s">
        <v>389</v>
      </c>
    </row>
    <row r="116" spans="1:27" ht="20.25" x14ac:dyDescent="0.45">
      <c r="A116" s="82" t="s">
        <v>82</v>
      </c>
      <c r="B116" s="96" t="s">
        <v>83</v>
      </c>
      <c r="C116" s="94">
        <v>716951</v>
      </c>
      <c r="D116" s="94">
        <v>3223</v>
      </c>
      <c r="E116" s="86">
        <v>4.495425768288209E-3</v>
      </c>
      <c r="F116" s="94">
        <v>770300</v>
      </c>
      <c r="G116" s="94">
        <v>2448</v>
      </c>
      <c r="H116" s="86">
        <v>3.1779826041801896E-3</v>
      </c>
      <c r="I116" s="85">
        <v>824191.36</v>
      </c>
      <c r="J116" s="85">
        <v>2951.77</v>
      </c>
      <c r="K116" s="86">
        <v>3.5814134232127841E-3</v>
      </c>
      <c r="L116" s="158">
        <v>862719.79</v>
      </c>
      <c r="M116" s="158">
        <v>5038.1899999999996</v>
      </c>
      <c r="N116" s="148">
        <v>5.8398915365092058E-3</v>
      </c>
      <c r="O116" s="212">
        <v>4565.74</v>
      </c>
      <c r="P116" s="212">
        <v>472.45</v>
      </c>
      <c r="Q116" s="212">
        <v>878710.29</v>
      </c>
      <c r="R116" s="287">
        <v>3.9999986798834458E-3</v>
      </c>
      <c r="S116" s="212">
        <v>3514.84</v>
      </c>
      <c r="T116" s="212">
        <v>919281.25</v>
      </c>
      <c r="U116" s="287">
        <v>4.0000054390318526E-3</v>
      </c>
      <c r="V116" s="212">
        <v>3677.13</v>
      </c>
      <c r="W116" s="212">
        <v>966749.1</v>
      </c>
      <c r="X116" s="287">
        <v>4.0000037238203789E-3</v>
      </c>
      <c r="Y116" s="212">
        <v>3867</v>
      </c>
      <c r="Z116" s="298" t="s">
        <v>388</v>
      </c>
      <c r="AA116" s="298" t="s">
        <v>389</v>
      </c>
    </row>
    <row r="117" spans="1:27" ht="20.25" x14ac:dyDescent="0.45">
      <c r="A117" s="82" t="s">
        <v>82</v>
      </c>
      <c r="B117" s="96" t="s">
        <v>84</v>
      </c>
      <c r="C117" s="94">
        <v>51654</v>
      </c>
      <c r="D117" s="94">
        <v>4738</v>
      </c>
      <c r="E117" s="86">
        <v>9.1725713400704692E-2</v>
      </c>
      <c r="F117" s="94">
        <v>53411</v>
      </c>
      <c r="G117" s="94">
        <v>4335</v>
      </c>
      <c r="H117" s="86">
        <v>8.1163056299264194E-2</v>
      </c>
      <c r="I117" s="85">
        <v>55349.89</v>
      </c>
      <c r="J117" s="85">
        <v>5107.3100000000004</v>
      </c>
      <c r="K117" s="86">
        <v>9.227317344262112E-2</v>
      </c>
      <c r="L117" s="158">
        <v>56457.56</v>
      </c>
      <c r="M117" s="158">
        <v>4764.74</v>
      </c>
      <c r="N117" s="148">
        <v>8.4395074813718482E-2</v>
      </c>
      <c r="O117" s="212">
        <v>3924.48</v>
      </c>
      <c r="P117" s="212">
        <v>840.26</v>
      </c>
      <c r="Q117" s="212">
        <v>57454</v>
      </c>
      <c r="R117" s="287">
        <v>6.2000034810457065E-2</v>
      </c>
      <c r="S117" s="212">
        <v>3562.15</v>
      </c>
      <c r="T117" s="212">
        <v>58237.62</v>
      </c>
      <c r="U117" s="287">
        <v>6.1999958102683453E-2</v>
      </c>
      <c r="V117" s="212">
        <v>3610.73</v>
      </c>
      <c r="W117" s="212">
        <v>59155.05</v>
      </c>
      <c r="X117" s="287">
        <v>6.1999947595344773E-2</v>
      </c>
      <c r="Y117" s="212">
        <v>3667.61</v>
      </c>
      <c r="Z117" s="298" t="s">
        <v>388</v>
      </c>
      <c r="AA117" s="298" t="s">
        <v>389</v>
      </c>
    </row>
    <row r="118" spans="1:27" x14ac:dyDescent="0.45">
      <c r="A118" s="82" t="s">
        <v>85</v>
      </c>
      <c r="B118" s="96" t="s">
        <v>246</v>
      </c>
      <c r="C118" s="94">
        <v>55400</v>
      </c>
      <c r="D118" s="94">
        <v>12600</v>
      </c>
      <c r="E118" s="86">
        <v>0.22743682310469315</v>
      </c>
      <c r="F118" s="94">
        <v>60300</v>
      </c>
      <c r="G118" s="94">
        <v>14500</v>
      </c>
      <c r="H118" s="86">
        <v>0.24046434494195687</v>
      </c>
      <c r="I118" s="85">
        <v>65200</v>
      </c>
      <c r="J118" s="85">
        <v>17700</v>
      </c>
      <c r="K118" s="86">
        <v>0.2714723926380368</v>
      </c>
      <c r="L118" s="158">
        <v>65600</v>
      </c>
      <c r="M118" s="158">
        <v>15600</v>
      </c>
      <c r="N118" s="148">
        <v>0.23780487804878048</v>
      </c>
      <c r="O118" s="212">
        <v>15600</v>
      </c>
      <c r="P118" s="212">
        <v>0</v>
      </c>
      <c r="Q118" s="212">
        <v>66400</v>
      </c>
      <c r="R118" s="287">
        <v>0.2371987951807229</v>
      </c>
      <c r="S118" s="212">
        <v>15750</v>
      </c>
      <c r="T118" s="212">
        <v>67300</v>
      </c>
      <c r="U118" s="287">
        <v>0.23774145616641901</v>
      </c>
      <c r="V118" s="212">
        <v>16000</v>
      </c>
      <c r="W118" s="212">
        <v>68000</v>
      </c>
      <c r="X118" s="287">
        <v>0.23749999999999999</v>
      </c>
      <c r="Y118" s="212">
        <v>16150</v>
      </c>
      <c r="Z118" s="298" t="s">
        <v>403</v>
      </c>
      <c r="AA118" s="298" t="s">
        <v>404</v>
      </c>
    </row>
    <row r="119" spans="1:27" x14ac:dyDescent="0.45">
      <c r="A119" s="82" t="s">
        <v>86</v>
      </c>
      <c r="B119" s="82" t="s">
        <v>326</v>
      </c>
      <c r="C119" s="94">
        <v>10320</v>
      </c>
      <c r="D119" s="94">
        <v>8.1999999999999993</v>
      </c>
      <c r="E119" s="86">
        <v>7.9457364341085262E-4</v>
      </c>
      <c r="F119" s="94">
        <v>9423</v>
      </c>
      <c r="G119" s="94">
        <v>5.7</v>
      </c>
      <c r="H119" s="86">
        <v>6.0490289716650747E-4</v>
      </c>
      <c r="I119" s="85">
        <v>15040</v>
      </c>
      <c r="J119" s="85">
        <v>0.82</v>
      </c>
      <c r="K119" s="86">
        <v>5.4521276595744676E-5</v>
      </c>
      <c r="L119" s="149"/>
      <c r="M119" s="149"/>
      <c r="N119" s="153"/>
      <c r="O119" s="149"/>
      <c r="P119" s="149"/>
      <c r="Q119" s="149"/>
      <c r="R119" s="84"/>
      <c r="S119" s="149"/>
      <c r="T119" s="84"/>
      <c r="U119" s="84"/>
      <c r="V119" s="84"/>
      <c r="W119" s="84"/>
      <c r="X119" s="84"/>
      <c r="Y119" s="84"/>
      <c r="Z119" s="84"/>
      <c r="AA119" s="84"/>
    </row>
    <row r="120" spans="1:27" x14ac:dyDescent="0.45">
      <c r="A120" s="82" t="s">
        <v>87</v>
      </c>
      <c r="B120" s="82" t="s">
        <v>340</v>
      </c>
      <c r="C120" s="94">
        <v>1686</v>
      </c>
      <c r="D120" s="94">
        <v>6.1</v>
      </c>
      <c r="E120" s="86">
        <v>3.6180308422301302E-3</v>
      </c>
      <c r="F120" s="94">
        <v>1651</v>
      </c>
      <c r="G120" s="94">
        <v>6</v>
      </c>
      <c r="H120" s="86">
        <v>3.6341611144760752E-3</v>
      </c>
      <c r="I120" s="93"/>
      <c r="J120" s="93"/>
      <c r="K120" s="91"/>
      <c r="L120" s="149"/>
      <c r="M120" s="149"/>
      <c r="N120" s="153"/>
      <c r="O120" s="149"/>
      <c r="P120" s="149"/>
      <c r="Q120" s="149"/>
      <c r="R120" s="84"/>
      <c r="S120" s="149"/>
      <c r="T120" s="84"/>
      <c r="U120" s="84"/>
      <c r="V120" s="84"/>
      <c r="W120" s="84"/>
      <c r="X120" s="84"/>
      <c r="Y120" s="84"/>
      <c r="Z120" s="84"/>
      <c r="AA120" s="84"/>
    </row>
    <row r="121" spans="1:27" ht="20.25" x14ac:dyDescent="0.45">
      <c r="A121" s="82" t="s">
        <v>87</v>
      </c>
      <c r="B121" s="96" t="s">
        <v>332</v>
      </c>
      <c r="C121" s="94">
        <v>900</v>
      </c>
      <c r="D121" s="94">
        <v>14.2</v>
      </c>
      <c r="E121" s="86">
        <v>1.5777777777777776E-2</v>
      </c>
      <c r="F121" s="94">
        <v>917</v>
      </c>
      <c r="G121" s="94">
        <v>10</v>
      </c>
      <c r="H121" s="86">
        <v>1.0905125408942203E-2</v>
      </c>
      <c r="I121" s="85">
        <v>930</v>
      </c>
      <c r="J121" s="85">
        <v>10</v>
      </c>
      <c r="K121" s="86">
        <v>1.0752688172043012E-2</v>
      </c>
      <c r="L121" s="164">
        <v>930</v>
      </c>
      <c r="M121" s="164">
        <v>7.8</v>
      </c>
      <c r="N121" s="148">
        <f>M121/L121</f>
        <v>8.3870967741935479E-3</v>
      </c>
      <c r="O121" s="212">
        <v>6.2</v>
      </c>
      <c r="P121" s="212">
        <v>1.6</v>
      </c>
      <c r="Q121" s="212">
        <v>930</v>
      </c>
      <c r="R121" s="287">
        <v>1.3795698924731183E-2</v>
      </c>
      <c r="S121" s="212">
        <v>12.83</v>
      </c>
      <c r="T121" s="212">
        <v>962</v>
      </c>
      <c r="U121" s="287">
        <v>1.3295218295218294E-2</v>
      </c>
      <c r="V121" s="212">
        <v>12.79</v>
      </c>
      <c r="W121" s="212">
        <v>962</v>
      </c>
      <c r="X121" s="287">
        <v>1.2817047817047816E-2</v>
      </c>
      <c r="Y121" s="212">
        <v>12.33</v>
      </c>
      <c r="Z121" s="298" t="s">
        <v>388</v>
      </c>
      <c r="AA121" s="298" t="s">
        <v>389</v>
      </c>
    </row>
    <row r="122" spans="1:27" x14ac:dyDescent="0.45">
      <c r="A122" s="97" t="s">
        <v>87</v>
      </c>
      <c r="B122" s="96" t="s">
        <v>341</v>
      </c>
      <c r="C122" s="84"/>
      <c r="D122" s="84"/>
      <c r="E122" s="83"/>
      <c r="F122" s="84"/>
      <c r="G122" s="84"/>
      <c r="H122" s="83"/>
      <c r="I122" s="85">
        <v>5.7</v>
      </c>
      <c r="J122" s="85">
        <v>0</v>
      </c>
      <c r="K122" s="86">
        <v>0</v>
      </c>
      <c r="L122" s="149"/>
      <c r="M122" s="149"/>
      <c r="N122" s="153"/>
      <c r="O122" s="149"/>
      <c r="P122" s="149"/>
      <c r="Q122" s="149"/>
      <c r="R122" s="84"/>
      <c r="S122" s="149"/>
      <c r="T122" s="84"/>
      <c r="U122" s="84"/>
      <c r="V122" s="84"/>
      <c r="W122" s="84"/>
      <c r="X122" s="84"/>
      <c r="Y122" s="84"/>
      <c r="Z122" s="84"/>
      <c r="AA122" s="84"/>
    </row>
    <row r="123" spans="1:27" ht="20.25" x14ac:dyDescent="0.45">
      <c r="A123" s="82" t="s">
        <v>87</v>
      </c>
      <c r="B123" s="96" t="s">
        <v>248</v>
      </c>
      <c r="C123" s="94">
        <v>10024</v>
      </c>
      <c r="D123" s="94">
        <v>1557</v>
      </c>
      <c r="E123" s="86">
        <v>0.15532721468475658</v>
      </c>
      <c r="F123" s="94">
        <v>11304</v>
      </c>
      <c r="G123" s="94">
        <v>1774</v>
      </c>
      <c r="H123" s="86">
        <v>0.15693559801840057</v>
      </c>
      <c r="I123" s="85">
        <v>11463</v>
      </c>
      <c r="J123" s="85">
        <v>1748</v>
      </c>
      <c r="K123" s="86">
        <v>0.15249062200122132</v>
      </c>
      <c r="L123" s="158">
        <v>11319</v>
      </c>
      <c r="M123" s="158">
        <v>1773</v>
      </c>
      <c r="N123" s="148">
        <v>0.15663927908825867</v>
      </c>
      <c r="O123" s="212">
        <v>1332</v>
      </c>
      <c r="P123" s="212">
        <v>441</v>
      </c>
      <c r="Q123" s="212">
        <v>11834</v>
      </c>
      <c r="R123" s="287">
        <v>0.14789589318911611</v>
      </c>
      <c r="S123" s="212">
        <v>1750.2</v>
      </c>
      <c r="T123" s="212">
        <v>12293</v>
      </c>
      <c r="U123" s="287">
        <v>0.14430163507687302</v>
      </c>
      <c r="V123" s="212">
        <v>1773.9</v>
      </c>
      <c r="W123" s="212">
        <v>12362</v>
      </c>
      <c r="X123" s="287">
        <v>0.14076201261931726</v>
      </c>
      <c r="Y123" s="212">
        <v>1740.1</v>
      </c>
      <c r="Z123" s="298" t="s">
        <v>359</v>
      </c>
      <c r="AA123" s="298" t="s">
        <v>360</v>
      </c>
    </row>
    <row r="124" spans="1:27" x14ac:dyDescent="0.45">
      <c r="A124" s="82" t="s">
        <v>87</v>
      </c>
      <c r="B124" s="96" t="s">
        <v>249</v>
      </c>
      <c r="C124" s="94">
        <v>2987</v>
      </c>
      <c r="D124" s="94">
        <v>752</v>
      </c>
      <c r="E124" s="86">
        <v>0.25175761633746235</v>
      </c>
      <c r="F124" s="94">
        <v>3290</v>
      </c>
      <c r="G124" s="94">
        <v>831</v>
      </c>
      <c r="H124" s="86">
        <v>0.25258358662613983</v>
      </c>
      <c r="I124" s="85">
        <v>3605</v>
      </c>
      <c r="J124" s="85">
        <v>923</v>
      </c>
      <c r="K124" s="86">
        <v>0.25603328710124829</v>
      </c>
      <c r="L124" s="158">
        <v>3812</v>
      </c>
      <c r="M124" s="158">
        <v>875</v>
      </c>
      <c r="N124" s="148">
        <v>0.22953830010493179</v>
      </c>
      <c r="O124" s="212">
        <v>709</v>
      </c>
      <c r="P124" s="212">
        <v>166</v>
      </c>
      <c r="Q124" s="212">
        <v>3937</v>
      </c>
      <c r="R124" s="287">
        <v>0.22194564389128776</v>
      </c>
      <c r="S124" s="212">
        <v>873.8</v>
      </c>
      <c r="T124" s="212">
        <v>4189</v>
      </c>
      <c r="U124" s="287">
        <v>0.21460969205060873</v>
      </c>
      <c r="V124" s="212">
        <v>899</v>
      </c>
      <c r="W124" s="212">
        <v>4230</v>
      </c>
      <c r="X124" s="287">
        <v>0.20754137115839244</v>
      </c>
      <c r="Y124" s="212">
        <v>877.9</v>
      </c>
      <c r="Z124" s="298" t="s">
        <v>359</v>
      </c>
      <c r="AA124" s="298" t="s">
        <v>360</v>
      </c>
    </row>
    <row r="125" spans="1:27" ht="20.25" x14ac:dyDescent="0.45">
      <c r="A125" s="82" t="s">
        <v>87</v>
      </c>
      <c r="B125" s="96" t="s">
        <v>328</v>
      </c>
      <c r="C125" s="94">
        <v>4886</v>
      </c>
      <c r="D125" s="94">
        <v>201.6</v>
      </c>
      <c r="E125" s="86">
        <v>4.126074498567335E-2</v>
      </c>
      <c r="F125" s="94">
        <v>4520</v>
      </c>
      <c r="G125" s="94">
        <v>198</v>
      </c>
      <c r="H125" s="86">
        <v>4.3805309734513277E-2</v>
      </c>
      <c r="I125" s="85">
        <v>4517</v>
      </c>
      <c r="J125" s="85">
        <v>206</v>
      </c>
      <c r="K125" s="86">
        <v>4.560549036971441E-2</v>
      </c>
      <c r="L125" s="158">
        <v>4542</v>
      </c>
      <c r="M125" s="158">
        <v>210</v>
      </c>
      <c r="N125" s="148">
        <v>4.6235138705416116E-2</v>
      </c>
      <c r="O125" s="212">
        <v>139</v>
      </c>
      <c r="P125" s="212">
        <v>71</v>
      </c>
      <c r="Q125" s="212">
        <v>4778</v>
      </c>
      <c r="R125" s="287">
        <v>4.0812055253244037E-2</v>
      </c>
      <c r="S125" s="212">
        <v>195</v>
      </c>
      <c r="T125" s="212">
        <v>4842</v>
      </c>
      <c r="U125" s="287">
        <v>3.9859562164394881E-2</v>
      </c>
      <c r="V125" s="212">
        <v>193</v>
      </c>
      <c r="W125" s="212">
        <v>4918</v>
      </c>
      <c r="X125" s="287">
        <v>3.8836925579503863E-2</v>
      </c>
      <c r="Y125" s="212">
        <v>191</v>
      </c>
      <c r="Z125" s="298" t="s">
        <v>388</v>
      </c>
      <c r="AA125" s="298" t="s">
        <v>389</v>
      </c>
    </row>
    <row r="126" spans="1:27" ht="20.25" x14ac:dyDescent="0.45">
      <c r="A126" s="82" t="s">
        <v>87</v>
      </c>
      <c r="B126" s="96" t="s">
        <v>247</v>
      </c>
      <c r="C126" s="94">
        <v>71813</v>
      </c>
      <c r="D126" s="94">
        <v>2728.9</v>
      </c>
      <c r="E126" s="86">
        <v>3.8000083550332117E-2</v>
      </c>
      <c r="F126" s="94">
        <v>74639</v>
      </c>
      <c r="G126" s="94">
        <v>2553</v>
      </c>
      <c r="H126" s="86">
        <v>3.4204638325808223E-2</v>
      </c>
      <c r="I126" s="85">
        <v>76087</v>
      </c>
      <c r="J126" s="85">
        <v>2437</v>
      </c>
      <c r="K126" s="86">
        <v>3.2029124554785966E-2</v>
      </c>
      <c r="L126" s="158">
        <v>70022</v>
      </c>
      <c r="M126" s="158">
        <v>2562.81</v>
      </c>
      <c r="N126" s="148">
        <v>3.6600068549884318E-2</v>
      </c>
      <c r="O126" s="212">
        <v>2078.81</v>
      </c>
      <c r="P126" s="212">
        <v>484</v>
      </c>
      <c r="Q126" s="212">
        <v>70893</v>
      </c>
      <c r="R126" s="287">
        <v>3.6604460242901274E-2</v>
      </c>
      <c r="S126" s="212">
        <v>2595</v>
      </c>
      <c r="T126" s="212">
        <v>70692</v>
      </c>
      <c r="U126" s="287">
        <v>3.6595371470604876E-2</v>
      </c>
      <c r="V126" s="212">
        <v>2587</v>
      </c>
      <c r="W126" s="212">
        <v>70387</v>
      </c>
      <c r="X126" s="287">
        <v>3.659766718286047E-2</v>
      </c>
      <c r="Y126" s="212">
        <v>2576</v>
      </c>
      <c r="Z126" s="298" t="s">
        <v>388</v>
      </c>
      <c r="AA126" s="298" t="s">
        <v>389</v>
      </c>
    </row>
    <row r="127" spans="1:27" ht="20.25" x14ac:dyDescent="0.45">
      <c r="A127" s="97" t="s">
        <v>87</v>
      </c>
      <c r="B127" s="96" t="s">
        <v>337</v>
      </c>
      <c r="C127" s="84"/>
      <c r="D127" s="84"/>
      <c r="E127" s="83"/>
      <c r="F127" s="84"/>
      <c r="G127" s="84"/>
      <c r="H127" s="83"/>
      <c r="I127" s="85">
        <v>0.3</v>
      </c>
      <c r="J127" s="85">
        <v>0</v>
      </c>
      <c r="K127" s="86">
        <v>0</v>
      </c>
      <c r="L127" s="158">
        <v>1.18</v>
      </c>
      <c r="M127" s="158">
        <v>0</v>
      </c>
      <c r="N127" s="148">
        <v>0</v>
      </c>
      <c r="O127" s="212">
        <v>0</v>
      </c>
      <c r="P127" s="212">
        <v>0</v>
      </c>
      <c r="Q127" s="212">
        <v>1</v>
      </c>
      <c r="R127" s="287">
        <v>0</v>
      </c>
      <c r="S127" s="212">
        <v>0</v>
      </c>
      <c r="T127" s="318"/>
      <c r="U127" s="319"/>
      <c r="V127" s="318"/>
      <c r="W127" s="318"/>
      <c r="X127" s="319"/>
      <c r="Y127" s="318"/>
      <c r="Z127" s="298" t="s">
        <v>388</v>
      </c>
      <c r="AA127" s="298" t="s">
        <v>389</v>
      </c>
    </row>
    <row r="128" spans="1:27" ht="20.25" x14ac:dyDescent="0.45">
      <c r="A128" s="97" t="s">
        <v>87</v>
      </c>
      <c r="B128" s="96" t="s">
        <v>338</v>
      </c>
      <c r="C128" s="84"/>
      <c r="D128" s="84"/>
      <c r="E128" s="83"/>
      <c r="F128" s="84"/>
      <c r="G128" s="84"/>
      <c r="H128" s="83"/>
      <c r="I128" s="93"/>
      <c r="J128" s="93"/>
      <c r="K128" s="91"/>
      <c r="L128" s="158">
        <v>7.0000000000000007E-2</v>
      </c>
      <c r="M128" s="158">
        <v>0</v>
      </c>
      <c r="N128" s="148">
        <v>0</v>
      </c>
      <c r="O128" s="212">
        <v>0</v>
      </c>
      <c r="P128" s="212">
        <v>0</v>
      </c>
      <c r="Q128" s="212">
        <v>0.08</v>
      </c>
      <c r="R128" s="287">
        <v>0</v>
      </c>
      <c r="S128" s="212">
        <v>0</v>
      </c>
      <c r="T128" s="318"/>
      <c r="U128" s="320"/>
      <c r="V128" s="318"/>
      <c r="W128" s="318"/>
      <c r="X128" s="319"/>
      <c r="Y128" s="318"/>
      <c r="Z128" s="298" t="s">
        <v>388</v>
      </c>
      <c r="AA128" s="298" t="s">
        <v>389</v>
      </c>
    </row>
    <row r="129" spans="1:27" x14ac:dyDescent="0.45">
      <c r="A129" s="82" t="s">
        <v>87</v>
      </c>
      <c r="B129" s="96" t="s">
        <v>342</v>
      </c>
      <c r="C129" s="94">
        <v>694</v>
      </c>
      <c r="D129" s="94">
        <v>0</v>
      </c>
      <c r="E129" s="86">
        <v>0</v>
      </c>
      <c r="F129" s="94">
        <v>835</v>
      </c>
      <c r="G129" s="94">
        <v>0</v>
      </c>
      <c r="H129" s="86">
        <v>0</v>
      </c>
      <c r="I129" s="85">
        <v>751</v>
      </c>
      <c r="J129" s="85">
        <v>0</v>
      </c>
      <c r="K129" s="86">
        <v>0</v>
      </c>
      <c r="L129" s="149"/>
      <c r="M129" s="149"/>
      <c r="N129" s="153"/>
      <c r="O129" s="149"/>
      <c r="P129" s="149"/>
      <c r="Q129" s="149"/>
      <c r="R129" s="84"/>
      <c r="S129" s="149"/>
      <c r="T129" s="84"/>
      <c r="U129" s="84"/>
      <c r="V129" s="84"/>
      <c r="W129" s="84"/>
      <c r="X129" s="84"/>
      <c r="Y129" s="84"/>
      <c r="Z129" s="84"/>
      <c r="AA129" s="84"/>
    </row>
    <row r="130" spans="1:27" x14ac:dyDescent="0.45">
      <c r="A130" s="82" t="s">
        <v>87</v>
      </c>
      <c r="B130" s="96" t="s">
        <v>343</v>
      </c>
      <c r="C130" s="94">
        <v>3867</v>
      </c>
      <c r="D130" s="94">
        <v>18.8</v>
      </c>
      <c r="E130" s="86">
        <v>4.8616498577708821E-3</v>
      </c>
      <c r="F130" s="92"/>
      <c r="G130" s="92"/>
      <c r="H130" s="91"/>
      <c r="I130" s="85">
        <v>4619</v>
      </c>
      <c r="J130" s="85">
        <v>33</v>
      </c>
      <c r="K130" s="86">
        <v>7.1444035505520672E-3</v>
      </c>
      <c r="L130" s="149"/>
      <c r="M130" s="149"/>
      <c r="N130" s="153"/>
      <c r="O130" s="149"/>
      <c r="P130" s="149"/>
      <c r="Q130" s="149"/>
      <c r="R130" s="84"/>
      <c r="S130" s="149"/>
      <c r="T130" s="84"/>
      <c r="U130" s="84"/>
      <c r="V130" s="84"/>
      <c r="W130" s="84"/>
      <c r="X130" s="84"/>
      <c r="Y130" s="84"/>
      <c r="Z130" s="84"/>
      <c r="AA130" s="84"/>
    </row>
    <row r="131" spans="1:27" ht="20.25" x14ac:dyDescent="0.45">
      <c r="A131" s="97" t="s">
        <v>87</v>
      </c>
      <c r="B131" s="96" t="s">
        <v>336</v>
      </c>
      <c r="C131" s="84"/>
      <c r="D131" s="84"/>
      <c r="E131" s="83"/>
      <c r="F131" s="84"/>
      <c r="G131" s="84"/>
      <c r="H131" s="83"/>
      <c r="I131" s="85">
        <v>0.4</v>
      </c>
      <c r="J131" s="85">
        <v>0</v>
      </c>
      <c r="K131" s="86">
        <v>0</v>
      </c>
      <c r="L131" s="158">
        <v>0.4</v>
      </c>
      <c r="M131" s="158">
        <v>2E-3</v>
      </c>
      <c r="N131" s="148">
        <v>5.0000000000000001E-3</v>
      </c>
      <c r="O131" s="212">
        <v>0</v>
      </c>
      <c r="P131" s="212">
        <v>0</v>
      </c>
      <c r="Q131" s="212">
        <v>0.01</v>
      </c>
      <c r="R131" s="287">
        <v>0</v>
      </c>
      <c r="S131" s="212">
        <v>0</v>
      </c>
      <c r="T131" s="212">
        <v>0</v>
      </c>
      <c r="U131" s="287"/>
      <c r="V131" s="212">
        <v>0</v>
      </c>
      <c r="W131" s="212">
        <v>0</v>
      </c>
      <c r="X131" s="287"/>
      <c r="Y131" s="212">
        <v>0</v>
      </c>
      <c r="Z131" s="298" t="s">
        <v>388</v>
      </c>
      <c r="AA131" s="298" t="s">
        <v>389</v>
      </c>
    </row>
    <row r="132" spans="1:27" ht="20.25" x14ac:dyDescent="0.45">
      <c r="A132" s="82" t="s">
        <v>87</v>
      </c>
      <c r="B132" s="96" t="s">
        <v>335</v>
      </c>
      <c r="C132" s="92"/>
      <c r="D132" s="92"/>
      <c r="E132" s="91"/>
      <c r="F132" s="92"/>
      <c r="G132" s="92"/>
      <c r="H132" s="91"/>
      <c r="I132" s="93"/>
      <c r="J132" s="93"/>
      <c r="K132" s="91"/>
      <c r="L132" s="158">
        <v>0.3</v>
      </c>
      <c r="M132" s="158">
        <v>5.0000000000000001E-3</v>
      </c>
      <c r="N132" s="148">
        <v>1.6666666666666666E-2</v>
      </c>
      <c r="O132" s="212">
        <v>0.01</v>
      </c>
      <c r="P132" s="212">
        <v>0</v>
      </c>
      <c r="Q132" s="212">
        <v>0.3</v>
      </c>
      <c r="R132" s="287">
        <v>0</v>
      </c>
      <c r="S132" s="212">
        <v>0</v>
      </c>
      <c r="T132" s="212">
        <v>0.3</v>
      </c>
      <c r="U132" s="287">
        <v>0</v>
      </c>
      <c r="V132" s="212">
        <v>0</v>
      </c>
      <c r="W132" s="212">
        <v>0.3</v>
      </c>
      <c r="X132" s="287">
        <v>0</v>
      </c>
      <c r="Y132" s="212">
        <v>0</v>
      </c>
      <c r="Z132" s="298" t="s">
        <v>388</v>
      </c>
      <c r="AA132" s="298" t="s">
        <v>389</v>
      </c>
    </row>
    <row r="133" spans="1:27" ht="20.25" x14ac:dyDescent="0.45">
      <c r="A133" s="82" t="s">
        <v>87</v>
      </c>
      <c r="B133" s="96" t="s">
        <v>329</v>
      </c>
      <c r="C133" s="92"/>
      <c r="D133" s="92"/>
      <c r="E133" s="91"/>
      <c r="F133" s="92"/>
      <c r="G133" s="92"/>
      <c r="H133" s="91"/>
      <c r="I133" s="93"/>
      <c r="J133" s="93"/>
      <c r="K133" s="91"/>
      <c r="L133" s="158">
        <v>3357</v>
      </c>
      <c r="M133" s="158">
        <v>104.2</v>
      </c>
      <c r="N133" s="148">
        <v>3.1039618707179029E-2</v>
      </c>
      <c r="O133" s="212">
        <v>97.6</v>
      </c>
      <c r="P133" s="212">
        <v>6.6</v>
      </c>
      <c r="Q133" s="212">
        <v>2720</v>
      </c>
      <c r="R133" s="287">
        <v>2.5000000000000001E-2</v>
      </c>
      <c r="S133" s="212">
        <v>68</v>
      </c>
      <c r="T133" s="212">
        <v>488</v>
      </c>
      <c r="U133" s="287">
        <v>2.4795081967213115E-2</v>
      </c>
      <c r="V133" s="212">
        <v>12.1</v>
      </c>
      <c r="W133" s="212">
        <v>488</v>
      </c>
      <c r="X133" s="287">
        <v>2.3975409836065574E-2</v>
      </c>
      <c r="Y133" s="212">
        <v>11.7</v>
      </c>
      <c r="Z133" s="298" t="s">
        <v>388</v>
      </c>
      <c r="AA133" s="298" t="s">
        <v>389</v>
      </c>
    </row>
    <row r="134" spans="1:27" ht="20.25" x14ac:dyDescent="0.45">
      <c r="A134" s="82" t="s">
        <v>87</v>
      </c>
      <c r="B134" s="96" t="s">
        <v>333</v>
      </c>
      <c r="C134" s="92"/>
      <c r="D134" s="92"/>
      <c r="E134" s="91"/>
      <c r="F134" s="92"/>
      <c r="G134" s="92"/>
      <c r="H134" s="91"/>
      <c r="I134" s="93"/>
      <c r="J134" s="93"/>
      <c r="K134" s="91"/>
      <c r="L134" s="158">
        <v>63</v>
      </c>
      <c r="M134" s="158">
        <v>4</v>
      </c>
      <c r="N134" s="148">
        <v>6.3492063492063489E-2</v>
      </c>
      <c r="O134" s="212">
        <v>3.8</v>
      </c>
      <c r="P134" s="212">
        <v>0.2</v>
      </c>
      <c r="Q134" s="212">
        <v>58</v>
      </c>
      <c r="R134" s="287">
        <v>0.03</v>
      </c>
      <c r="S134" s="212">
        <v>1.74</v>
      </c>
      <c r="T134" s="212">
        <v>58</v>
      </c>
      <c r="U134" s="287">
        <v>2.4999999999999998E-2</v>
      </c>
      <c r="V134" s="212">
        <v>1.45</v>
      </c>
      <c r="W134" s="212">
        <v>58</v>
      </c>
      <c r="X134" s="287">
        <v>1.9999999999999997E-2</v>
      </c>
      <c r="Y134" s="212">
        <v>1.1599999999999999</v>
      </c>
      <c r="Z134" s="298" t="s">
        <v>388</v>
      </c>
      <c r="AA134" s="298" t="s">
        <v>389</v>
      </c>
    </row>
    <row r="135" spans="1:27" x14ac:dyDescent="0.45">
      <c r="A135" s="97" t="s">
        <v>87</v>
      </c>
      <c r="B135" s="96" t="s">
        <v>344</v>
      </c>
      <c r="C135" s="84"/>
      <c r="D135" s="84"/>
      <c r="E135" s="83"/>
      <c r="F135" s="84"/>
      <c r="G135" s="84"/>
      <c r="H135" s="83"/>
      <c r="I135" s="85">
        <v>0.2</v>
      </c>
      <c r="J135" s="85">
        <v>0</v>
      </c>
      <c r="K135" s="86">
        <v>0</v>
      </c>
      <c r="L135" s="149"/>
      <c r="M135" s="149"/>
      <c r="N135" s="95"/>
      <c r="O135" s="149"/>
      <c r="P135" s="149"/>
      <c r="Q135" s="212">
        <v>107</v>
      </c>
      <c r="R135" s="287">
        <v>4.0186915887850463E-3</v>
      </c>
      <c r="S135" s="212">
        <v>0.43</v>
      </c>
      <c r="T135" s="212">
        <v>72</v>
      </c>
      <c r="U135" s="287">
        <v>4.0277777777777777E-3</v>
      </c>
      <c r="V135" s="212">
        <v>0.28999999999999998</v>
      </c>
      <c r="W135" s="212">
        <v>72</v>
      </c>
      <c r="X135" s="287">
        <v>4.0277777777777777E-3</v>
      </c>
      <c r="Y135" s="212">
        <v>0.28999999999999998</v>
      </c>
      <c r="Z135" s="298"/>
      <c r="AA135" s="298"/>
    </row>
    <row r="136" spans="1:27" x14ac:dyDescent="0.45">
      <c r="A136" s="82" t="s">
        <v>87</v>
      </c>
      <c r="B136" s="96" t="s">
        <v>345</v>
      </c>
      <c r="C136" s="92"/>
      <c r="D136" s="92"/>
      <c r="E136" s="91"/>
      <c r="F136" s="94">
        <v>401</v>
      </c>
      <c r="G136" s="94">
        <v>1</v>
      </c>
      <c r="H136" s="86">
        <v>2.4937655860349127E-3</v>
      </c>
      <c r="I136" s="85">
        <v>283</v>
      </c>
      <c r="J136" s="85">
        <v>1</v>
      </c>
      <c r="K136" s="86">
        <v>3.5335689045936395E-3</v>
      </c>
      <c r="L136" s="149"/>
      <c r="M136" s="149"/>
      <c r="N136" s="153"/>
      <c r="O136" s="149"/>
      <c r="P136" s="149"/>
      <c r="Q136" s="149"/>
      <c r="R136" s="84"/>
      <c r="S136" s="149"/>
      <c r="T136" s="84"/>
      <c r="U136" s="84"/>
      <c r="V136" s="84"/>
      <c r="W136" s="84"/>
      <c r="X136" s="84"/>
      <c r="Y136" s="84"/>
      <c r="Z136" s="84"/>
      <c r="AA136" s="84"/>
    </row>
    <row r="137" spans="1:27" ht="50.65" x14ac:dyDescent="0.45">
      <c r="A137" s="82" t="s">
        <v>87</v>
      </c>
      <c r="B137" s="96" t="s">
        <v>331</v>
      </c>
      <c r="C137" s="94">
        <v>69</v>
      </c>
      <c r="D137" s="94">
        <v>4.8</v>
      </c>
      <c r="E137" s="86">
        <v>6.9565217391304349E-2</v>
      </c>
      <c r="F137" s="94">
        <v>256</v>
      </c>
      <c r="G137" s="94">
        <v>13.4</v>
      </c>
      <c r="H137" s="86">
        <v>5.2343750000000001E-2</v>
      </c>
      <c r="I137" s="85">
        <v>346</v>
      </c>
      <c r="J137" s="85">
        <v>15</v>
      </c>
      <c r="K137" s="86">
        <v>4.3352601156069363E-2</v>
      </c>
      <c r="L137" s="158">
        <v>174</v>
      </c>
      <c r="M137" s="158">
        <v>12.8</v>
      </c>
      <c r="N137" s="148">
        <v>7.3563218390804597E-2</v>
      </c>
      <c r="O137" s="212">
        <v>12.3</v>
      </c>
      <c r="P137" s="212">
        <v>0.5</v>
      </c>
      <c r="Q137" s="212">
        <v>144</v>
      </c>
      <c r="R137" s="287">
        <v>6.9444444444444448E-2</v>
      </c>
      <c r="S137" s="212">
        <v>10</v>
      </c>
      <c r="T137" s="212">
        <v>144</v>
      </c>
      <c r="U137" s="287">
        <v>6.9444444444444448E-2</v>
      </c>
      <c r="V137" s="212">
        <v>10</v>
      </c>
      <c r="W137" s="212">
        <v>144</v>
      </c>
      <c r="X137" s="287">
        <v>6.9444444444444448E-2</v>
      </c>
      <c r="Y137" s="212">
        <v>10</v>
      </c>
      <c r="Z137" s="298" t="s">
        <v>405</v>
      </c>
      <c r="AA137" s="298" t="s">
        <v>406</v>
      </c>
    </row>
    <row r="138" spans="1:27" ht="20.25" x14ac:dyDescent="0.45">
      <c r="A138" s="97" t="s">
        <v>87</v>
      </c>
      <c r="B138" s="96" t="s">
        <v>334</v>
      </c>
      <c r="C138" s="94">
        <v>477</v>
      </c>
      <c r="D138" s="94">
        <v>10.199999999999999</v>
      </c>
      <c r="E138" s="86">
        <v>2.1383647798742137E-2</v>
      </c>
      <c r="F138" s="94">
        <v>655</v>
      </c>
      <c r="G138" s="94">
        <v>24.7</v>
      </c>
      <c r="H138" s="86">
        <v>3.7709923664122139E-2</v>
      </c>
      <c r="I138" s="85">
        <v>1778</v>
      </c>
      <c r="J138" s="85">
        <v>49</v>
      </c>
      <c r="K138" s="86">
        <v>2.7559055118110236E-2</v>
      </c>
      <c r="L138" s="158">
        <v>34</v>
      </c>
      <c r="M138" s="158">
        <v>3.3660000000000001</v>
      </c>
      <c r="N138" s="148">
        <v>9.9000000000000005E-2</v>
      </c>
      <c r="O138" s="212">
        <v>3</v>
      </c>
      <c r="P138" s="212">
        <v>0.36599999999999999</v>
      </c>
      <c r="Q138" s="307"/>
      <c r="R138" s="308"/>
      <c r="S138" s="307"/>
      <c r="T138" s="307"/>
      <c r="U138" s="308"/>
      <c r="V138" s="307"/>
      <c r="W138" s="307"/>
      <c r="X138" s="308"/>
      <c r="Y138" s="307"/>
      <c r="Z138" s="298" t="s">
        <v>388</v>
      </c>
      <c r="AA138" s="298" t="s">
        <v>389</v>
      </c>
    </row>
    <row r="139" spans="1:27" x14ac:dyDescent="0.45">
      <c r="A139" s="82" t="s">
        <v>87</v>
      </c>
      <c r="B139" s="82" t="s">
        <v>346</v>
      </c>
      <c r="C139" s="94">
        <v>2878</v>
      </c>
      <c r="D139" s="94">
        <v>2.4</v>
      </c>
      <c r="E139" s="86">
        <v>8.3391243919388462E-4</v>
      </c>
      <c r="F139" s="94">
        <v>2344</v>
      </c>
      <c r="G139" s="94">
        <v>8</v>
      </c>
      <c r="H139" s="86">
        <v>3.4129692832764505E-3</v>
      </c>
      <c r="I139" s="93"/>
      <c r="J139" s="93"/>
      <c r="K139" s="91"/>
      <c r="L139" s="149"/>
      <c r="M139" s="149"/>
      <c r="N139" s="153"/>
      <c r="O139" s="149"/>
      <c r="P139" s="149"/>
      <c r="Q139" s="149"/>
      <c r="R139" s="84"/>
      <c r="S139" s="149"/>
      <c r="T139" s="84"/>
      <c r="U139" s="84"/>
      <c r="V139" s="84"/>
      <c r="W139" s="84"/>
      <c r="X139" s="84"/>
      <c r="Y139" s="84"/>
      <c r="Z139" s="84"/>
      <c r="AA139" s="84"/>
    </row>
    <row r="140" spans="1:27" ht="20.25" x14ac:dyDescent="0.45">
      <c r="A140" s="82" t="s">
        <v>87</v>
      </c>
      <c r="B140" s="96" t="s">
        <v>327</v>
      </c>
      <c r="C140" s="94">
        <v>2088</v>
      </c>
      <c r="D140" s="94">
        <v>0.4</v>
      </c>
      <c r="E140" s="86">
        <v>1.9157088122605365E-4</v>
      </c>
      <c r="F140" s="94">
        <v>2277</v>
      </c>
      <c r="G140" s="94">
        <v>158</v>
      </c>
      <c r="H140" s="86">
        <v>6.9389547650417216E-2</v>
      </c>
      <c r="I140" s="85">
        <v>2200</v>
      </c>
      <c r="J140" s="85">
        <v>508</v>
      </c>
      <c r="K140" s="86">
        <v>0.2309090909090909</v>
      </c>
      <c r="L140" s="158">
        <v>2122</v>
      </c>
      <c r="M140" s="158">
        <v>467.79</v>
      </c>
      <c r="N140" s="148">
        <v>0.22044769085768146</v>
      </c>
      <c r="O140" s="212">
        <v>467.79</v>
      </c>
      <c r="P140" s="212">
        <v>0</v>
      </c>
      <c r="Q140" s="212">
        <v>3717.6</v>
      </c>
      <c r="R140" s="287">
        <v>9.8999354422207878E-2</v>
      </c>
      <c r="S140" s="212">
        <v>368.04</v>
      </c>
      <c r="T140" s="212">
        <v>3176.8</v>
      </c>
      <c r="U140" s="287">
        <v>9.7000125912868287E-2</v>
      </c>
      <c r="V140" s="212">
        <v>308.14999999999998</v>
      </c>
      <c r="W140" s="212">
        <v>3588.8</v>
      </c>
      <c r="X140" s="287">
        <v>9.5001114578689247E-2</v>
      </c>
      <c r="Y140" s="212">
        <v>340.94</v>
      </c>
      <c r="Z140" s="298" t="s">
        <v>388</v>
      </c>
      <c r="AA140" s="298" t="s">
        <v>389</v>
      </c>
    </row>
    <row r="141" spans="1:27" ht="20.25" x14ac:dyDescent="0.45">
      <c r="A141" s="97" t="s">
        <v>87</v>
      </c>
      <c r="B141" s="96" t="s">
        <v>339</v>
      </c>
      <c r="C141" s="84"/>
      <c r="D141" s="84"/>
      <c r="E141" s="83"/>
      <c r="F141" s="84"/>
      <c r="G141" s="84"/>
      <c r="H141" s="83"/>
      <c r="I141" s="93"/>
      <c r="J141" s="93"/>
      <c r="K141" s="91"/>
      <c r="L141" s="158">
        <v>4.83</v>
      </c>
      <c r="M141" s="158">
        <v>0</v>
      </c>
      <c r="N141" s="148">
        <v>0</v>
      </c>
      <c r="O141" s="212">
        <v>0</v>
      </c>
      <c r="P141" s="212">
        <v>0</v>
      </c>
      <c r="Q141" s="212">
        <v>57.38</v>
      </c>
      <c r="R141" s="287">
        <v>0</v>
      </c>
      <c r="S141" s="212">
        <v>0</v>
      </c>
      <c r="T141" s="212">
        <v>23.86</v>
      </c>
      <c r="U141" s="287">
        <v>0</v>
      </c>
      <c r="V141" s="212">
        <v>0</v>
      </c>
      <c r="W141" s="212">
        <v>7.74</v>
      </c>
      <c r="X141" s="287">
        <v>0</v>
      </c>
      <c r="Y141" s="212">
        <v>0</v>
      </c>
      <c r="Z141" s="298" t="s">
        <v>388</v>
      </c>
      <c r="AA141" s="298" t="s">
        <v>389</v>
      </c>
    </row>
    <row r="142" spans="1:27" ht="20.25" x14ac:dyDescent="0.45">
      <c r="A142" s="82" t="s">
        <v>87</v>
      </c>
      <c r="B142" s="96" t="s">
        <v>330</v>
      </c>
      <c r="C142" s="94">
        <v>1078</v>
      </c>
      <c r="D142" s="94">
        <v>37.1</v>
      </c>
      <c r="E142" s="86">
        <v>3.441558441558442E-2</v>
      </c>
      <c r="F142" s="94">
        <v>1108</v>
      </c>
      <c r="G142" s="94">
        <v>20</v>
      </c>
      <c r="H142" s="86">
        <v>1.8050541516245487E-2</v>
      </c>
      <c r="I142" s="85">
        <v>1117</v>
      </c>
      <c r="J142" s="85">
        <v>22</v>
      </c>
      <c r="K142" s="86">
        <v>1.9695613249776187E-2</v>
      </c>
      <c r="L142" s="158">
        <v>1147</v>
      </c>
      <c r="M142" s="158">
        <v>16.2</v>
      </c>
      <c r="N142" s="148">
        <v>1.4123801220575414E-2</v>
      </c>
      <c r="O142" s="212">
        <v>14.2</v>
      </c>
      <c r="P142" s="212">
        <v>2</v>
      </c>
      <c r="Q142" s="212">
        <v>1172</v>
      </c>
      <c r="R142" s="287">
        <v>1.3993174061433446E-2</v>
      </c>
      <c r="S142" s="212">
        <v>16.399999999999999</v>
      </c>
      <c r="T142" s="212">
        <v>1230.5999999999999</v>
      </c>
      <c r="U142" s="287">
        <v>1.3895660653339836E-2</v>
      </c>
      <c r="V142" s="212">
        <v>17.100000000000001</v>
      </c>
      <c r="W142" s="212">
        <v>1292</v>
      </c>
      <c r="X142" s="287">
        <v>1.3777089783281734E-2</v>
      </c>
      <c r="Y142" s="212">
        <v>17.8</v>
      </c>
      <c r="Z142" s="298" t="s">
        <v>388</v>
      </c>
      <c r="AA142" s="298" t="s">
        <v>389</v>
      </c>
    </row>
    <row r="143" spans="1:27" ht="20.25" x14ac:dyDescent="0.45">
      <c r="A143" s="82" t="s">
        <v>87</v>
      </c>
      <c r="B143" s="96" t="s">
        <v>250</v>
      </c>
      <c r="C143" s="94">
        <v>4249</v>
      </c>
      <c r="D143" s="94">
        <v>173.4</v>
      </c>
      <c r="E143" s="86">
        <v>4.0809602259355142E-2</v>
      </c>
      <c r="F143" s="94">
        <v>10828</v>
      </c>
      <c r="G143" s="94">
        <v>566</v>
      </c>
      <c r="H143" s="86">
        <v>5.227188769855929E-2</v>
      </c>
      <c r="I143" s="85">
        <v>17430</v>
      </c>
      <c r="J143" s="85">
        <v>972</v>
      </c>
      <c r="K143" s="86">
        <v>5.5765920826161788E-2</v>
      </c>
      <c r="L143" s="158">
        <v>13734</v>
      </c>
      <c r="M143" s="158">
        <v>302.14999999999998</v>
      </c>
      <c r="N143" s="148">
        <v>2.2000145623998834E-2</v>
      </c>
      <c r="O143" s="212">
        <v>289.41000000000003</v>
      </c>
      <c r="P143" s="212">
        <v>12.74</v>
      </c>
      <c r="Q143" s="212">
        <v>7903</v>
      </c>
      <c r="R143" s="287">
        <v>2.1890421358977605E-2</v>
      </c>
      <c r="S143" s="212">
        <v>173</v>
      </c>
      <c r="T143" s="212">
        <v>7910</v>
      </c>
      <c r="U143" s="287">
        <v>2.1744627054361566E-2</v>
      </c>
      <c r="V143" s="212">
        <v>172</v>
      </c>
      <c r="W143" s="212">
        <v>8709</v>
      </c>
      <c r="X143" s="287">
        <v>2.1701687909059592E-2</v>
      </c>
      <c r="Y143" s="212">
        <v>189</v>
      </c>
      <c r="Z143" s="298" t="s">
        <v>359</v>
      </c>
      <c r="AA143" s="298" t="s">
        <v>360</v>
      </c>
    </row>
    <row r="144" spans="1:27" ht="20.25" x14ac:dyDescent="0.45">
      <c r="A144" s="82" t="s">
        <v>88</v>
      </c>
      <c r="B144" s="88" t="s">
        <v>371</v>
      </c>
      <c r="C144" s="84"/>
      <c r="D144" s="84"/>
      <c r="E144" s="99"/>
      <c r="F144" s="94">
        <v>749</v>
      </c>
      <c r="G144" s="94">
        <v>69.7</v>
      </c>
      <c r="H144" s="86">
        <v>9.3057409879839792E-2</v>
      </c>
      <c r="I144" s="85">
        <v>816.84</v>
      </c>
      <c r="J144" s="85">
        <v>41.57</v>
      </c>
      <c r="K144" s="86">
        <v>5.0891239410410849E-2</v>
      </c>
      <c r="L144" s="154">
        <v>811.55</v>
      </c>
      <c r="M144" s="157">
        <v>50.48</v>
      </c>
      <c r="N144" s="148">
        <v>6.2201959213850043E-2</v>
      </c>
      <c r="O144" s="317">
        <v>48.5</v>
      </c>
      <c r="P144" s="317">
        <v>1.98</v>
      </c>
      <c r="Q144" s="313">
        <v>835.9</v>
      </c>
      <c r="R144" s="314">
        <v>6.2005024524464651E-2</v>
      </c>
      <c r="S144" s="313">
        <v>51.83</v>
      </c>
      <c r="T144" s="315">
        <v>860.98</v>
      </c>
      <c r="U144" s="314">
        <v>6.1000255522776374E-2</v>
      </c>
      <c r="V144" s="313">
        <v>52.52</v>
      </c>
      <c r="W144" s="313">
        <v>886.81</v>
      </c>
      <c r="X144" s="314">
        <v>6.000157869216631E-2</v>
      </c>
      <c r="Y144" s="313">
        <v>53.21</v>
      </c>
      <c r="Z144" s="298" t="s">
        <v>393</v>
      </c>
      <c r="AA144" s="298" t="s">
        <v>389</v>
      </c>
    </row>
    <row r="145" spans="1:27" ht="20.25" x14ac:dyDescent="0.45">
      <c r="A145" s="82" t="s">
        <v>88</v>
      </c>
      <c r="B145" s="88" t="s">
        <v>93</v>
      </c>
      <c r="C145" s="94">
        <v>849</v>
      </c>
      <c r="D145" s="94">
        <v>29.1</v>
      </c>
      <c r="E145" s="86">
        <v>3.4275618374558309E-2</v>
      </c>
      <c r="F145" s="94">
        <v>924</v>
      </c>
      <c r="G145" s="94">
        <v>20.9</v>
      </c>
      <c r="H145" s="86">
        <v>2.2619047619047618E-2</v>
      </c>
      <c r="I145" s="85">
        <v>1020.93</v>
      </c>
      <c r="J145" s="85">
        <v>49.26</v>
      </c>
      <c r="K145" s="86">
        <v>4.8250124886133235E-2</v>
      </c>
      <c r="L145" s="154">
        <v>1135.3399999999999</v>
      </c>
      <c r="M145" s="154">
        <v>38.75</v>
      </c>
      <c r="N145" s="148">
        <v>3.4130744975073547E-2</v>
      </c>
      <c r="O145" s="317">
        <v>26.48</v>
      </c>
      <c r="P145" s="317">
        <v>12.27</v>
      </c>
      <c r="Q145" s="315">
        <v>1169.4000000000001</v>
      </c>
      <c r="R145" s="314">
        <v>3.4000342055755084E-2</v>
      </c>
      <c r="S145" s="313">
        <v>39.76</v>
      </c>
      <c r="T145" s="315">
        <v>1204.49</v>
      </c>
      <c r="U145" s="314">
        <v>3.300151931522885E-2</v>
      </c>
      <c r="V145" s="313">
        <v>39.75</v>
      </c>
      <c r="W145" s="315">
        <v>1240.6300000000001</v>
      </c>
      <c r="X145" s="314">
        <v>3.1999871033265355E-2</v>
      </c>
      <c r="Y145" s="313">
        <v>39.700000000000003</v>
      </c>
      <c r="Z145" s="298" t="s">
        <v>393</v>
      </c>
      <c r="AA145" s="298" t="s">
        <v>389</v>
      </c>
    </row>
    <row r="146" spans="1:27" ht="20.25" x14ac:dyDescent="0.45">
      <c r="A146" s="82" t="s">
        <v>88</v>
      </c>
      <c r="B146" s="88" t="s">
        <v>90</v>
      </c>
      <c r="C146" s="84"/>
      <c r="D146" s="84"/>
      <c r="E146" s="99"/>
      <c r="F146" s="94">
        <v>48181</v>
      </c>
      <c r="G146" s="94">
        <v>321.10000000000002</v>
      </c>
      <c r="H146" s="86">
        <v>6.6644527925945919E-3</v>
      </c>
      <c r="I146" s="85">
        <v>53913.440000000002</v>
      </c>
      <c r="J146" s="85">
        <v>713.16</v>
      </c>
      <c r="K146" s="86">
        <v>1.3227870453081828E-2</v>
      </c>
      <c r="L146" s="154">
        <v>58449.56</v>
      </c>
      <c r="M146" s="154">
        <v>1361.35</v>
      </c>
      <c r="N146" s="148">
        <v>2.3291022207866063E-2</v>
      </c>
      <c r="O146" s="317">
        <v>713.72</v>
      </c>
      <c r="P146" s="317">
        <v>647.63</v>
      </c>
      <c r="Q146" s="315">
        <v>71698.78</v>
      </c>
      <c r="R146" s="314">
        <v>2.3299978047046269E-2</v>
      </c>
      <c r="S146" s="315">
        <v>1670.58</v>
      </c>
      <c r="T146" s="315">
        <v>76758.03</v>
      </c>
      <c r="U146" s="314">
        <v>2.3299972654326852E-2</v>
      </c>
      <c r="V146" s="315">
        <v>1788.46</v>
      </c>
      <c r="W146" s="315">
        <v>80457.95</v>
      </c>
      <c r="X146" s="314">
        <v>2.3299997079219644E-2</v>
      </c>
      <c r="Y146" s="315">
        <v>1874.67</v>
      </c>
      <c r="Z146" s="298" t="s">
        <v>393</v>
      </c>
      <c r="AA146" s="298" t="s">
        <v>389</v>
      </c>
    </row>
    <row r="147" spans="1:27" x14ac:dyDescent="0.45">
      <c r="A147" s="82" t="s">
        <v>88</v>
      </c>
      <c r="B147" s="82" t="s">
        <v>348</v>
      </c>
      <c r="C147" s="94">
        <v>53737</v>
      </c>
      <c r="D147" s="94">
        <v>1385.1</v>
      </c>
      <c r="E147" s="86">
        <v>2.5775536408805848E-2</v>
      </c>
      <c r="F147" s="84"/>
      <c r="G147" s="84"/>
      <c r="H147" s="91"/>
      <c r="I147" s="93"/>
      <c r="J147" s="93"/>
      <c r="K147" s="91"/>
      <c r="L147" s="149"/>
      <c r="M147" s="149"/>
      <c r="N147" s="153"/>
      <c r="O147" s="149"/>
      <c r="P147" s="149"/>
      <c r="Q147" s="149"/>
      <c r="R147" s="84"/>
      <c r="S147" s="149"/>
      <c r="T147" s="84"/>
      <c r="U147" s="84"/>
      <c r="V147" s="84"/>
      <c r="W147" s="84"/>
      <c r="X147" s="84"/>
      <c r="Y147" s="84"/>
      <c r="Z147" s="84"/>
      <c r="AA147" s="84"/>
    </row>
    <row r="148" spans="1:27" ht="20.25" x14ac:dyDescent="0.45">
      <c r="A148" s="82" t="s">
        <v>88</v>
      </c>
      <c r="B148" s="88" t="s">
        <v>98</v>
      </c>
      <c r="C148" s="92"/>
      <c r="D148" s="92"/>
      <c r="E148" s="91"/>
      <c r="F148" s="92"/>
      <c r="G148" s="92"/>
      <c r="H148" s="91"/>
      <c r="I148" s="85">
        <v>19.64</v>
      </c>
      <c r="J148" s="85">
        <v>0.4</v>
      </c>
      <c r="K148" s="86">
        <v>2.0366598778004074E-2</v>
      </c>
      <c r="L148" s="154">
        <v>27.27</v>
      </c>
      <c r="M148" s="154">
        <v>1.5580000000000001</v>
      </c>
      <c r="N148" s="148">
        <v>5.7132379904657138E-2</v>
      </c>
      <c r="O148" s="317">
        <v>1.5580000000000001</v>
      </c>
      <c r="P148" s="317">
        <v>0</v>
      </c>
      <c r="Q148" s="313">
        <v>22.83</v>
      </c>
      <c r="R148" s="314">
        <v>5.6986421375383269E-2</v>
      </c>
      <c r="S148" s="313">
        <v>1.3009999999999999</v>
      </c>
      <c r="T148" s="315">
        <v>48.8</v>
      </c>
      <c r="U148" s="314">
        <v>5.6004098360655744E-2</v>
      </c>
      <c r="V148" s="313">
        <v>2.7330000000000001</v>
      </c>
      <c r="W148" s="313">
        <v>66.16</v>
      </c>
      <c r="X148" s="314">
        <v>5.5018137847642083E-2</v>
      </c>
      <c r="Y148" s="313">
        <v>3.64</v>
      </c>
      <c r="Z148" s="298" t="s">
        <v>393</v>
      </c>
      <c r="AA148" s="298" t="s">
        <v>389</v>
      </c>
    </row>
    <row r="149" spans="1:27" x14ac:dyDescent="0.45">
      <c r="A149" s="82" t="s">
        <v>88</v>
      </c>
      <c r="B149" s="82" t="s">
        <v>101</v>
      </c>
      <c r="C149" s="94">
        <v>10001</v>
      </c>
      <c r="D149" s="94">
        <v>0</v>
      </c>
      <c r="E149" s="86">
        <v>0</v>
      </c>
      <c r="F149" s="84"/>
      <c r="G149" s="84"/>
      <c r="H149" s="91"/>
      <c r="I149" s="93"/>
      <c r="J149" s="93"/>
      <c r="K149" s="91"/>
      <c r="L149" s="149"/>
      <c r="M149" s="149"/>
      <c r="N149" s="153"/>
      <c r="O149" s="149"/>
      <c r="P149" s="149"/>
      <c r="Q149" s="149"/>
      <c r="R149" s="84"/>
      <c r="S149" s="149"/>
      <c r="T149" s="84"/>
      <c r="U149" s="84"/>
      <c r="V149" s="84"/>
      <c r="W149" s="84"/>
      <c r="X149" s="84"/>
      <c r="Y149" s="84"/>
      <c r="Z149" s="84"/>
      <c r="AA149" s="84"/>
    </row>
    <row r="150" spans="1:27" ht="20.25" x14ac:dyDescent="0.45">
      <c r="A150" s="82" t="s">
        <v>88</v>
      </c>
      <c r="B150" s="88" t="s">
        <v>99</v>
      </c>
      <c r="C150" s="92"/>
      <c r="D150" s="92"/>
      <c r="E150" s="91"/>
      <c r="F150" s="94">
        <v>146</v>
      </c>
      <c r="G150" s="94">
        <v>0.5</v>
      </c>
      <c r="H150" s="86">
        <v>3.4246575342465752E-3</v>
      </c>
      <c r="I150" s="85">
        <v>151.08000000000001</v>
      </c>
      <c r="J150" s="85">
        <v>1</v>
      </c>
      <c r="K150" s="86">
        <v>6.6190097961344981E-3</v>
      </c>
      <c r="L150" s="154">
        <v>147.15</v>
      </c>
      <c r="M150" s="154">
        <v>1.55</v>
      </c>
      <c r="N150" s="148">
        <v>1.0533469249065579E-2</v>
      </c>
      <c r="O150" s="317">
        <v>0.56000000000000005</v>
      </c>
      <c r="P150" s="317">
        <v>0.99</v>
      </c>
      <c r="Q150" s="313">
        <v>152.13999999999999</v>
      </c>
      <c r="R150" s="314">
        <v>1.0385171552517419E-2</v>
      </c>
      <c r="S150" s="313">
        <v>1.58</v>
      </c>
      <c r="T150" s="315">
        <v>156.6</v>
      </c>
      <c r="U150" s="314">
        <v>1.0280970625798212E-2</v>
      </c>
      <c r="V150" s="313">
        <v>1.61</v>
      </c>
      <c r="W150" s="313">
        <v>161.66</v>
      </c>
      <c r="X150" s="314">
        <v>1.0206606457998268E-2</v>
      </c>
      <c r="Y150" s="313">
        <v>1.65</v>
      </c>
      <c r="Z150" s="298" t="s">
        <v>393</v>
      </c>
      <c r="AA150" s="298" t="s">
        <v>389</v>
      </c>
    </row>
    <row r="151" spans="1:27" ht="20.25" x14ac:dyDescent="0.45">
      <c r="A151" s="82" t="s">
        <v>88</v>
      </c>
      <c r="B151" s="88" t="s">
        <v>100</v>
      </c>
      <c r="C151" s="92"/>
      <c r="D151" s="92"/>
      <c r="E151" s="91"/>
      <c r="F151" s="94">
        <v>88</v>
      </c>
      <c r="G151" s="94">
        <v>0.4</v>
      </c>
      <c r="H151" s="86">
        <v>4.5454545454545461E-3</v>
      </c>
      <c r="I151" s="85">
        <v>83.25</v>
      </c>
      <c r="J151" s="85">
        <v>0.39</v>
      </c>
      <c r="K151" s="86">
        <v>4.6846846846846845E-3</v>
      </c>
      <c r="L151" s="154">
        <v>67.33</v>
      </c>
      <c r="M151" s="154">
        <v>1.5</v>
      </c>
      <c r="N151" s="148">
        <v>2.2278330610426261E-2</v>
      </c>
      <c r="O151" s="317">
        <v>1.01</v>
      </c>
      <c r="P151" s="317">
        <v>0.49</v>
      </c>
      <c r="Q151" s="312">
        <v>51</v>
      </c>
      <c r="R151" s="314">
        <v>2.2156862745098038E-2</v>
      </c>
      <c r="S151" s="313">
        <v>1.1299999999999999</v>
      </c>
      <c r="T151" s="315">
        <v>52</v>
      </c>
      <c r="U151" s="314">
        <v>2.2115384615384613E-2</v>
      </c>
      <c r="V151" s="313">
        <v>1.1499999999999999</v>
      </c>
      <c r="W151" s="313">
        <v>51.24</v>
      </c>
      <c r="X151" s="314">
        <v>2.1994535519125682E-2</v>
      </c>
      <c r="Y151" s="313">
        <v>1.127</v>
      </c>
      <c r="Z151" s="298" t="s">
        <v>393</v>
      </c>
      <c r="AA151" s="298" t="s">
        <v>389</v>
      </c>
    </row>
    <row r="152" spans="1:27" ht="20.25" x14ac:dyDescent="0.45">
      <c r="A152" s="82" t="s">
        <v>88</v>
      </c>
      <c r="B152" s="88" t="s">
        <v>347</v>
      </c>
      <c r="C152" s="92"/>
      <c r="D152" s="92"/>
      <c r="E152" s="91"/>
      <c r="F152" s="94">
        <v>8769</v>
      </c>
      <c r="G152" s="94">
        <v>0</v>
      </c>
      <c r="H152" s="86">
        <v>0</v>
      </c>
      <c r="I152" s="85">
        <v>10723</v>
      </c>
      <c r="J152" s="85">
        <v>0</v>
      </c>
      <c r="K152" s="86">
        <v>0</v>
      </c>
      <c r="L152" s="154">
        <v>11172.65</v>
      </c>
      <c r="M152" s="154">
        <v>135.05000000000001</v>
      </c>
      <c r="N152" s="148">
        <v>1.2087553087226399E-2</v>
      </c>
      <c r="O152" s="317">
        <v>125.59</v>
      </c>
      <c r="P152" s="317">
        <v>9.4600000000000009</v>
      </c>
      <c r="Q152" s="315">
        <v>12542.87</v>
      </c>
      <c r="R152" s="314">
        <v>1.199964601403028E-2</v>
      </c>
      <c r="S152" s="313">
        <v>150.51</v>
      </c>
      <c r="T152" s="315">
        <v>13570.55</v>
      </c>
      <c r="U152" s="314">
        <v>1.190003352848632E-2</v>
      </c>
      <c r="V152" s="313">
        <v>161.49</v>
      </c>
      <c r="W152" s="315">
        <v>14196.43</v>
      </c>
      <c r="X152" s="316">
        <v>1.1800149755959773E-2</v>
      </c>
      <c r="Y152" s="313">
        <v>167.52</v>
      </c>
      <c r="Z152" s="298" t="s">
        <v>393</v>
      </c>
      <c r="AA152" s="298" t="s">
        <v>389</v>
      </c>
    </row>
    <row r="153" spans="1:27" x14ac:dyDescent="0.45">
      <c r="A153" s="82" t="s">
        <v>88</v>
      </c>
      <c r="B153" s="82" t="s">
        <v>349</v>
      </c>
      <c r="C153" s="94">
        <v>4290</v>
      </c>
      <c r="D153" s="94">
        <v>516</v>
      </c>
      <c r="E153" s="86">
        <v>0.12027972027972028</v>
      </c>
      <c r="F153" s="94">
        <v>4447</v>
      </c>
      <c r="G153" s="94">
        <v>429.1</v>
      </c>
      <c r="H153" s="86">
        <v>9.649201709017316E-2</v>
      </c>
      <c r="I153" s="93"/>
      <c r="J153" s="93"/>
      <c r="K153" s="91"/>
      <c r="L153" s="149"/>
      <c r="M153" s="149"/>
      <c r="N153" s="153"/>
      <c r="O153" s="149"/>
      <c r="P153" s="149"/>
      <c r="Q153" s="149"/>
      <c r="R153" s="84"/>
      <c r="S153" s="149"/>
      <c r="T153" s="84"/>
      <c r="U153" s="84"/>
      <c r="V153" s="84"/>
      <c r="W153" s="84"/>
      <c r="X153" s="84"/>
      <c r="Y153" s="84"/>
      <c r="Z153" s="84"/>
      <c r="AA153" s="84"/>
    </row>
    <row r="154" spans="1:27" ht="20.25" x14ac:dyDescent="0.45">
      <c r="A154" s="82" t="s">
        <v>88</v>
      </c>
      <c r="B154" s="88" t="s">
        <v>92</v>
      </c>
      <c r="C154" s="84"/>
      <c r="D154" s="84"/>
      <c r="E154" s="99"/>
      <c r="F154" s="94">
        <v>5268</v>
      </c>
      <c r="G154" s="94">
        <v>92.4</v>
      </c>
      <c r="H154" s="86">
        <v>1.7539863325740319E-2</v>
      </c>
      <c r="I154" s="85">
        <v>5583.6</v>
      </c>
      <c r="J154" s="85">
        <v>258.85000000000002</v>
      </c>
      <c r="K154" s="86">
        <v>4.6358979869618171E-2</v>
      </c>
      <c r="L154" s="154">
        <v>5832.79</v>
      </c>
      <c r="M154" s="154">
        <v>264.19</v>
      </c>
      <c r="N154" s="148">
        <v>4.529393309205372E-2</v>
      </c>
      <c r="O154" s="317">
        <v>232.7</v>
      </c>
      <c r="P154" s="317">
        <v>31.49</v>
      </c>
      <c r="Q154" s="315">
        <v>5610.44</v>
      </c>
      <c r="R154" s="314">
        <v>4.5199663484503896E-2</v>
      </c>
      <c r="S154" s="313">
        <v>253.59</v>
      </c>
      <c r="T154" s="315">
        <v>5947.34</v>
      </c>
      <c r="U154" s="314">
        <v>4.5100834995140685E-2</v>
      </c>
      <c r="V154" s="313">
        <v>268.23</v>
      </c>
      <c r="W154" s="315">
        <v>6310.6</v>
      </c>
      <c r="X154" s="314">
        <v>4.5000475390612624E-2</v>
      </c>
      <c r="Y154" s="313">
        <v>283.98</v>
      </c>
      <c r="Z154" s="298" t="s">
        <v>393</v>
      </c>
      <c r="AA154" s="298" t="s">
        <v>389</v>
      </c>
    </row>
    <row r="155" spans="1:27" ht="20.25" x14ac:dyDescent="0.45">
      <c r="A155" s="97" t="s">
        <v>88</v>
      </c>
      <c r="B155" s="88" t="s">
        <v>94</v>
      </c>
      <c r="C155" s="84"/>
      <c r="D155" s="84"/>
      <c r="E155" s="83"/>
      <c r="F155" s="84"/>
      <c r="G155" s="84"/>
      <c r="H155" s="83"/>
      <c r="I155" s="85">
        <v>24360</v>
      </c>
      <c r="J155" s="85">
        <v>32.619999999999997</v>
      </c>
      <c r="K155" s="86">
        <v>1.3390804597701149E-3</v>
      </c>
      <c r="L155" s="154">
        <v>25812.71</v>
      </c>
      <c r="M155" s="154">
        <v>38.46</v>
      </c>
      <c r="N155" s="148">
        <v>1.4899636651866466E-3</v>
      </c>
      <c r="O155" s="317">
        <v>29.59</v>
      </c>
      <c r="P155" s="317">
        <v>8.8699999999999992</v>
      </c>
      <c r="Q155" s="315">
        <v>27103</v>
      </c>
      <c r="R155" s="314">
        <v>1.3998450356049145E-3</v>
      </c>
      <c r="S155" s="313">
        <v>37.94</v>
      </c>
      <c r="T155" s="315">
        <v>28459</v>
      </c>
      <c r="U155" s="314">
        <v>1.3001159562879934E-3</v>
      </c>
      <c r="V155" s="312">
        <v>37</v>
      </c>
      <c r="W155" s="315">
        <v>29881</v>
      </c>
      <c r="X155" s="314">
        <v>1.2000937050299521E-3</v>
      </c>
      <c r="Y155" s="313">
        <v>35.86</v>
      </c>
      <c r="Z155" s="298" t="s">
        <v>393</v>
      </c>
      <c r="AA155" s="298" t="s">
        <v>389</v>
      </c>
    </row>
    <row r="156" spans="1:27" ht="20.25" x14ac:dyDescent="0.45">
      <c r="A156" s="97" t="s">
        <v>88</v>
      </c>
      <c r="B156" s="88" t="s">
        <v>91</v>
      </c>
      <c r="C156" s="84"/>
      <c r="D156" s="84"/>
      <c r="E156" s="83"/>
      <c r="F156" s="84"/>
      <c r="G156" s="84"/>
      <c r="H156" s="83"/>
      <c r="I156" s="85">
        <v>1373.38</v>
      </c>
      <c r="J156" s="85">
        <v>122.87</v>
      </c>
      <c r="K156" s="86">
        <v>8.9465406515312582E-2</v>
      </c>
      <c r="L156" s="154">
        <v>1479.71</v>
      </c>
      <c r="M156" s="154">
        <v>875.12800000000004</v>
      </c>
      <c r="N156" s="148">
        <v>0.59141858877753073</v>
      </c>
      <c r="O156" s="317">
        <v>868.98400000000004</v>
      </c>
      <c r="P156" s="317">
        <v>6.1440000000000001</v>
      </c>
      <c r="Q156" s="315">
        <v>1524.11</v>
      </c>
      <c r="R156" s="314">
        <v>0.57000000000000006</v>
      </c>
      <c r="S156" s="313">
        <v>868.74270000000001</v>
      </c>
      <c r="T156" s="315">
        <v>1569.84</v>
      </c>
      <c r="U156" s="314">
        <v>0.55000000000000004</v>
      </c>
      <c r="V156" s="313">
        <v>863.41200000000003</v>
      </c>
      <c r="W156" s="315">
        <v>1616.94</v>
      </c>
      <c r="X156" s="314">
        <v>0.53</v>
      </c>
      <c r="Y156" s="313">
        <v>856.97820000000002</v>
      </c>
      <c r="Z156" s="298" t="s">
        <v>393</v>
      </c>
      <c r="AA156" s="298" t="s">
        <v>389</v>
      </c>
    </row>
    <row r="157" spans="1:27" ht="20.25" x14ac:dyDescent="0.45">
      <c r="A157" s="82" t="s">
        <v>88</v>
      </c>
      <c r="B157" s="88" t="s">
        <v>96</v>
      </c>
      <c r="C157" s="94">
        <v>787</v>
      </c>
      <c r="D157" s="94">
        <v>37.4</v>
      </c>
      <c r="E157" s="86">
        <v>4.7522236340533673E-2</v>
      </c>
      <c r="F157" s="94">
        <v>848</v>
      </c>
      <c r="G157" s="94">
        <v>135.19999999999999</v>
      </c>
      <c r="H157" s="86">
        <v>0.15943396226415094</v>
      </c>
      <c r="I157" s="85">
        <v>954.55</v>
      </c>
      <c r="J157" s="85">
        <v>28.81</v>
      </c>
      <c r="K157" s="86">
        <v>3.0181761039233146E-2</v>
      </c>
      <c r="L157" s="154">
        <v>1077.8399999999999</v>
      </c>
      <c r="M157" s="154">
        <v>21.765999999999998</v>
      </c>
      <c r="N157" s="148">
        <v>2.0194091887478661E-2</v>
      </c>
      <c r="O157" s="317">
        <v>20.905999999999999</v>
      </c>
      <c r="P157" s="317">
        <v>0.86</v>
      </c>
      <c r="Q157" s="315">
        <v>1110.18</v>
      </c>
      <c r="R157" s="314">
        <v>1.999675728260282E-2</v>
      </c>
      <c r="S157" s="312">
        <v>22.2</v>
      </c>
      <c r="T157" s="315">
        <v>1143.49</v>
      </c>
      <c r="U157" s="314">
        <v>1.9003226963069202E-2</v>
      </c>
      <c r="V157" s="313">
        <v>21.73</v>
      </c>
      <c r="W157" s="315">
        <v>1177.8</v>
      </c>
      <c r="X157" s="314">
        <v>1.7999660383766346E-2</v>
      </c>
      <c r="Y157" s="313">
        <v>21.2</v>
      </c>
      <c r="Z157" s="298" t="s">
        <v>393</v>
      </c>
      <c r="AA157" s="298" t="s">
        <v>389</v>
      </c>
    </row>
    <row r="158" spans="1:27" ht="20.25" x14ac:dyDescent="0.45">
      <c r="A158" s="82" t="s">
        <v>88</v>
      </c>
      <c r="B158" s="88" t="s">
        <v>95</v>
      </c>
      <c r="C158" s="94">
        <v>2052</v>
      </c>
      <c r="D158" s="94">
        <v>112.7</v>
      </c>
      <c r="E158" s="86">
        <v>5.4922027290448344E-2</v>
      </c>
      <c r="F158" s="94">
        <v>2230</v>
      </c>
      <c r="G158" s="94">
        <v>2.5</v>
      </c>
      <c r="H158" s="86">
        <v>1.1210762331838565E-3</v>
      </c>
      <c r="I158" s="85">
        <v>2361.8200000000002</v>
      </c>
      <c r="J158" s="85">
        <v>0.06</v>
      </c>
      <c r="K158" s="86">
        <v>2.5404137487192078E-5</v>
      </c>
      <c r="L158" s="154">
        <v>2457.2399999999998</v>
      </c>
      <c r="M158" s="154">
        <v>32.44</v>
      </c>
      <c r="N158" s="148">
        <v>1.3201803649623155E-2</v>
      </c>
      <c r="O158" s="317">
        <v>32.44</v>
      </c>
      <c r="P158" s="317">
        <v>0</v>
      </c>
      <c r="Q158" s="315">
        <v>2530.96</v>
      </c>
      <c r="R158" s="314">
        <v>1.3101747953345764E-2</v>
      </c>
      <c r="S158" s="313">
        <v>33.159999999999997</v>
      </c>
      <c r="T158" s="315">
        <v>2606.89</v>
      </c>
      <c r="U158" s="314">
        <v>1.3000164947504498E-2</v>
      </c>
      <c r="V158" s="313">
        <v>33.89</v>
      </c>
      <c r="W158" s="315">
        <v>2685.1</v>
      </c>
      <c r="X158" s="314">
        <v>1.2900823060593647E-2</v>
      </c>
      <c r="Y158" s="313">
        <v>34.64</v>
      </c>
      <c r="Z158" s="298" t="s">
        <v>393</v>
      </c>
      <c r="AA158" s="298" t="s">
        <v>389</v>
      </c>
    </row>
    <row r="159" spans="1:27" ht="20.25" x14ac:dyDescent="0.45">
      <c r="A159" s="97" t="s">
        <v>88</v>
      </c>
      <c r="B159" s="88" t="s">
        <v>89</v>
      </c>
      <c r="C159" s="84"/>
      <c r="D159" s="84"/>
      <c r="E159" s="83"/>
      <c r="F159" s="84"/>
      <c r="G159" s="84"/>
      <c r="H159" s="83"/>
      <c r="I159" s="85">
        <v>3371.19</v>
      </c>
      <c r="J159" s="85">
        <v>311.45999999999998</v>
      </c>
      <c r="K159" s="86">
        <v>9.2388741067694194E-2</v>
      </c>
      <c r="L159" s="154">
        <v>3912.17</v>
      </c>
      <c r="M159" s="157">
        <v>2142.69</v>
      </c>
      <c r="N159" s="148">
        <v>0.5476985918301096</v>
      </c>
      <c r="O159" s="317">
        <v>2096.25</v>
      </c>
      <c r="P159" s="317">
        <v>46.44</v>
      </c>
      <c r="Q159" s="315">
        <v>4029.54</v>
      </c>
      <c r="R159" s="314">
        <v>0.53000094303568146</v>
      </c>
      <c r="S159" s="315">
        <v>2135.66</v>
      </c>
      <c r="T159" s="315">
        <v>4150.43</v>
      </c>
      <c r="U159" s="314">
        <v>0.50000120469445331</v>
      </c>
      <c r="V159" s="315">
        <v>2075.2199999999998</v>
      </c>
      <c r="W159" s="315">
        <v>4274.95</v>
      </c>
      <c r="X159" s="314">
        <v>0.47000081872302601</v>
      </c>
      <c r="Y159" s="315">
        <v>2009.23</v>
      </c>
      <c r="Z159" s="298" t="s">
        <v>393</v>
      </c>
      <c r="AA159" s="298" t="s">
        <v>389</v>
      </c>
    </row>
    <row r="160" spans="1:27" ht="20.25" x14ac:dyDescent="0.45">
      <c r="A160" s="82" t="s">
        <v>88</v>
      </c>
      <c r="B160" s="88" t="s">
        <v>97</v>
      </c>
      <c r="C160" s="94">
        <v>768</v>
      </c>
      <c r="D160" s="94">
        <v>24.7</v>
      </c>
      <c r="E160" s="86">
        <v>3.216145833333333E-2</v>
      </c>
      <c r="F160" s="94">
        <v>786</v>
      </c>
      <c r="G160" s="94">
        <v>2.2000000000000002</v>
      </c>
      <c r="H160" s="86">
        <v>2.7989821882951657E-3</v>
      </c>
      <c r="I160" s="85">
        <v>925.43</v>
      </c>
      <c r="J160" s="85">
        <v>15.98</v>
      </c>
      <c r="K160" s="86">
        <v>1.7267648552564754E-2</v>
      </c>
      <c r="L160" s="154">
        <v>1081.22</v>
      </c>
      <c r="M160" s="154">
        <v>11.26</v>
      </c>
      <c r="N160" s="148">
        <v>1.0414161780211243E-2</v>
      </c>
      <c r="O160" s="317">
        <v>11.19</v>
      </c>
      <c r="P160" s="317">
        <v>7.0000000000000007E-2</v>
      </c>
      <c r="Q160" s="315">
        <v>1170.6600000000001</v>
      </c>
      <c r="R160" s="314">
        <v>1.0301880990210651E-2</v>
      </c>
      <c r="S160" s="313">
        <v>12.06</v>
      </c>
      <c r="T160" s="315">
        <v>1308.53</v>
      </c>
      <c r="U160" s="314">
        <v>1.0202288063705073E-2</v>
      </c>
      <c r="V160" s="313">
        <v>13.35</v>
      </c>
      <c r="W160" s="315">
        <v>1368.7</v>
      </c>
      <c r="X160" s="314">
        <v>1.0097172499452035E-2</v>
      </c>
      <c r="Y160" s="313">
        <v>13.82</v>
      </c>
      <c r="Z160" s="298" t="s">
        <v>393</v>
      </c>
      <c r="AA160" s="298" t="s">
        <v>389</v>
      </c>
    </row>
    <row r="161" spans="1:27" x14ac:dyDescent="0.45">
      <c r="A161" s="185"/>
      <c r="B161" s="185"/>
      <c r="C161" s="186"/>
      <c r="D161" s="186"/>
      <c r="E161" s="186"/>
      <c r="F161" s="185"/>
      <c r="G161" s="185"/>
      <c r="H161" s="185"/>
      <c r="I161" s="185"/>
      <c r="J161" s="185"/>
      <c r="K161" s="185"/>
      <c r="L161" s="187"/>
      <c r="M161" s="187"/>
      <c r="N161" s="46"/>
      <c r="O161" s="187"/>
      <c r="P161" s="188"/>
      <c r="Q161" s="188"/>
      <c r="R161" s="185"/>
      <c r="S161" s="188"/>
      <c r="T161" s="185"/>
      <c r="U161" s="185"/>
      <c r="V161" s="185"/>
      <c r="W161" s="185"/>
      <c r="X161" s="185"/>
      <c r="Y161" s="185"/>
      <c r="Z161" s="185"/>
      <c r="AA161" s="185"/>
    </row>
    <row r="162" spans="1:27" ht="14.65" thickBot="1" x14ac:dyDescent="0.5">
      <c r="A162" s="101"/>
      <c r="B162" s="181" t="s">
        <v>251</v>
      </c>
      <c r="C162" s="182">
        <v>2475033.2000000002</v>
      </c>
      <c r="D162" s="182">
        <v>107680.50000000003</v>
      </c>
      <c r="E162" s="183">
        <v>4.3506689122392389E-2</v>
      </c>
      <c r="F162" s="182">
        <v>2998091.9999999995</v>
      </c>
      <c r="G162" s="182">
        <v>105920.2</v>
      </c>
      <c r="H162" s="183">
        <v>3.5329202706254517E-2</v>
      </c>
      <c r="I162" s="182">
        <v>3102449.9653094993</v>
      </c>
      <c r="J162" s="182">
        <v>124607.26949158647</v>
      </c>
      <c r="K162" s="183">
        <v>4.0164151198214634E-2</v>
      </c>
      <c r="L162" s="182">
        <v>3120862.2978169983</v>
      </c>
      <c r="M162" s="182">
        <v>136950.56795800006</v>
      </c>
      <c r="N162" s="183">
        <v>4.3882284730664071E-2</v>
      </c>
      <c r="O162" s="182">
        <v>126408.79691500199</v>
      </c>
      <c r="P162" s="182">
        <v>10521.786651210001</v>
      </c>
      <c r="Q162" s="100"/>
      <c r="R162" s="78"/>
      <c r="S162" s="100"/>
      <c r="T162" s="78"/>
      <c r="U162" s="78"/>
      <c r="V162" s="78"/>
      <c r="W162" s="78"/>
      <c r="X162" s="78"/>
      <c r="Y162" s="78"/>
      <c r="Z162" s="78"/>
      <c r="AA162" s="78"/>
    </row>
    <row r="163" spans="1:27" ht="14.65" thickTop="1" x14ac:dyDescent="0.45"/>
    <row r="165" spans="1:27" x14ac:dyDescent="0.45">
      <c r="L165" s="184"/>
      <c r="M165" s="184"/>
    </row>
    <row r="166" spans="1:27" x14ac:dyDescent="0.45">
      <c r="D166" s="184"/>
    </row>
  </sheetData>
  <autoFilter ref="A4:AA160">
    <sortState ref="A5:AA160">
      <sortCondition ref="A4:A160"/>
    </sortState>
  </autoFilter>
  <mergeCells count="8">
    <mergeCell ref="A1:B2"/>
    <mergeCell ref="C1:E1"/>
    <mergeCell ref="F1:H1"/>
    <mergeCell ref="I1:K1"/>
    <mergeCell ref="W1:Y1"/>
    <mergeCell ref="Q1:S1"/>
    <mergeCell ref="T1:V1"/>
    <mergeCell ref="L1:N1"/>
  </mergeCells>
  <pageMargins left="0.25" right="0.25" top="0.75" bottom="0.75" header="0.3" footer="0.3"/>
  <pageSetup orientation="landscape" r:id="rId1"/>
  <headerFooter>
    <oddHeader>&amp;CImproper Payment Results By Program</oddHeader>
    <oddFooter>&amp;RAs of &amp;T &amp;D
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6640625" defaultRowHeight="11.65" x14ac:dyDescent="0.45"/>
  <cols>
    <col min="1" max="1" width="11.33203125" style="44" customWidth="1"/>
    <col min="2" max="2" width="22.6640625" style="44" customWidth="1"/>
    <col min="3" max="29" width="13" style="43" customWidth="1"/>
    <col min="30" max="32" width="13" style="44" customWidth="1"/>
    <col min="33" max="33" width="13" style="44" bestFit="1" customWidth="1"/>
    <col min="34" max="34" width="13" style="44" customWidth="1"/>
    <col min="35" max="35" width="10.53125" style="44" customWidth="1"/>
    <col min="36" max="36" width="13.1328125" style="44" bestFit="1" customWidth="1"/>
    <col min="37" max="37" width="13" style="44" customWidth="1"/>
    <col min="38" max="39" width="8.6640625" style="44"/>
    <col min="40" max="40" width="11.73046875" style="326" bestFit="1" customWidth="1"/>
    <col min="41" max="41" width="11.1328125" style="326" customWidth="1"/>
    <col min="42" max="42" width="10.53125" style="322" bestFit="1" customWidth="1"/>
    <col min="43" max="43" width="11.73046875" style="326" bestFit="1" customWidth="1"/>
    <col min="44" max="44" width="11.1328125" style="326" customWidth="1"/>
    <col min="45" max="45" width="10.53125" style="322" bestFit="1" customWidth="1"/>
    <col min="46" max="46" width="11.73046875" style="326" bestFit="1" customWidth="1"/>
    <col min="47" max="47" width="11.1328125" style="326" customWidth="1"/>
    <col min="48" max="48" width="10.53125" style="322" bestFit="1" customWidth="1"/>
    <col min="49" max="49" width="8.6640625" style="48"/>
    <col min="50" max="16384" width="8.6640625" style="44"/>
  </cols>
  <sheetData>
    <row r="1" spans="1:48" s="61" customFormat="1" ht="34.9" x14ac:dyDescent="0.45">
      <c r="A1" s="67" t="s">
        <v>7</v>
      </c>
      <c r="B1" s="229" t="s">
        <v>244</v>
      </c>
      <c r="C1" s="105" t="s">
        <v>168</v>
      </c>
      <c r="D1" s="103" t="s">
        <v>169</v>
      </c>
      <c r="E1" s="104" t="s">
        <v>170</v>
      </c>
      <c r="F1" s="105" t="s">
        <v>171</v>
      </c>
      <c r="G1" s="103" t="s">
        <v>172</v>
      </c>
      <c r="H1" s="104" t="s">
        <v>173</v>
      </c>
      <c r="I1" s="105" t="s">
        <v>174</v>
      </c>
      <c r="J1" s="103" t="s">
        <v>175</v>
      </c>
      <c r="K1" s="104" t="s">
        <v>176</v>
      </c>
      <c r="L1" s="105" t="s">
        <v>177</v>
      </c>
      <c r="M1" s="103" t="s">
        <v>178</v>
      </c>
      <c r="N1" s="104" t="s">
        <v>179</v>
      </c>
      <c r="O1" s="105" t="s">
        <v>180</v>
      </c>
      <c r="P1" s="103" t="s">
        <v>181</v>
      </c>
      <c r="Q1" s="104" t="s">
        <v>182</v>
      </c>
      <c r="R1" s="105" t="s">
        <v>183</v>
      </c>
      <c r="S1" s="103" t="s">
        <v>184</v>
      </c>
      <c r="T1" s="104" t="s">
        <v>185</v>
      </c>
      <c r="U1" s="105" t="s">
        <v>159</v>
      </c>
      <c r="V1" s="103" t="s">
        <v>160</v>
      </c>
      <c r="W1" s="104" t="s">
        <v>161</v>
      </c>
      <c r="X1" s="105" t="s">
        <v>155</v>
      </c>
      <c r="Y1" s="103" t="s">
        <v>156</v>
      </c>
      <c r="Z1" s="104" t="s">
        <v>157</v>
      </c>
      <c r="AA1" s="105" t="s">
        <v>8</v>
      </c>
      <c r="AB1" s="103" t="s">
        <v>9</v>
      </c>
      <c r="AC1" s="104" t="s">
        <v>10</v>
      </c>
      <c r="AD1" s="105" t="s">
        <v>11</v>
      </c>
      <c r="AE1" s="103" t="s">
        <v>12</v>
      </c>
      <c r="AF1" s="104" t="s">
        <v>13</v>
      </c>
      <c r="AG1" s="105" t="s">
        <v>14</v>
      </c>
      <c r="AH1" s="103" t="s">
        <v>15</v>
      </c>
      <c r="AI1" s="104" t="s">
        <v>16</v>
      </c>
      <c r="AJ1" s="105" t="s">
        <v>17</v>
      </c>
      <c r="AK1" s="103" t="s">
        <v>18</v>
      </c>
      <c r="AL1" s="104" t="s">
        <v>19</v>
      </c>
      <c r="AM1" s="224"/>
      <c r="AN1" s="323" t="s">
        <v>366</v>
      </c>
      <c r="AO1" s="324" t="s">
        <v>367</v>
      </c>
      <c r="AP1" s="321" t="s">
        <v>368</v>
      </c>
      <c r="AQ1" s="323" t="s">
        <v>191</v>
      </c>
      <c r="AR1" s="324" t="s">
        <v>193</v>
      </c>
      <c r="AS1" s="321" t="s">
        <v>192</v>
      </c>
      <c r="AT1" s="323" t="s">
        <v>194</v>
      </c>
      <c r="AU1" s="324" t="s">
        <v>196</v>
      </c>
      <c r="AV1" s="321" t="s">
        <v>195</v>
      </c>
    </row>
    <row r="2" spans="1:48" s="61" customFormat="1" x14ac:dyDescent="0.45">
      <c r="A2" s="62" t="s">
        <v>57</v>
      </c>
      <c r="B2" s="230" t="s">
        <v>58</v>
      </c>
      <c r="C2" s="109">
        <v>213546.15</v>
      </c>
      <c r="D2" s="42">
        <v>21631.279999999999</v>
      </c>
      <c r="E2" s="110">
        <v>0.10129557475046963</v>
      </c>
      <c r="F2" s="109">
        <v>234100</v>
      </c>
      <c r="G2" s="42">
        <v>12100</v>
      </c>
      <c r="H2" s="110">
        <v>5.1687313114053821E-2</v>
      </c>
      <c r="I2" s="109">
        <v>246800</v>
      </c>
      <c r="J2" s="42">
        <v>10800</v>
      </c>
      <c r="K2" s="110">
        <v>4.3760129659643439E-2</v>
      </c>
      <c r="L2" s="109">
        <v>276200</v>
      </c>
      <c r="M2" s="42">
        <v>10800</v>
      </c>
      <c r="N2" s="110">
        <v>3.9102099927588702E-2</v>
      </c>
      <c r="O2" s="109">
        <v>288200</v>
      </c>
      <c r="P2" s="42">
        <v>10400</v>
      </c>
      <c r="Q2" s="110">
        <v>3.6086051353226928E-2</v>
      </c>
      <c r="R2" s="109">
        <v>285120</v>
      </c>
      <c r="S2" s="42">
        <v>30793</v>
      </c>
      <c r="T2" s="110">
        <v>0.10800014029180696</v>
      </c>
      <c r="U2" s="109">
        <v>326400</v>
      </c>
      <c r="V2" s="42">
        <v>29700</v>
      </c>
      <c r="W2" s="110">
        <v>9.0992647058823525E-2</v>
      </c>
      <c r="X2" s="121">
        <v>336378</v>
      </c>
      <c r="Y2" s="42">
        <v>28810</v>
      </c>
      <c r="Z2" s="110">
        <v>8.5647693963338864E-2</v>
      </c>
      <c r="AA2" s="123">
        <v>349673</v>
      </c>
      <c r="AB2" s="3">
        <v>29571</v>
      </c>
      <c r="AC2" s="124">
        <v>8.4567581712056694E-2</v>
      </c>
      <c r="AD2" s="123">
        <v>357397</v>
      </c>
      <c r="AE2" s="3">
        <v>36033</v>
      </c>
      <c r="AF2" s="124">
        <v>0.10082065602117533</v>
      </c>
      <c r="AG2" s="127">
        <v>360173</v>
      </c>
      <c r="AH2" s="2">
        <v>45754</v>
      </c>
      <c r="AI2" s="124">
        <v>0.12703339783937165</v>
      </c>
      <c r="AJ2" s="128">
        <v>358348.6</v>
      </c>
      <c r="AK2" s="1">
        <v>43325.61</v>
      </c>
      <c r="AL2" s="129">
        <v>0.12090352801713193</v>
      </c>
      <c r="AM2" s="226"/>
      <c r="AN2" s="212">
        <v>393521.05</v>
      </c>
      <c r="AO2" s="212">
        <v>45254.92</v>
      </c>
      <c r="AP2" s="300">
        <v>0.1149999980941299</v>
      </c>
      <c r="AQ2" s="212">
        <v>414857.11</v>
      </c>
      <c r="AR2" s="212">
        <v>43145.14</v>
      </c>
      <c r="AS2" s="300">
        <v>0.10400000134986237</v>
      </c>
      <c r="AT2" s="212">
        <v>436331.52000000002</v>
      </c>
      <c r="AU2" s="212">
        <v>41015.160000000003</v>
      </c>
      <c r="AV2" s="300">
        <v>9.3999993399514203E-2</v>
      </c>
    </row>
    <row r="3" spans="1:48" s="61" customFormat="1" x14ac:dyDescent="0.45">
      <c r="A3" s="62" t="s">
        <v>57</v>
      </c>
      <c r="B3" s="231" t="s">
        <v>59</v>
      </c>
      <c r="C3" s="111"/>
      <c r="D3" s="69"/>
      <c r="E3" s="112"/>
      <c r="F3" s="111"/>
      <c r="G3" s="69"/>
      <c r="H3" s="112"/>
      <c r="I3" s="111"/>
      <c r="J3" s="69"/>
      <c r="K3" s="112"/>
      <c r="L3" s="111"/>
      <c r="M3" s="69"/>
      <c r="N3" s="112"/>
      <c r="O3" s="109">
        <v>177547</v>
      </c>
      <c r="P3" s="42">
        <v>18642</v>
      </c>
      <c r="Q3" s="110">
        <v>0.10499754994452173</v>
      </c>
      <c r="R3" s="109">
        <v>188286</v>
      </c>
      <c r="S3" s="42">
        <v>18075</v>
      </c>
      <c r="T3" s="110">
        <v>9.5997578152385202E-2</v>
      </c>
      <c r="U3" s="109">
        <v>239012</v>
      </c>
      <c r="V3" s="42">
        <v>22500</v>
      </c>
      <c r="W3" s="110">
        <v>9.4137532843539234E-2</v>
      </c>
      <c r="X3" s="121">
        <v>269241</v>
      </c>
      <c r="Y3" s="42">
        <v>21900</v>
      </c>
      <c r="Z3" s="110">
        <v>8.1339766231740343E-2</v>
      </c>
      <c r="AA3" s="123">
        <v>271011</v>
      </c>
      <c r="AB3" s="3">
        <v>19235</v>
      </c>
      <c r="AC3" s="124">
        <v>7.0974978875396208E-2</v>
      </c>
      <c r="AD3" s="123">
        <v>246931</v>
      </c>
      <c r="AE3" s="3">
        <v>14376</v>
      </c>
      <c r="AF3" s="124">
        <v>5.8218692671232045E-2</v>
      </c>
      <c r="AG3" s="127">
        <v>261613</v>
      </c>
      <c r="AH3" s="2">
        <v>17492</v>
      </c>
      <c r="AI3" s="124">
        <v>6.6862120766169875E-2</v>
      </c>
      <c r="AJ3" s="128">
        <v>297672.02</v>
      </c>
      <c r="AK3" s="1">
        <v>29124.61</v>
      </c>
      <c r="AL3" s="129">
        <v>9.7841275105399556E-2</v>
      </c>
      <c r="AM3" s="226"/>
      <c r="AN3" s="212">
        <v>336988.39</v>
      </c>
      <c r="AO3" s="212">
        <v>38854.76</v>
      </c>
      <c r="AP3" s="300">
        <v>0.11529999594348042</v>
      </c>
      <c r="AQ3" s="212">
        <v>365842.6</v>
      </c>
      <c r="AR3" s="212">
        <v>38340.300000000003</v>
      </c>
      <c r="AS3" s="300">
        <v>0.10479998775429654</v>
      </c>
      <c r="AT3" s="212">
        <v>364453.62</v>
      </c>
      <c r="AU3" s="212">
        <v>26823.79</v>
      </c>
      <c r="AV3" s="300">
        <v>7.3600009789997423E-2</v>
      </c>
    </row>
    <row r="4" spans="1:48" s="61" customFormat="1" x14ac:dyDescent="0.45">
      <c r="A4" s="62" t="s">
        <v>85</v>
      </c>
      <c r="B4" s="230" t="s">
        <v>246</v>
      </c>
      <c r="C4" s="109">
        <v>39400</v>
      </c>
      <c r="D4" s="42">
        <v>9653</v>
      </c>
      <c r="E4" s="110">
        <v>0.245</v>
      </c>
      <c r="F4" s="109">
        <v>41300</v>
      </c>
      <c r="G4" s="42">
        <v>10500</v>
      </c>
      <c r="H4" s="110">
        <v>0.25423728813559321</v>
      </c>
      <c r="I4" s="109">
        <v>42100</v>
      </c>
      <c r="J4" s="42">
        <v>10700</v>
      </c>
      <c r="K4" s="110">
        <v>0.25415676959619954</v>
      </c>
      <c r="L4" s="109">
        <v>44500</v>
      </c>
      <c r="M4" s="42">
        <v>11350</v>
      </c>
      <c r="N4" s="110">
        <v>0.25505617977528089</v>
      </c>
      <c r="O4" s="109">
        <v>47600</v>
      </c>
      <c r="P4" s="42">
        <v>12100</v>
      </c>
      <c r="Q4" s="110">
        <v>0.25420168067226889</v>
      </c>
      <c r="R4" s="109">
        <v>48100</v>
      </c>
      <c r="S4" s="42">
        <v>12250</v>
      </c>
      <c r="T4" s="110">
        <v>0.25467775467775466</v>
      </c>
      <c r="U4" s="109">
        <v>64200</v>
      </c>
      <c r="V4" s="42">
        <v>16900</v>
      </c>
      <c r="W4" s="110">
        <v>0.26323987538940807</v>
      </c>
      <c r="X4" s="121">
        <v>64700</v>
      </c>
      <c r="Y4" s="42">
        <v>15200</v>
      </c>
      <c r="Z4" s="110">
        <v>0.23493044822256567</v>
      </c>
      <c r="AA4" s="123">
        <v>55400</v>
      </c>
      <c r="AB4" s="3">
        <v>12600</v>
      </c>
      <c r="AC4" s="124">
        <v>0.22743682310469315</v>
      </c>
      <c r="AD4" s="123">
        <v>60300</v>
      </c>
      <c r="AE4" s="3">
        <v>14500</v>
      </c>
      <c r="AF4" s="124">
        <v>0.24046434494195687</v>
      </c>
      <c r="AG4" s="127">
        <v>65200</v>
      </c>
      <c r="AH4" s="2">
        <v>17700</v>
      </c>
      <c r="AI4" s="124">
        <v>0.2714723926380368</v>
      </c>
      <c r="AJ4" s="128">
        <v>65600</v>
      </c>
      <c r="AK4" s="1">
        <v>15600</v>
      </c>
      <c r="AL4" s="129">
        <v>0.23780487804878048</v>
      </c>
      <c r="AM4" s="226"/>
      <c r="AN4" s="212">
        <v>66400</v>
      </c>
      <c r="AO4" s="212">
        <v>15750</v>
      </c>
      <c r="AP4" s="300">
        <v>0.2371987951807229</v>
      </c>
      <c r="AQ4" s="212">
        <v>67300</v>
      </c>
      <c r="AR4" s="212">
        <v>16000</v>
      </c>
      <c r="AS4" s="300">
        <v>0.23774145616641901</v>
      </c>
      <c r="AT4" s="212">
        <v>68000</v>
      </c>
      <c r="AU4" s="212">
        <v>16150</v>
      </c>
      <c r="AV4" s="300">
        <v>0.23749999999999999</v>
      </c>
    </row>
    <row r="5" spans="1:48" s="61" customFormat="1" x14ac:dyDescent="0.45">
      <c r="A5" s="62" t="s">
        <v>57</v>
      </c>
      <c r="B5" s="230" t="s">
        <v>60</v>
      </c>
      <c r="C5" s="111"/>
      <c r="D5" s="69"/>
      <c r="E5" s="112"/>
      <c r="F5" s="111"/>
      <c r="G5" s="69"/>
      <c r="H5" s="112"/>
      <c r="I5" s="111"/>
      <c r="J5" s="69"/>
      <c r="K5" s="112"/>
      <c r="L5" s="111"/>
      <c r="M5" s="68"/>
      <c r="N5" s="120"/>
      <c r="O5" s="109">
        <v>64600</v>
      </c>
      <c r="P5" s="42">
        <v>6848</v>
      </c>
      <c r="Q5" s="110">
        <v>0.1060061919504644</v>
      </c>
      <c r="R5" s="109">
        <v>77985</v>
      </c>
      <c r="S5" s="42">
        <v>12010</v>
      </c>
      <c r="T5" s="110">
        <v>0.15400397512342118</v>
      </c>
      <c r="U5" s="109">
        <v>96437</v>
      </c>
      <c r="V5" s="42">
        <v>13600</v>
      </c>
      <c r="W5" s="110">
        <v>0.14102471043271772</v>
      </c>
      <c r="X5" s="121">
        <v>112215</v>
      </c>
      <c r="Y5" s="42">
        <v>12390</v>
      </c>
      <c r="Z5" s="110">
        <v>0.11041304638417324</v>
      </c>
      <c r="AA5" s="123">
        <v>115183</v>
      </c>
      <c r="AB5" s="3">
        <v>13100</v>
      </c>
      <c r="AC5" s="124">
        <v>0.11373206115485793</v>
      </c>
      <c r="AD5" s="123">
        <v>123696</v>
      </c>
      <c r="AE5" s="3">
        <v>11767</v>
      </c>
      <c r="AF5" s="124">
        <v>9.5128379252360631E-2</v>
      </c>
      <c r="AG5" s="127">
        <v>135513</v>
      </c>
      <c r="AH5" s="2">
        <v>12229</v>
      </c>
      <c r="AI5" s="124">
        <v>9.0242264579782017E-2</v>
      </c>
      <c r="AJ5" s="128">
        <v>148593.71</v>
      </c>
      <c r="AK5" s="1">
        <v>14117</v>
      </c>
      <c r="AL5" s="129">
        <v>9.5004021368064642E-2</v>
      </c>
      <c r="AM5" s="226"/>
      <c r="AN5" s="212">
        <v>204161</v>
      </c>
      <c r="AO5" s="212">
        <v>18660.32</v>
      </c>
      <c r="AP5" s="300">
        <v>9.1400022531237607E-2</v>
      </c>
      <c r="AQ5" s="212">
        <v>204215</v>
      </c>
      <c r="AR5" s="212">
        <v>17950.5</v>
      </c>
      <c r="AS5" s="300">
        <v>8.7900007345199913E-2</v>
      </c>
      <c r="AT5" s="212">
        <v>201568</v>
      </c>
      <c r="AU5" s="212">
        <v>17718.830000000002</v>
      </c>
      <c r="AV5" s="300">
        <v>8.7904974996031129E-2</v>
      </c>
    </row>
    <row r="6" spans="1:48" s="61" customFormat="1" x14ac:dyDescent="0.45">
      <c r="A6" s="62" t="s">
        <v>82</v>
      </c>
      <c r="B6" s="230" t="s">
        <v>83</v>
      </c>
      <c r="C6" s="109">
        <v>466500</v>
      </c>
      <c r="D6" s="42">
        <v>1707</v>
      </c>
      <c r="E6" s="110">
        <v>3.6591639871382635E-3</v>
      </c>
      <c r="F6" s="109">
        <v>493300</v>
      </c>
      <c r="G6" s="42">
        <v>3681</v>
      </c>
      <c r="H6" s="110">
        <v>7.4619906750456114E-3</v>
      </c>
      <c r="I6" s="109">
        <v>514200</v>
      </c>
      <c r="J6" s="42">
        <v>3280</v>
      </c>
      <c r="K6" s="110">
        <v>6.3788409179307663E-3</v>
      </c>
      <c r="L6" s="109">
        <v>545000</v>
      </c>
      <c r="M6" s="42">
        <v>2504</v>
      </c>
      <c r="N6" s="110">
        <v>4.5944954128440364E-3</v>
      </c>
      <c r="O6" s="109">
        <v>576800</v>
      </c>
      <c r="P6" s="42">
        <v>1963</v>
      </c>
      <c r="Q6" s="110">
        <v>3.4032593619972261E-3</v>
      </c>
      <c r="R6" s="109">
        <v>607210</v>
      </c>
      <c r="S6" s="42">
        <v>2536</v>
      </c>
      <c r="T6" s="110">
        <v>4.1764793069942853E-3</v>
      </c>
      <c r="U6" s="109">
        <v>659565</v>
      </c>
      <c r="V6" s="42">
        <v>3166</v>
      </c>
      <c r="W6" s="110">
        <v>4.8001334212700794E-3</v>
      </c>
      <c r="X6" s="121">
        <v>695469</v>
      </c>
      <c r="Y6" s="42">
        <v>4510</v>
      </c>
      <c r="Z6" s="110">
        <v>6.4848325374675221E-3</v>
      </c>
      <c r="AA6" s="123">
        <v>716951</v>
      </c>
      <c r="AB6" s="3">
        <v>3223</v>
      </c>
      <c r="AC6" s="124">
        <v>4.495425768288209E-3</v>
      </c>
      <c r="AD6" s="123">
        <v>770300</v>
      </c>
      <c r="AE6" s="3">
        <v>2448</v>
      </c>
      <c r="AF6" s="124">
        <v>3.1779826041801896E-3</v>
      </c>
      <c r="AG6" s="127">
        <v>824191.36</v>
      </c>
      <c r="AH6" s="2">
        <v>2951.77</v>
      </c>
      <c r="AI6" s="124">
        <v>3.5814134232127841E-3</v>
      </c>
      <c r="AJ6" s="128">
        <v>862719.79</v>
      </c>
      <c r="AK6" s="1">
        <v>5038.1899999999996</v>
      </c>
      <c r="AL6" s="129">
        <v>5.8398915365092058E-3</v>
      </c>
      <c r="AM6" s="226"/>
      <c r="AN6" s="212">
        <v>878710.29</v>
      </c>
      <c r="AO6" s="212">
        <v>3514.84</v>
      </c>
      <c r="AP6" s="300">
        <v>3.9999986798834458E-3</v>
      </c>
      <c r="AQ6" s="212">
        <v>919281.25</v>
      </c>
      <c r="AR6" s="212">
        <v>3677.13</v>
      </c>
      <c r="AS6" s="300">
        <v>4.0000054390318526E-3</v>
      </c>
      <c r="AT6" s="212">
        <v>966749.1</v>
      </c>
      <c r="AU6" s="212">
        <v>3867</v>
      </c>
      <c r="AV6" s="300">
        <v>4.0000037238203789E-3</v>
      </c>
    </row>
    <row r="7" spans="1:48" s="61" customFormat="1" x14ac:dyDescent="0.45">
      <c r="A7" s="62" t="s">
        <v>82</v>
      </c>
      <c r="B7" s="230" t="s">
        <v>84</v>
      </c>
      <c r="C7" s="109">
        <v>35706</v>
      </c>
      <c r="D7" s="42">
        <v>2639</v>
      </c>
      <c r="E7" s="110">
        <v>7.390914692208593E-2</v>
      </c>
      <c r="F7" s="109">
        <v>37470</v>
      </c>
      <c r="G7" s="42">
        <v>2910</v>
      </c>
      <c r="H7" s="110">
        <v>7.7662129703763016E-2</v>
      </c>
      <c r="I7" s="109">
        <v>39068</v>
      </c>
      <c r="J7" s="42">
        <v>3028</v>
      </c>
      <c r="K7" s="110">
        <v>7.7505887171086307E-2</v>
      </c>
      <c r="L7" s="109">
        <v>40328</v>
      </c>
      <c r="M7" s="42">
        <v>4089</v>
      </c>
      <c r="N7" s="110">
        <v>0.10139357270382861</v>
      </c>
      <c r="O7" s="109">
        <v>42600</v>
      </c>
      <c r="P7" s="42">
        <v>4552</v>
      </c>
      <c r="Q7" s="110">
        <v>0.10685446009389671</v>
      </c>
      <c r="R7" s="109">
        <v>45045</v>
      </c>
      <c r="S7" s="42">
        <v>5437</v>
      </c>
      <c r="T7" s="110">
        <v>0.1207015207015207</v>
      </c>
      <c r="U7" s="109">
        <v>48294</v>
      </c>
      <c r="V7" s="42">
        <v>4827</v>
      </c>
      <c r="W7" s="110">
        <v>9.995030438563797E-2</v>
      </c>
      <c r="X7" s="121">
        <v>50276</v>
      </c>
      <c r="Y7" s="42">
        <v>4571</v>
      </c>
      <c r="Z7" s="110">
        <v>9.0918131911846611E-2</v>
      </c>
      <c r="AA7" s="123">
        <v>51654</v>
      </c>
      <c r="AB7" s="3">
        <v>4738</v>
      </c>
      <c r="AC7" s="124">
        <v>9.1725713400704692E-2</v>
      </c>
      <c r="AD7" s="123">
        <v>53411</v>
      </c>
      <c r="AE7" s="3">
        <v>4335</v>
      </c>
      <c r="AF7" s="124">
        <v>8.1163056299264194E-2</v>
      </c>
      <c r="AG7" s="127">
        <v>55349.89</v>
      </c>
      <c r="AH7" s="2">
        <v>5107.3100000000004</v>
      </c>
      <c r="AI7" s="124">
        <v>9.227317344262112E-2</v>
      </c>
      <c r="AJ7" s="128">
        <v>56457.56</v>
      </c>
      <c r="AK7" s="1">
        <v>4764.74</v>
      </c>
      <c r="AL7" s="129">
        <v>8.4395074813718482E-2</v>
      </c>
      <c r="AM7" s="226"/>
      <c r="AN7" s="212">
        <v>57454</v>
      </c>
      <c r="AO7" s="212">
        <v>3562.15</v>
      </c>
      <c r="AP7" s="300">
        <v>6.2000034810457065E-2</v>
      </c>
      <c r="AQ7" s="212">
        <v>58237.62</v>
      </c>
      <c r="AR7" s="212">
        <v>3610.73</v>
      </c>
      <c r="AS7" s="300">
        <v>6.1999958102683453E-2</v>
      </c>
      <c r="AT7" s="212">
        <v>59155.05</v>
      </c>
      <c r="AU7" s="212">
        <v>3667.61</v>
      </c>
      <c r="AV7" s="300">
        <v>6.1999947595344773E-2</v>
      </c>
    </row>
    <row r="8" spans="1:48" s="61" customFormat="1" x14ac:dyDescent="0.45">
      <c r="A8" s="62" t="s">
        <v>31</v>
      </c>
      <c r="B8" s="230" t="s">
        <v>32</v>
      </c>
      <c r="C8" s="109">
        <v>37335</v>
      </c>
      <c r="D8" s="42">
        <v>3861</v>
      </c>
      <c r="E8" s="110">
        <v>0.10341502611490558</v>
      </c>
      <c r="F8" s="109">
        <v>32248</v>
      </c>
      <c r="G8" s="42">
        <v>3267</v>
      </c>
      <c r="H8" s="110">
        <v>0.10130860828578517</v>
      </c>
      <c r="I8" s="109">
        <v>30976</v>
      </c>
      <c r="J8" s="42">
        <v>3376</v>
      </c>
      <c r="K8" s="110">
        <v>0.10898760330578512</v>
      </c>
      <c r="L8" s="109">
        <v>31530</v>
      </c>
      <c r="M8" s="42">
        <v>3248</v>
      </c>
      <c r="N8" s="110">
        <v>0.10301300348874089</v>
      </c>
      <c r="O8" s="109">
        <v>42430</v>
      </c>
      <c r="P8" s="42">
        <v>4226</v>
      </c>
      <c r="Q8" s="110">
        <v>9.9599340089559271E-2</v>
      </c>
      <c r="R8" s="109">
        <v>119249</v>
      </c>
      <c r="S8" s="42">
        <v>12283</v>
      </c>
      <c r="T8" s="110">
        <v>0.1030029601925383</v>
      </c>
      <c r="U8" s="109">
        <v>156000</v>
      </c>
      <c r="V8" s="42">
        <v>17472</v>
      </c>
      <c r="W8" s="110">
        <v>0.112</v>
      </c>
      <c r="X8" s="121">
        <v>114140</v>
      </c>
      <c r="Y8" s="42">
        <v>13697</v>
      </c>
      <c r="Z8" s="110">
        <v>0.12000175223409848</v>
      </c>
      <c r="AA8" s="123">
        <v>90160</v>
      </c>
      <c r="AB8" s="3">
        <v>10296</v>
      </c>
      <c r="AC8" s="124">
        <v>0.11419698314108252</v>
      </c>
      <c r="AD8" s="123">
        <v>66788</v>
      </c>
      <c r="AE8" s="3">
        <v>6225</v>
      </c>
      <c r="AF8" s="124">
        <v>9.3205366233455114E-2</v>
      </c>
      <c r="AG8" s="127">
        <v>48411.88</v>
      </c>
      <c r="AH8" s="2">
        <v>5604.16</v>
      </c>
      <c r="AI8" s="124">
        <v>0.11576001592997422</v>
      </c>
      <c r="AJ8" s="128">
        <v>32895.31</v>
      </c>
      <c r="AK8" s="1">
        <v>3530.16</v>
      </c>
      <c r="AL8" s="129">
        <v>0.10731499414354205</v>
      </c>
      <c r="AM8" s="226"/>
      <c r="AN8" s="212">
        <v>35701</v>
      </c>
      <c r="AO8" s="212">
        <v>3795.07</v>
      </c>
      <c r="AP8" s="300">
        <v>0.10630150415954735</v>
      </c>
      <c r="AQ8" s="212">
        <v>36010</v>
      </c>
      <c r="AR8" s="212">
        <v>3791</v>
      </c>
      <c r="AS8" s="300">
        <v>0.10527631213551791</v>
      </c>
      <c r="AT8" s="212">
        <v>37057</v>
      </c>
      <c r="AU8" s="212">
        <v>3865</v>
      </c>
      <c r="AV8" s="300">
        <v>0.10429878295598673</v>
      </c>
    </row>
    <row r="9" spans="1:48" s="61" customFormat="1" x14ac:dyDescent="0.45">
      <c r="A9" s="62" t="s">
        <v>87</v>
      </c>
      <c r="B9" s="230" t="s">
        <v>247</v>
      </c>
      <c r="C9" s="109">
        <v>24298</v>
      </c>
      <c r="D9" s="42">
        <v>1613</v>
      </c>
      <c r="E9" s="110">
        <v>6.638406453206025E-2</v>
      </c>
      <c r="F9" s="109">
        <v>24128</v>
      </c>
      <c r="G9" s="42">
        <v>1432</v>
      </c>
      <c r="H9" s="110">
        <v>5.9350132625994693E-2</v>
      </c>
      <c r="I9" s="109">
        <v>28160</v>
      </c>
      <c r="J9" s="42">
        <v>1645</v>
      </c>
      <c r="K9" s="110">
        <v>5.8416193181818184E-2</v>
      </c>
      <c r="L9" s="109">
        <v>29942</v>
      </c>
      <c r="M9" s="42">
        <v>1794</v>
      </c>
      <c r="N9" s="110">
        <v>5.9915837285418473E-2</v>
      </c>
      <c r="O9" s="109">
        <v>30373.27</v>
      </c>
      <c r="P9" s="42">
        <v>1713.43</v>
      </c>
      <c r="Q9" s="110">
        <v>5.6412431061917276E-2</v>
      </c>
      <c r="R9" s="109">
        <v>34611.4</v>
      </c>
      <c r="S9" s="42">
        <v>1732.63</v>
      </c>
      <c r="T9" s="110">
        <v>5.0059517962289884E-2</v>
      </c>
      <c r="U9" s="109">
        <v>50360.14</v>
      </c>
      <c r="V9" s="42">
        <v>2194.96</v>
      </c>
      <c r="W9" s="110">
        <v>4.3585264060028425E-2</v>
      </c>
      <c r="X9" s="121">
        <v>64705</v>
      </c>
      <c r="Y9" s="42">
        <v>2465.08</v>
      </c>
      <c r="Z9" s="110">
        <v>3.8097210416505677E-2</v>
      </c>
      <c r="AA9" s="123">
        <v>71813</v>
      </c>
      <c r="AB9" s="3">
        <v>2728.9</v>
      </c>
      <c r="AC9" s="124">
        <v>3.8000083550332117E-2</v>
      </c>
      <c r="AD9" s="123">
        <v>74639</v>
      </c>
      <c r="AE9" s="3">
        <v>2553</v>
      </c>
      <c r="AF9" s="124">
        <v>3.4204638325808223E-2</v>
      </c>
      <c r="AG9" s="127">
        <v>76087</v>
      </c>
      <c r="AH9" s="2">
        <v>2437</v>
      </c>
      <c r="AI9" s="124">
        <v>3.2029124554785966E-2</v>
      </c>
      <c r="AJ9" s="128">
        <v>70022</v>
      </c>
      <c r="AK9" s="1">
        <v>2562.81</v>
      </c>
      <c r="AL9" s="129">
        <v>3.6600068549884318E-2</v>
      </c>
      <c r="AM9" s="228"/>
      <c r="AN9" s="212">
        <v>70893</v>
      </c>
      <c r="AO9" s="212">
        <v>2595</v>
      </c>
      <c r="AP9" s="300">
        <v>3.6604460242901274E-2</v>
      </c>
      <c r="AQ9" s="212">
        <v>70692</v>
      </c>
      <c r="AR9" s="212">
        <v>2587</v>
      </c>
      <c r="AS9" s="300">
        <v>3.6595371470604876E-2</v>
      </c>
      <c r="AT9" s="212">
        <v>70387</v>
      </c>
      <c r="AU9" s="212">
        <v>2576</v>
      </c>
      <c r="AV9" s="300">
        <v>3.659766718286047E-2</v>
      </c>
    </row>
    <row r="10" spans="1:48" s="61" customFormat="1" x14ac:dyDescent="0.45">
      <c r="A10" s="283" t="s">
        <v>57</v>
      </c>
      <c r="B10" s="231" t="s">
        <v>61</v>
      </c>
      <c r="C10" s="111"/>
      <c r="D10" s="69"/>
      <c r="E10" s="112"/>
      <c r="F10" s="111"/>
      <c r="G10" s="69"/>
      <c r="H10" s="112"/>
      <c r="I10" s="111"/>
      <c r="J10" s="69"/>
      <c r="K10" s="112"/>
      <c r="L10" s="111"/>
      <c r="M10" s="68"/>
      <c r="N10" s="120"/>
      <c r="O10" s="111"/>
      <c r="P10" s="68"/>
      <c r="Q10" s="120"/>
      <c r="R10" s="111"/>
      <c r="S10" s="68"/>
      <c r="T10" s="120"/>
      <c r="U10" s="111"/>
      <c r="V10" s="68"/>
      <c r="W10" s="120"/>
      <c r="X10" s="121">
        <v>53162</v>
      </c>
      <c r="Y10" s="42">
        <v>1709</v>
      </c>
      <c r="Z10" s="110">
        <v>3.2147022309168202E-2</v>
      </c>
      <c r="AA10" s="123">
        <v>51140</v>
      </c>
      <c r="AB10" s="3">
        <v>1593</v>
      </c>
      <c r="AC10" s="124">
        <v>3.1149784904184592E-2</v>
      </c>
      <c r="AD10" s="123">
        <v>57056</v>
      </c>
      <c r="AE10" s="3">
        <v>2091</v>
      </c>
      <c r="AF10" s="124">
        <v>3.6648205272013464E-2</v>
      </c>
      <c r="AG10" s="127">
        <v>58493</v>
      </c>
      <c r="AH10" s="2">
        <v>1931</v>
      </c>
      <c r="AI10" s="124">
        <v>3.30124972218898E-2</v>
      </c>
      <c r="AJ10" s="128">
        <v>62003.91</v>
      </c>
      <c r="AK10" s="1">
        <v>2234.25</v>
      </c>
      <c r="AL10" s="129">
        <v>3.6034017854680453E-2</v>
      </c>
      <c r="AM10" s="226"/>
      <c r="AN10" s="212">
        <v>96504</v>
      </c>
      <c r="AO10" s="212">
        <v>3281.14</v>
      </c>
      <c r="AP10" s="300">
        <v>3.4000041449059104E-2</v>
      </c>
      <c r="AQ10" s="212">
        <v>99806</v>
      </c>
      <c r="AR10" s="212">
        <v>3293.6</v>
      </c>
      <c r="AS10" s="300">
        <v>3.3000020038875415E-2</v>
      </c>
      <c r="AT10" s="212">
        <v>97389</v>
      </c>
      <c r="AU10" s="212">
        <v>3116.45</v>
      </c>
      <c r="AV10" s="300">
        <v>3.2000020536200185E-2</v>
      </c>
    </row>
    <row r="11" spans="1:48" s="61" customFormat="1" x14ac:dyDescent="0.45">
      <c r="A11" s="284" t="s">
        <v>88</v>
      </c>
      <c r="B11" s="232" t="s">
        <v>89</v>
      </c>
      <c r="C11" s="113"/>
      <c r="D11" s="63"/>
      <c r="E11" s="114"/>
      <c r="F11" s="113"/>
      <c r="G11" s="63"/>
      <c r="H11" s="114"/>
      <c r="I11" s="113"/>
      <c r="J11" s="63"/>
      <c r="K11" s="114"/>
      <c r="L11" s="113"/>
      <c r="M11" s="63"/>
      <c r="N11" s="114"/>
      <c r="O11" s="113"/>
      <c r="P11" s="63"/>
      <c r="Q11" s="114"/>
      <c r="R11" s="113"/>
      <c r="S11" s="63"/>
      <c r="T11" s="114"/>
      <c r="U11" s="113"/>
      <c r="V11" s="63"/>
      <c r="W11" s="114"/>
      <c r="X11" s="113"/>
      <c r="Y11" s="63"/>
      <c r="Z11" s="114"/>
      <c r="AA11" s="113"/>
      <c r="AB11" s="63"/>
      <c r="AC11" s="114"/>
      <c r="AD11" s="113"/>
      <c r="AE11" s="63"/>
      <c r="AF11" s="114"/>
      <c r="AG11" s="127">
        <v>3371.19</v>
      </c>
      <c r="AH11" s="2">
        <v>311.45999999999998</v>
      </c>
      <c r="AI11" s="124">
        <v>9.2388741067694194E-2</v>
      </c>
      <c r="AJ11" s="128">
        <v>3912.17</v>
      </c>
      <c r="AK11" s="1">
        <v>2142.69</v>
      </c>
      <c r="AL11" s="129">
        <v>0.5476985918301096</v>
      </c>
      <c r="AM11" s="226"/>
      <c r="AN11" s="317">
        <v>4029.54</v>
      </c>
      <c r="AO11" s="317">
        <v>2135.66</v>
      </c>
      <c r="AP11" s="300">
        <v>0.53000094303568146</v>
      </c>
      <c r="AQ11" s="317">
        <v>4150.43</v>
      </c>
      <c r="AR11" s="317">
        <v>2075.2199999999998</v>
      </c>
      <c r="AS11" s="300">
        <v>0.50000120469445331</v>
      </c>
      <c r="AT11" s="317">
        <v>4274.95</v>
      </c>
      <c r="AU11" s="317">
        <v>2009.23</v>
      </c>
      <c r="AV11" s="300">
        <v>0.47000081872302601</v>
      </c>
    </row>
    <row r="12" spans="1:48" s="61" customFormat="1" x14ac:dyDescent="0.45">
      <c r="A12" s="62" t="s">
        <v>87</v>
      </c>
      <c r="B12" s="230" t="s">
        <v>248</v>
      </c>
      <c r="C12" s="111"/>
      <c r="D12" s="69"/>
      <c r="E12" s="112"/>
      <c r="F12" s="111"/>
      <c r="G12" s="69"/>
      <c r="H12" s="112"/>
      <c r="I12" s="111"/>
      <c r="J12" s="69"/>
      <c r="K12" s="112"/>
      <c r="L12" s="109">
        <v>8602</v>
      </c>
      <c r="M12" s="42">
        <v>1402</v>
      </c>
      <c r="N12" s="110">
        <v>0.16298535224366426</v>
      </c>
      <c r="O12" s="109">
        <v>8756</v>
      </c>
      <c r="P12" s="42">
        <v>1449</v>
      </c>
      <c r="Q12" s="110">
        <v>0.16548652352672452</v>
      </c>
      <c r="R12" s="109">
        <v>9436</v>
      </c>
      <c r="S12" s="42">
        <v>1551</v>
      </c>
      <c r="T12" s="110">
        <v>0.16437049597286987</v>
      </c>
      <c r="U12" s="109">
        <v>8925</v>
      </c>
      <c r="V12" s="42">
        <v>1453</v>
      </c>
      <c r="W12" s="110">
        <v>0.16280112044817927</v>
      </c>
      <c r="X12" s="121">
        <v>10739</v>
      </c>
      <c r="Y12" s="42">
        <v>1716</v>
      </c>
      <c r="Z12" s="110">
        <v>0.15979141447062109</v>
      </c>
      <c r="AA12" s="123">
        <v>10024</v>
      </c>
      <c r="AB12" s="3">
        <v>1557</v>
      </c>
      <c r="AC12" s="124">
        <v>0.15532721468475658</v>
      </c>
      <c r="AD12" s="123">
        <v>11304</v>
      </c>
      <c r="AE12" s="3">
        <v>1774</v>
      </c>
      <c r="AF12" s="124">
        <v>0.15693559801840057</v>
      </c>
      <c r="AG12" s="127">
        <v>11463</v>
      </c>
      <c r="AH12" s="2">
        <v>1748</v>
      </c>
      <c r="AI12" s="124">
        <v>0.15249062200122132</v>
      </c>
      <c r="AJ12" s="128">
        <v>11319</v>
      </c>
      <c r="AK12" s="1">
        <v>1773</v>
      </c>
      <c r="AL12" s="129">
        <v>0.15663927908825867</v>
      </c>
      <c r="AM12" s="226"/>
      <c r="AN12" s="212">
        <v>11834</v>
      </c>
      <c r="AO12" s="212">
        <v>1750.2</v>
      </c>
      <c r="AP12" s="300">
        <v>0.14789589318911611</v>
      </c>
      <c r="AQ12" s="212">
        <v>12293</v>
      </c>
      <c r="AR12" s="212">
        <v>1773.9</v>
      </c>
      <c r="AS12" s="300">
        <v>0.14430163507687302</v>
      </c>
      <c r="AT12" s="212">
        <v>12362</v>
      </c>
      <c r="AU12" s="212">
        <v>1740.1</v>
      </c>
      <c r="AV12" s="300">
        <v>0.14076201261931726</v>
      </c>
    </row>
    <row r="13" spans="1:48" s="61" customFormat="1" x14ac:dyDescent="0.45">
      <c r="A13" s="62" t="s">
        <v>88</v>
      </c>
      <c r="B13" s="232" t="s">
        <v>90</v>
      </c>
      <c r="C13" s="113"/>
      <c r="D13" s="63"/>
      <c r="E13" s="115"/>
      <c r="F13" s="113"/>
      <c r="G13" s="63"/>
      <c r="H13" s="115"/>
      <c r="I13" s="113"/>
      <c r="J13" s="63"/>
      <c r="K13" s="115"/>
      <c r="L13" s="113"/>
      <c r="M13" s="63"/>
      <c r="N13" s="115"/>
      <c r="O13" s="113"/>
      <c r="P13" s="63"/>
      <c r="Q13" s="115"/>
      <c r="R13" s="113"/>
      <c r="S13" s="63"/>
      <c r="T13" s="115"/>
      <c r="U13" s="113"/>
      <c r="V13" s="63"/>
      <c r="W13" s="115"/>
      <c r="X13" s="113"/>
      <c r="Y13" s="63"/>
      <c r="Z13" s="115"/>
      <c r="AA13" s="113"/>
      <c r="AB13" s="63"/>
      <c r="AC13" s="115"/>
      <c r="AD13" s="123">
        <v>48181</v>
      </c>
      <c r="AE13" s="3">
        <v>321.10000000000002</v>
      </c>
      <c r="AF13" s="124">
        <v>6.6644527925945919E-3</v>
      </c>
      <c r="AG13" s="127">
        <v>53913.440000000002</v>
      </c>
      <c r="AH13" s="2">
        <v>713.16</v>
      </c>
      <c r="AI13" s="124">
        <v>1.3227870453081828E-2</v>
      </c>
      <c r="AJ13" s="128">
        <v>58449.56</v>
      </c>
      <c r="AK13" s="1">
        <v>1361.35</v>
      </c>
      <c r="AL13" s="129">
        <v>2.3291022207866063E-2</v>
      </c>
      <c r="AM13" s="226"/>
      <c r="AN13" s="317">
        <v>71698.78</v>
      </c>
      <c r="AO13" s="317">
        <v>1670.58</v>
      </c>
      <c r="AP13" s="300">
        <v>2.3299978047046269E-2</v>
      </c>
      <c r="AQ13" s="317">
        <v>76758.03</v>
      </c>
      <c r="AR13" s="317">
        <v>1788.46</v>
      </c>
      <c r="AS13" s="300">
        <v>2.3299972654326852E-2</v>
      </c>
      <c r="AT13" s="317">
        <v>80457.95</v>
      </c>
      <c r="AU13" s="317">
        <v>1874.67</v>
      </c>
      <c r="AV13" s="300">
        <v>2.3299997079219644E-2</v>
      </c>
    </row>
    <row r="14" spans="1:48" s="61" customFormat="1" x14ac:dyDescent="0.45">
      <c r="A14" s="62" t="s">
        <v>42</v>
      </c>
      <c r="B14" s="231" t="s">
        <v>43</v>
      </c>
      <c r="C14" s="116"/>
      <c r="D14" s="64"/>
      <c r="E14" s="117"/>
      <c r="F14" s="116"/>
      <c r="G14" s="64"/>
      <c r="H14" s="117"/>
      <c r="I14" s="116"/>
      <c r="J14" s="64"/>
      <c r="K14" s="117"/>
      <c r="L14" s="116"/>
      <c r="M14" s="64"/>
      <c r="N14" s="117"/>
      <c r="O14" s="116"/>
      <c r="P14" s="64"/>
      <c r="Q14" s="117"/>
      <c r="R14" s="116"/>
      <c r="S14" s="64"/>
      <c r="T14" s="117"/>
      <c r="U14" s="116"/>
      <c r="V14" s="64"/>
      <c r="W14" s="117"/>
      <c r="X14" s="116"/>
      <c r="Y14" s="64"/>
      <c r="Z14" s="117"/>
      <c r="AA14" s="116"/>
      <c r="AB14" s="64"/>
      <c r="AC14" s="117"/>
      <c r="AD14" s="123">
        <v>102497</v>
      </c>
      <c r="AE14" s="3">
        <v>1056</v>
      </c>
      <c r="AF14" s="124">
        <v>1.0302740568016625E-2</v>
      </c>
      <c r="AG14" s="127">
        <v>102140.49</v>
      </c>
      <c r="AH14" s="2">
        <v>1532.1</v>
      </c>
      <c r="AI14" s="124">
        <v>1.4999928040290387E-2</v>
      </c>
      <c r="AJ14" s="128">
        <v>98771.65</v>
      </c>
      <c r="AK14" s="1">
        <v>1284.03</v>
      </c>
      <c r="AL14" s="129">
        <v>1.2999985319674218E-2</v>
      </c>
      <c r="AM14" s="226"/>
      <c r="AN14" s="227">
        <v>104707</v>
      </c>
      <c r="AO14" s="227">
        <v>1350.72</v>
      </c>
      <c r="AP14" s="300">
        <v>1.2899997134862043E-2</v>
      </c>
      <c r="AQ14" s="227">
        <v>109802</v>
      </c>
      <c r="AR14" s="227">
        <v>1416.44</v>
      </c>
      <c r="AS14" s="300">
        <v>1.2899947177647038E-2</v>
      </c>
      <c r="AT14" s="227">
        <v>115163</v>
      </c>
      <c r="AU14" s="227">
        <v>1474.08</v>
      </c>
      <c r="AV14" s="300">
        <v>1.2799944426595346E-2</v>
      </c>
    </row>
    <row r="15" spans="1:48" s="61" customFormat="1" x14ac:dyDescent="0.45">
      <c r="A15" s="283" t="s">
        <v>68</v>
      </c>
      <c r="B15" s="230" t="s">
        <v>69</v>
      </c>
      <c r="C15" s="109">
        <v>24581</v>
      </c>
      <c r="D15" s="42">
        <v>1707</v>
      </c>
      <c r="E15" s="110">
        <v>6.9443879419063506E-2</v>
      </c>
      <c r="F15" s="109">
        <v>26069</v>
      </c>
      <c r="G15" s="42">
        <v>1467</v>
      </c>
      <c r="H15" s="110">
        <v>5.6273735087652002E-2</v>
      </c>
      <c r="I15" s="109">
        <v>27242</v>
      </c>
      <c r="J15" s="42">
        <v>1464</v>
      </c>
      <c r="K15" s="110">
        <v>5.3740547683723661E-2</v>
      </c>
      <c r="L15" s="109">
        <v>27505</v>
      </c>
      <c r="M15" s="42">
        <v>1519</v>
      </c>
      <c r="N15" s="110">
        <v>5.5226322486820578E-2</v>
      </c>
      <c r="O15" s="109">
        <v>28151.95</v>
      </c>
      <c r="P15" s="42">
        <v>992.52</v>
      </c>
      <c r="Q15" s="110">
        <v>3.525581709259927E-2</v>
      </c>
      <c r="R15" s="109">
        <v>29035.279999999999</v>
      </c>
      <c r="S15" s="42">
        <v>1021.67</v>
      </c>
      <c r="T15" s="110">
        <v>3.5187192959737261E-2</v>
      </c>
      <c r="U15" s="109">
        <v>30015.1</v>
      </c>
      <c r="V15" s="42">
        <v>924.5</v>
      </c>
      <c r="W15" s="110">
        <v>3.0801163414414745E-2</v>
      </c>
      <c r="X15" s="121">
        <v>32563.599999999999</v>
      </c>
      <c r="Y15" s="42">
        <v>959.4</v>
      </c>
      <c r="Z15" s="110">
        <v>2.9462344458229435E-2</v>
      </c>
      <c r="AA15" s="123">
        <v>31896.5</v>
      </c>
      <c r="AB15" s="3">
        <v>1229</v>
      </c>
      <c r="AC15" s="124">
        <v>3.8530873293308045E-2</v>
      </c>
      <c r="AD15" s="123">
        <v>30949</v>
      </c>
      <c r="AE15" s="3">
        <v>1324</v>
      </c>
      <c r="AF15" s="124">
        <v>4.2780057513974602E-2</v>
      </c>
      <c r="AG15" s="127">
        <v>31726.54</v>
      </c>
      <c r="AH15" s="2">
        <v>1029.07</v>
      </c>
      <c r="AI15" s="124">
        <v>3.2435620146413692E-2</v>
      </c>
      <c r="AJ15" s="128">
        <v>32001.12158336</v>
      </c>
      <c r="AK15" s="1">
        <v>1281.79</v>
      </c>
      <c r="AL15" s="129">
        <v>4.0054533609425347E-2</v>
      </c>
      <c r="AM15" s="226"/>
      <c r="AN15" s="212">
        <v>32001.12158336</v>
      </c>
      <c r="AO15" s="212">
        <v>1248.04374175104</v>
      </c>
      <c r="AP15" s="300">
        <v>3.9E-2</v>
      </c>
      <c r="AQ15" s="212">
        <v>32001.12158336</v>
      </c>
      <c r="AR15" s="212">
        <v>1216.0426201676801</v>
      </c>
      <c r="AS15" s="300">
        <v>3.7999999999999999E-2</v>
      </c>
      <c r="AT15" s="212">
        <v>32001.12158336</v>
      </c>
      <c r="AU15" s="212">
        <v>1184.0414985843199</v>
      </c>
      <c r="AV15" s="300">
        <v>3.6999999999999998E-2</v>
      </c>
    </row>
    <row r="16" spans="1:48" s="61" customFormat="1" x14ac:dyDescent="0.45">
      <c r="A16" s="284" t="s">
        <v>88</v>
      </c>
      <c r="B16" s="232" t="s">
        <v>91</v>
      </c>
      <c r="C16" s="113"/>
      <c r="D16" s="63"/>
      <c r="E16" s="114"/>
      <c r="F16" s="113"/>
      <c r="G16" s="63"/>
      <c r="H16" s="114"/>
      <c r="I16" s="113"/>
      <c r="J16" s="63"/>
      <c r="K16" s="114"/>
      <c r="L16" s="113"/>
      <c r="M16" s="63"/>
      <c r="N16" s="114"/>
      <c r="O16" s="113"/>
      <c r="P16" s="63"/>
      <c r="Q16" s="114"/>
      <c r="R16" s="113"/>
      <c r="S16" s="63"/>
      <c r="T16" s="114"/>
      <c r="U16" s="113"/>
      <c r="V16" s="63"/>
      <c r="W16" s="114"/>
      <c r="X16" s="113"/>
      <c r="Y16" s="63"/>
      <c r="Z16" s="114"/>
      <c r="AA16" s="113"/>
      <c r="AB16" s="63"/>
      <c r="AC16" s="114"/>
      <c r="AD16" s="113"/>
      <c r="AE16" s="63"/>
      <c r="AF16" s="114"/>
      <c r="AG16" s="127">
        <v>1373.38</v>
      </c>
      <c r="AH16" s="2">
        <v>122.87</v>
      </c>
      <c r="AI16" s="124">
        <v>8.9465406515312582E-2</v>
      </c>
      <c r="AJ16" s="128">
        <v>1479.71</v>
      </c>
      <c r="AK16" s="1">
        <v>875.12800000000004</v>
      </c>
      <c r="AL16" s="129">
        <v>0.59141858877753073</v>
      </c>
      <c r="AM16" s="226"/>
      <c r="AN16" s="317">
        <v>1524.11</v>
      </c>
      <c r="AO16" s="317">
        <v>868.74270000000001</v>
      </c>
      <c r="AP16" s="300">
        <v>0.57000000000000006</v>
      </c>
      <c r="AQ16" s="317">
        <v>1569.84</v>
      </c>
      <c r="AR16" s="317">
        <v>863.41200000000003</v>
      </c>
      <c r="AS16" s="300">
        <v>0.55000000000000004</v>
      </c>
      <c r="AT16" s="317">
        <v>1616.94</v>
      </c>
      <c r="AU16" s="317">
        <v>856.97820000000002</v>
      </c>
      <c r="AV16" s="300">
        <v>0.53</v>
      </c>
    </row>
    <row r="17" spans="1:49" s="61" customFormat="1" x14ac:dyDescent="0.45">
      <c r="A17" s="62" t="s">
        <v>87</v>
      </c>
      <c r="B17" s="230" t="s">
        <v>249</v>
      </c>
      <c r="C17" s="111"/>
      <c r="D17" s="69"/>
      <c r="E17" s="112"/>
      <c r="F17" s="111"/>
      <c r="G17" s="69"/>
      <c r="H17" s="112"/>
      <c r="I17" s="111"/>
      <c r="J17" s="69"/>
      <c r="K17" s="112"/>
      <c r="L17" s="109">
        <v>2086</v>
      </c>
      <c r="M17" s="42">
        <v>520</v>
      </c>
      <c r="N17" s="110">
        <v>0.24928092042186001</v>
      </c>
      <c r="O17" s="109">
        <v>2150</v>
      </c>
      <c r="P17" s="42">
        <v>538</v>
      </c>
      <c r="Q17" s="110">
        <v>0.25023255813953488</v>
      </c>
      <c r="R17" s="109">
        <v>2273</v>
      </c>
      <c r="S17" s="42">
        <v>560</v>
      </c>
      <c r="T17" s="110">
        <v>0.24637043554773427</v>
      </c>
      <c r="U17" s="109">
        <v>2534</v>
      </c>
      <c r="V17" s="42">
        <v>630</v>
      </c>
      <c r="W17" s="110">
        <v>0.24861878453038674</v>
      </c>
      <c r="X17" s="121">
        <v>2824</v>
      </c>
      <c r="Y17" s="42">
        <v>705</v>
      </c>
      <c r="Z17" s="110">
        <v>0.2496458923512748</v>
      </c>
      <c r="AA17" s="123">
        <v>2987</v>
      </c>
      <c r="AB17" s="3">
        <v>752</v>
      </c>
      <c r="AC17" s="124">
        <v>0.25175761633746235</v>
      </c>
      <c r="AD17" s="123">
        <v>3290</v>
      </c>
      <c r="AE17" s="3">
        <v>831</v>
      </c>
      <c r="AF17" s="124">
        <v>0.25258358662613983</v>
      </c>
      <c r="AG17" s="127">
        <v>3605</v>
      </c>
      <c r="AH17" s="2">
        <v>923</v>
      </c>
      <c r="AI17" s="124">
        <v>0.25603328710124829</v>
      </c>
      <c r="AJ17" s="128">
        <v>3812</v>
      </c>
      <c r="AK17" s="1">
        <v>875</v>
      </c>
      <c r="AL17" s="129">
        <v>0.22953830010493179</v>
      </c>
      <c r="AM17" s="226"/>
      <c r="AN17" s="212">
        <v>3937</v>
      </c>
      <c r="AO17" s="212">
        <v>873.8</v>
      </c>
      <c r="AP17" s="300">
        <v>0.22194564389128776</v>
      </c>
      <c r="AQ17" s="212">
        <v>4189</v>
      </c>
      <c r="AR17" s="212">
        <v>899</v>
      </c>
      <c r="AS17" s="300">
        <v>0.21460969205060873</v>
      </c>
      <c r="AT17" s="212">
        <v>4230</v>
      </c>
      <c r="AU17" s="212">
        <v>877.9</v>
      </c>
      <c r="AV17" s="300">
        <v>0.20754137115839244</v>
      </c>
    </row>
    <row r="18" spans="1:49" s="61" customFormat="1" x14ac:dyDescent="0.45">
      <c r="A18" s="62" t="s">
        <v>76</v>
      </c>
      <c r="B18" s="231" t="s">
        <v>77</v>
      </c>
      <c r="C18" s="111"/>
      <c r="D18" s="69"/>
      <c r="E18" s="112"/>
      <c r="F18" s="111"/>
      <c r="G18" s="69"/>
      <c r="H18" s="112"/>
      <c r="I18" s="111"/>
      <c r="J18" s="69"/>
      <c r="K18" s="112"/>
      <c r="L18" s="109">
        <v>13517</v>
      </c>
      <c r="M18" s="42">
        <v>0</v>
      </c>
      <c r="N18" s="110">
        <v>0</v>
      </c>
      <c r="O18" s="109">
        <v>11739.1</v>
      </c>
      <c r="P18" s="42">
        <v>0</v>
      </c>
      <c r="Q18" s="110">
        <v>0</v>
      </c>
      <c r="R18" s="111"/>
      <c r="S18" s="68"/>
      <c r="T18" s="120"/>
      <c r="U18" s="109">
        <v>11638.7</v>
      </c>
      <c r="V18" s="42">
        <v>0</v>
      </c>
      <c r="W18" s="110">
        <v>0</v>
      </c>
      <c r="X18" s="121">
        <v>5327.8</v>
      </c>
      <c r="Y18" s="42">
        <v>0</v>
      </c>
      <c r="Z18" s="110">
        <v>0</v>
      </c>
      <c r="AA18" s="123">
        <v>12933.7</v>
      </c>
      <c r="AB18" s="3">
        <v>233.2</v>
      </c>
      <c r="AC18" s="124">
        <v>1.8030416663445105E-2</v>
      </c>
      <c r="AD18" s="123">
        <v>10994.5</v>
      </c>
      <c r="AE18" s="3">
        <v>510.9</v>
      </c>
      <c r="AF18" s="124">
        <v>4.6468688889899495E-2</v>
      </c>
      <c r="AG18" s="127">
        <v>11741.1</v>
      </c>
      <c r="AH18" s="2">
        <v>605</v>
      </c>
      <c r="AI18" s="124">
        <v>5.1528391717982132E-2</v>
      </c>
      <c r="AJ18" s="128">
        <v>15160.48</v>
      </c>
      <c r="AK18" s="1">
        <v>848.08</v>
      </c>
      <c r="AL18" s="129">
        <v>5.5940181313520423E-2</v>
      </c>
      <c r="AM18" s="226"/>
      <c r="AN18" s="212">
        <v>15240</v>
      </c>
      <c r="AO18" s="212">
        <v>723.9</v>
      </c>
      <c r="AP18" s="300">
        <v>4.7500000000000001E-2</v>
      </c>
      <c r="AQ18" s="212">
        <v>15500</v>
      </c>
      <c r="AR18" s="212">
        <v>720.75</v>
      </c>
      <c r="AS18" s="300">
        <v>4.65E-2</v>
      </c>
      <c r="AT18" s="212">
        <v>15750</v>
      </c>
      <c r="AU18" s="212">
        <v>716.63</v>
      </c>
      <c r="AV18" s="300">
        <v>4.5500317460317463E-2</v>
      </c>
    </row>
    <row r="19" spans="1:49" s="61" customFormat="1" x14ac:dyDescent="0.45">
      <c r="A19" s="62" t="s">
        <v>57</v>
      </c>
      <c r="B19" s="231" t="s">
        <v>62</v>
      </c>
      <c r="C19" s="111"/>
      <c r="D19" s="70"/>
      <c r="E19" s="112"/>
      <c r="F19" s="111"/>
      <c r="G19" s="69"/>
      <c r="H19" s="112"/>
      <c r="I19" s="111"/>
      <c r="J19" s="69"/>
      <c r="K19" s="112"/>
      <c r="L19" s="111"/>
      <c r="M19" s="68"/>
      <c r="N19" s="120"/>
      <c r="O19" s="109">
        <v>5676</v>
      </c>
      <c r="P19" s="42">
        <v>834.4</v>
      </c>
      <c r="Q19" s="110">
        <v>0.14700493305144469</v>
      </c>
      <c r="R19" s="111"/>
      <c r="S19" s="68"/>
      <c r="T19" s="120"/>
      <c r="U19" s="111"/>
      <c r="V19" s="68"/>
      <c r="W19" s="120"/>
      <c r="X19" s="122"/>
      <c r="Y19" s="68"/>
      <c r="Z19" s="120"/>
      <c r="AA19" s="123">
        <v>8629</v>
      </c>
      <c r="AB19" s="3">
        <v>704</v>
      </c>
      <c r="AC19" s="124">
        <v>8.1585351720941016E-2</v>
      </c>
      <c r="AD19" s="123">
        <v>9065</v>
      </c>
      <c r="AE19" s="3">
        <v>646</v>
      </c>
      <c r="AF19" s="124">
        <v>7.1263099834528401E-2</v>
      </c>
      <c r="AG19" s="127">
        <v>9469</v>
      </c>
      <c r="AH19" s="2">
        <v>612</v>
      </c>
      <c r="AI19" s="124">
        <v>6.4631956912028721E-2</v>
      </c>
      <c r="AJ19" s="128">
        <v>9293.91</v>
      </c>
      <c r="AK19" s="1">
        <v>632.11</v>
      </c>
      <c r="AL19" s="129">
        <v>6.8013354981918267E-2</v>
      </c>
      <c r="AM19" s="226"/>
      <c r="AN19" s="212">
        <v>10556.74</v>
      </c>
      <c r="AO19" s="212">
        <v>718.91</v>
      </c>
      <c r="AP19" s="300">
        <v>6.8099621663505971E-2</v>
      </c>
      <c r="AQ19" s="212">
        <v>15426.1</v>
      </c>
      <c r="AR19" s="212">
        <v>961.05</v>
      </c>
      <c r="AS19" s="300">
        <v>6.2300257356039432E-2</v>
      </c>
      <c r="AT19" s="212">
        <v>16615.490000000002</v>
      </c>
      <c r="AU19" s="212">
        <v>980.31</v>
      </c>
      <c r="AV19" s="300">
        <v>5.8999764677418472E-2</v>
      </c>
    </row>
    <row r="20" spans="1:49" s="61" customFormat="1" x14ac:dyDescent="0.45">
      <c r="A20" s="62" t="s">
        <v>42</v>
      </c>
      <c r="B20" s="232" t="s">
        <v>245</v>
      </c>
      <c r="C20" s="109">
        <v>12680</v>
      </c>
      <c r="D20" s="42">
        <v>621</v>
      </c>
      <c r="E20" s="110">
        <v>4.8974763406940063E-2</v>
      </c>
      <c r="F20" s="109">
        <v>12749</v>
      </c>
      <c r="G20" s="42">
        <v>444</v>
      </c>
      <c r="H20" s="110">
        <v>3.4826260883206527E-2</v>
      </c>
      <c r="I20" s="109">
        <v>12117</v>
      </c>
      <c r="J20" s="42">
        <v>422</v>
      </c>
      <c r="K20" s="110">
        <v>3.4827102418090283E-2</v>
      </c>
      <c r="L20" s="109">
        <v>12725</v>
      </c>
      <c r="M20" s="42">
        <v>446</v>
      </c>
      <c r="N20" s="110">
        <v>3.5049115913555993E-2</v>
      </c>
      <c r="O20" s="109">
        <v>14927</v>
      </c>
      <c r="P20" s="42">
        <v>613</v>
      </c>
      <c r="Q20" s="110">
        <v>4.1066523748911371E-2</v>
      </c>
      <c r="R20" s="109">
        <v>16281</v>
      </c>
      <c r="S20" s="42">
        <v>570</v>
      </c>
      <c r="T20" s="110">
        <v>3.5010134512622075E-2</v>
      </c>
      <c r="U20" s="109">
        <v>32215</v>
      </c>
      <c r="V20" s="42">
        <v>1005</v>
      </c>
      <c r="W20" s="110">
        <v>3.1196647524445134E-2</v>
      </c>
      <c r="X20" s="121">
        <v>36515</v>
      </c>
      <c r="Y20" s="42">
        <v>993</v>
      </c>
      <c r="Z20" s="110">
        <v>2.719430371080378E-2</v>
      </c>
      <c r="AA20" s="123">
        <v>33299</v>
      </c>
      <c r="AB20" s="3">
        <v>829</v>
      </c>
      <c r="AC20" s="124">
        <v>2.489564251178714E-2</v>
      </c>
      <c r="AD20" s="123">
        <v>32338</v>
      </c>
      <c r="AE20" s="3">
        <v>731</v>
      </c>
      <c r="AF20" s="124">
        <v>2.2604984847547777E-2</v>
      </c>
      <c r="AG20" s="127">
        <v>31554.13</v>
      </c>
      <c r="AH20" s="2">
        <v>681.57</v>
      </c>
      <c r="AI20" s="124">
        <v>2.1600025099725455E-2</v>
      </c>
      <c r="AJ20" s="128">
        <v>29909.279999999999</v>
      </c>
      <c r="AK20" s="1">
        <v>562.29</v>
      </c>
      <c r="AL20" s="129">
        <v>1.8799850748663961E-2</v>
      </c>
      <c r="AM20" s="226"/>
      <c r="AN20" s="227">
        <v>31013</v>
      </c>
      <c r="AO20" s="227">
        <v>579.94000000000005</v>
      </c>
      <c r="AP20" s="300">
        <v>1.8699900041917909E-2</v>
      </c>
      <c r="AQ20" s="227">
        <v>31664</v>
      </c>
      <c r="AR20" s="227">
        <v>588.95000000000005</v>
      </c>
      <c r="AS20" s="300">
        <v>1.8599987367357254E-2</v>
      </c>
      <c r="AT20" s="227">
        <v>32504</v>
      </c>
      <c r="AU20" s="227">
        <v>601.32000000000005</v>
      </c>
      <c r="AV20" s="300">
        <v>1.8499876938222991E-2</v>
      </c>
    </row>
    <row r="21" spans="1:49" s="61" customFormat="1" x14ac:dyDescent="0.45">
      <c r="A21" s="62" t="s">
        <v>87</v>
      </c>
      <c r="B21" s="230" t="s">
        <v>250</v>
      </c>
      <c r="C21" s="134">
        <v>2500</v>
      </c>
      <c r="D21" s="135">
        <v>125</v>
      </c>
      <c r="E21" s="136">
        <v>0.05</v>
      </c>
      <c r="F21" s="134">
        <v>3170</v>
      </c>
      <c r="G21" s="135">
        <v>28</v>
      </c>
      <c r="H21" s="136">
        <v>8.8328075709779175E-3</v>
      </c>
      <c r="I21" s="134">
        <v>3206</v>
      </c>
      <c r="J21" s="135">
        <v>62</v>
      </c>
      <c r="K21" s="136">
        <v>1.9338739862757331E-2</v>
      </c>
      <c r="L21" s="134">
        <v>2364</v>
      </c>
      <c r="M21" s="135">
        <v>63</v>
      </c>
      <c r="N21" s="136">
        <v>2.6649746192893401E-2</v>
      </c>
      <c r="O21" s="134">
        <v>3508</v>
      </c>
      <c r="P21" s="135">
        <v>164.9</v>
      </c>
      <c r="Q21" s="136">
        <v>4.7006841505131132E-2</v>
      </c>
      <c r="R21" s="134">
        <v>3545</v>
      </c>
      <c r="S21" s="135">
        <v>205.3</v>
      </c>
      <c r="T21" s="136">
        <v>5.7912552891396338E-2</v>
      </c>
      <c r="U21" s="134">
        <v>8680</v>
      </c>
      <c r="V21" s="135">
        <v>525.1</v>
      </c>
      <c r="W21" s="136">
        <v>6.0495391705069124E-2</v>
      </c>
      <c r="X21" s="137">
        <v>5225</v>
      </c>
      <c r="Y21" s="135">
        <v>246.6</v>
      </c>
      <c r="Z21" s="136">
        <v>4.7196172248803826E-2</v>
      </c>
      <c r="AA21" s="138">
        <v>4249</v>
      </c>
      <c r="AB21" s="139">
        <v>173.4</v>
      </c>
      <c r="AC21" s="140">
        <v>4.0809602259355142E-2</v>
      </c>
      <c r="AD21" s="138">
        <v>10828</v>
      </c>
      <c r="AE21" s="139">
        <v>566</v>
      </c>
      <c r="AF21" s="140">
        <v>5.227188769855929E-2</v>
      </c>
      <c r="AG21" s="141">
        <v>17430</v>
      </c>
      <c r="AH21" s="142">
        <v>972</v>
      </c>
      <c r="AI21" s="140">
        <v>5.5765920826161788E-2</v>
      </c>
      <c r="AJ21" s="143">
        <v>13734</v>
      </c>
      <c r="AK21" s="144">
        <v>302.14999999999998</v>
      </c>
      <c r="AL21" s="133">
        <v>2.2000145623998834E-2</v>
      </c>
      <c r="AM21" s="226"/>
      <c r="AN21" s="212">
        <v>7903</v>
      </c>
      <c r="AO21" s="212">
        <v>173</v>
      </c>
      <c r="AP21" s="300">
        <v>2.1890421358977605E-2</v>
      </c>
      <c r="AQ21" s="212">
        <v>7910</v>
      </c>
      <c r="AR21" s="212">
        <v>172</v>
      </c>
      <c r="AS21" s="300">
        <v>2.1744627054361566E-2</v>
      </c>
      <c r="AT21" s="212">
        <v>8709</v>
      </c>
      <c r="AU21" s="212">
        <v>189</v>
      </c>
      <c r="AV21" s="300">
        <v>2.1701687909059592E-2</v>
      </c>
    </row>
    <row r="22" spans="1:49" s="60" customFormat="1" x14ac:dyDescent="0.45">
      <c r="C22" s="118"/>
      <c r="D22" s="66"/>
      <c r="E22" s="119"/>
      <c r="F22" s="118"/>
      <c r="G22" s="66"/>
      <c r="H22" s="119"/>
      <c r="I22" s="118"/>
      <c r="J22" s="66"/>
      <c r="K22" s="119"/>
      <c r="L22" s="118"/>
      <c r="M22" s="66"/>
      <c r="N22" s="119"/>
      <c r="O22" s="118"/>
      <c r="P22" s="66"/>
      <c r="Q22" s="119"/>
      <c r="R22" s="118"/>
      <c r="S22" s="66"/>
      <c r="T22" s="119"/>
      <c r="U22" s="118"/>
      <c r="V22" s="66"/>
      <c r="W22" s="119"/>
      <c r="X22" s="118"/>
      <c r="Y22" s="66"/>
      <c r="Z22" s="119"/>
      <c r="AA22" s="118"/>
      <c r="AB22" s="66"/>
      <c r="AC22" s="119"/>
      <c r="AD22" s="125"/>
      <c r="AF22" s="126"/>
      <c r="AG22" s="125"/>
      <c r="AI22" s="126"/>
      <c r="AJ22" s="130"/>
      <c r="AK22" s="61"/>
      <c r="AL22" s="131"/>
      <c r="AM22" s="216"/>
      <c r="AN22" s="325"/>
      <c r="AO22" s="326"/>
      <c r="AP22" s="322"/>
      <c r="AQ22" s="325"/>
      <c r="AR22" s="326"/>
      <c r="AS22" s="322"/>
      <c r="AT22" s="325"/>
      <c r="AU22" s="326"/>
      <c r="AV22" s="322"/>
      <c r="AW22" s="132"/>
    </row>
    <row r="23" spans="1:49" s="60" customFormat="1" ht="12" thickBot="1" x14ac:dyDescent="0.5">
      <c r="A23" s="220"/>
      <c r="B23" s="233" t="s">
        <v>379</v>
      </c>
      <c r="C23" s="221">
        <v>856546.15</v>
      </c>
      <c r="D23" s="222">
        <v>43557.279999999999</v>
      </c>
      <c r="E23" s="223">
        <v>5.0852227868866139E-2</v>
      </c>
      <c r="F23" s="221">
        <v>904534</v>
      </c>
      <c r="G23" s="222">
        <v>35829</v>
      </c>
      <c r="H23" s="223">
        <v>3.9610451348429138E-2</v>
      </c>
      <c r="I23" s="221">
        <v>943869</v>
      </c>
      <c r="J23" s="222">
        <v>34777</v>
      </c>
      <c r="K23" s="223">
        <v>3.6845155418813419E-2</v>
      </c>
      <c r="L23" s="221">
        <v>1034299</v>
      </c>
      <c r="M23" s="222">
        <v>37735</v>
      </c>
      <c r="N23" s="223">
        <v>3.6483647378562675E-2</v>
      </c>
      <c r="O23" s="221">
        <v>1345058.32</v>
      </c>
      <c r="P23" s="222">
        <v>65036.25</v>
      </c>
      <c r="Q23" s="223">
        <v>4.8351992648170077E-2</v>
      </c>
      <c r="R23" s="221">
        <v>1466176.68</v>
      </c>
      <c r="S23" s="222">
        <v>99024.6</v>
      </c>
      <c r="T23" s="223">
        <v>6.7539336391573224E-2</v>
      </c>
      <c r="U23" s="221">
        <v>1734275.94</v>
      </c>
      <c r="V23" s="222">
        <v>114897.56000000001</v>
      </c>
      <c r="W23" s="223">
        <v>6.6251025773903099E-2</v>
      </c>
      <c r="X23" s="221">
        <v>1853480.4000000001</v>
      </c>
      <c r="Y23" s="222">
        <v>109872.08</v>
      </c>
      <c r="Z23" s="223">
        <v>5.9278792481431149E-2</v>
      </c>
      <c r="AA23" s="221">
        <v>1877003.2</v>
      </c>
      <c r="AB23" s="222">
        <v>102562.49999999999</v>
      </c>
      <c r="AC23" s="223">
        <v>5.4641622347793538E-2</v>
      </c>
      <c r="AD23" s="221">
        <v>2069964.5</v>
      </c>
      <c r="AE23" s="222">
        <v>102088</v>
      </c>
      <c r="AF23" s="223">
        <v>4.9318720200273967E-2</v>
      </c>
      <c r="AG23" s="221">
        <v>2162819.3999999994</v>
      </c>
      <c r="AH23" s="222">
        <v>120456.47000000003</v>
      </c>
      <c r="AI23" s="223">
        <v>5.5694187873476658E-2</v>
      </c>
      <c r="AJ23" s="221">
        <v>2232155.7815833599</v>
      </c>
      <c r="AK23" s="222">
        <v>132234.98800000001</v>
      </c>
      <c r="AL23" s="223">
        <v>5.9240931610158629E-2</v>
      </c>
      <c r="AM23" s="225"/>
      <c r="AN23" s="327">
        <v>2434777.0215833597</v>
      </c>
      <c r="AO23" s="327">
        <v>147361.69644175103</v>
      </c>
      <c r="AP23" s="328">
        <v>6.0523692779850639E-2</v>
      </c>
      <c r="AQ23" s="327">
        <v>2547505.1015833598</v>
      </c>
      <c r="AR23" s="327">
        <v>144870.62462016768</v>
      </c>
      <c r="AS23" s="328">
        <v>5.6867648480910103E-2</v>
      </c>
      <c r="AT23" s="327">
        <v>2624774.7415833604</v>
      </c>
      <c r="AU23" s="327">
        <v>131304.09969858432</v>
      </c>
      <c r="AV23" s="328">
        <v>5.0024902182416182E-2</v>
      </c>
    </row>
  </sheetData>
  <autoFilter ref="A1:AW21">
    <sortState ref="A2:AV21">
      <sortCondition descending="1" ref="AK1:AK21"/>
    </sortState>
  </autoFilter>
  <pageMargins left="0.25" right="0.25" top="0.75" bottom="0.75" header="0.3" footer="0.3"/>
  <pageSetup scale="65" orientation="landscape" r:id="rId1"/>
  <headerFooter>
    <oddHeader>&amp;CImproper Payment Results for High Priority Programs</oddHeader>
    <oddFooter>&amp;Ras of  &amp;T &amp;D
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sqref="A1:F2"/>
    </sheetView>
  </sheetViews>
  <sheetFormatPr defaultColWidth="9.1328125" defaultRowHeight="14.25" x14ac:dyDescent="0.45"/>
  <cols>
    <col min="1" max="1" width="16.86328125" style="5" customWidth="1"/>
    <col min="2" max="2" width="16.53125" style="5" customWidth="1"/>
    <col min="3" max="3" width="15.53125" style="21" customWidth="1"/>
    <col min="4" max="4" width="16.53125" style="21" customWidth="1"/>
    <col min="5" max="5" width="14.86328125" style="21" customWidth="1"/>
    <col min="6" max="6" width="16.46484375" style="21" customWidth="1"/>
    <col min="7" max="7" width="9" style="5" customWidth="1"/>
    <col min="8" max="8" width="6.33203125" style="5" customWidth="1"/>
    <col min="9" max="16384" width="9.1328125" style="5"/>
  </cols>
  <sheetData>
    <row r="1" spans="1:8" s="4" customFormat="1" ht="18" customHeight="1" x14ac:dyDescent="0.45">
      <c r="A1" s="369" t="s">
        <v>153</v>
      </c>
      <c r="B1" s="369"/>
      <c r="C1" s="369"/>
      <c r="D1" s="369"/>
      <c r="E1" s="369"/>
      <c r="F1" s="369"/>
    </row>
    <row r="2" spans="1:8" ht="15" customHeight="1" x14ac:dyDescent="0.45">
      <c r="A2" s="370"/>
      <c r="B2" s="370"/>
      <c r="C2" s="370"/>
      <c r="D2" s="370"/>
      <c r="E2" s="370"/>
      <c r="F2" s="370"/>
    </row>
    <row r="3" spans="1:8" x14ac:dyDescent="0.45">
      <c r="A3" s="6" t="s">
        <v>7</v>
      </c>
      <c r="B3" s="7" t="s">
        <v>104</v>
      </c>
      <c r="C3" s="7" t="s">
        <v>105</v>
      </c>
      <c r="D3" s="7" t="s">
        <v>106</v>
      </c>
      <c r="E3" s="7" t="s">
        <v>107</v>
      </c>
      <c r="F3" s="7" t="s">
        <v>108</v>
      </c>
    </row>
    <row r="4" spans="1:8" x14ac:dyDescent="0.45">
      <c r="A4" s="8" t="s">
        <v>22</v>
      </c>
      <c r="B4" s="9" t="s">
        <v>109</v>
      </c>
      <c r="C4" s="9" t="s">
        <v>109</v>
      </c>
      <c r="D4" s="9" t="s">
        <v>109</v>
      </c>
      <c r="E4" s="9" t="s">
        <v>109</v>
      </c>
      <c r="F4" s="10" t="s">
        <v>109</v>
      </c>
    </row>
    <row r="5" spans="1:8" ht="15" customHeight="1" x14ac:dyDescent="0.45">
      <c r="A5" s="8" t="s">
        <v>23</v>
      </c>
      <c r="B5" s="10" t="s">
        <v>110</v>
      </c>
      <c r="C5" s="10" t="s">
        <v>110</v>
      </c>
      <c r="D5" s="10" t="s">
        <v>110</v>
      </c>
      <c r="E5" s="10" t="s">
        <v>110</v>
      </c>
      <c r="F5" s="10" t="s">
        <v>110</v>
      </c>
      <c r="H5" s="11"/>
    </row>
    <row r="6" spans="1:8" ht="18.75" customHeight="1" x14ac:dyDescent="0.45">
      <c r="A6" s="12" t="s">
        <v>24</v>
      </c>
      <c r="B6" s="10" t="s">
        <v>110</v>
      </c>
      <c r="C6" s="10" t="s">
        <v>109</v>
      </c>
      <c r="D6" s="10" t="s">
        <v>109</v>
      </c>
      <c r="E6" s="10" t="s">
        <v>109</v>
      </c>
      <c r="F6" s="10" t="s">
        <v>109</v>
      </c>
    </row>
    <row r="7" spans="1:8" ht="17.25" customHeight="1" x14ac:dyDescent="0.45">
      <c r="A7" s="12" t="s">
        <v>103</v>
      </c>
      <c r="B7" s="10" t="s">
        <v>109</v>
      </c>
      <c r="C7" s="10" t="s">
        <v>110</v>
      </c>
      <c r="D7" s="10" t="s">
        <v>110</v>
      </c>
      <c r="E7" s="10" t="s">
        <v>110</v>
      </c>
      <c r="F7" s="10" t="s">
        <v>110</v>
      </c>
    </row>
    <row r="8" spans="1:8" x14ac:dyDescent="0.45">
      <c r="A8" s="12" t="s">
        <v>27</v>
      </c>
      <c r="B8" s="10" t="s">
        <v>109</v>
      </c>
      <c r="C8" s="10" t="s">
        <v>110</v>
      </c>
      <c r="D8" s="10" t="s">
        <v>110</v>
      </c>
      <c r="E8" s="10" t="s">
        <v>109</v>
      </c>
      <c r="F8" s="10" t="s">
        <v>109</v>
      </c>
      <c r="G8" s="13"/>
    </row>
    <row r="9" spans="1:8" x14ac:dyDescent="0.45">
      <c r="A9" s="12" t="s">
        <v>29</v>
      </c>
      <c r="B9" s="10" t="s">
        <v>110</v>
      </c>
      <c r="C9" s="10" t="s">
        <v>110</v>
      </c>
      <c r="D9" s="10" t="s">
        <v>110</v>
      </c>
      <c r="E9" s="10" t="s">
        <v>110</v>
      </c>
      <c r="F9" s="10" t="s">
        <v>110</v>
      </c>
    </row>
    <row r="10" spans="1:8" x14ac:dyDescent="0.45">
      <c r="A10" s="12" t="s">
        <v>31</v>
      </c>
      <c r="B10" s="10" t="s">
        <v>109</v>
      </c>
      <c r="C10" s="10" t="s">
        <v>109</v>
      </c>
      <c r="D10" s="10" t="s">
        <v>109</v>
      </c>
      <c r="E10" s="10" t="s">
        <v>109</v>
      </c>
      <c r="F10" s="10" t="s">
        <v>109</v>
      </c>
    </row>
    <row r="11" spans="1:8" x14ac:dyDescent="0.45">
      <c r="A11" s="12" t="s">
        <v>33</v>
      </c>
      <c r="B11" s="9" t="s">
        <v>109</v>
      </c>
      <c r="C11" s="10" t="s">
        <v>109</v>
      </c>
      <c r="D11" s="10" t="s">
        <v>109</v>
      </c>
      <c r="E11" s="10" t="s">
        <v>109</v>
      </c>
      <c r="F11" s="10" t="s">
        <v>109</v>
      </c>
    </row>
    <row r="12" spans="1:8" x14ac:dyDescent="0.45">
      <c r="A12" s="14" t="s">
        <v>42</v>
      </c>
      <c r="B12" s="10" t="s">
        <v>110</v>
      </c>
      <c r="C12" s="10" t="s">
        <v>110</v>
      </c>
      <c r="D12" s="10" t="s">
        <v>110</v>
      </c>
      <c r="E12" s="10" t="s">
        <v>109</v>
      </c>
      <c r="F12" s="10" t="s">
        <v>109</v>
      </c>
    </row>
    <row r="13" spans="1:8" x14ac:dyDescent="0.45">
      <c r="A13" s="14" t="s">
        <v>45</v>
      </c>
      <c r="B13" s="10" t="s">
        <v>110</v>
      </c>
      <c r="C13" s="10" t="s">
        <v>109</v>
      </c>
      <c r="D13" s="10" t="s">
        <v>110</v>
      </c>
      <c r="E13" s="10" t="s">
        <v>110</v>
      </c>
      <c r="F13" s="10" t="s">
        <v>110</v>
      </c>
    </row>
    <row r="14" spans="1:8" x14ac:dyDescent="0.45">
      <c r="A14" s="14" t="s">
        <v>54</v>
      </c>
      <c r="B14" s="10" t="s">
        <v>110</v>
      </c>
      <c r="C14" s="10" t="s">
        <v>110</v>
      </c>
      <c r="D14" s="10" t="s">
        <v>110</v>
      </c>
      <c r="E14" s="10" t="s">
        <v>109</v>
      </c>
      <c r="F14" s="10" t="s">
        <v>109</v>
      </c>
    </row>
    <row r="15" spans="1:8" ht="16.5" customHeight="1" x14ac:dyDescent="0.45">
      <c r="A15" s="14" t="s">
        <v>57</v>
      </c>
      <c r="B15" s="10" t="s">
        <v>109</v>
      </c>
      <c r="C15" s="10" t="s">
        <v>109</v>
      </c>
      <c r="D15" s="10" t="s">
        <v>109</v>
      </c>
      <c r="E15" s="10" t="s">
        <v>109</v>
      </c>
      <c r="F15" s="10" t="s">
        <v>109</v>
      </c>
    </row>
    <row r="16" spans="1:8" x14ac:dyDescent="0.45">
      <c r="A16" s="14" t="s">
        <v>68</v>
      </c>
      <c r="B16" s="10" t="s">
        <v>110</v>
      </c>
      <c r="C16" s="10" t="s">
        <v>110</v>
      </c>
      <c r="D16" s="10" t="s">
        <v>109</v>
      </c>
      <c r="E16" s="10" t="s">
        <v>109</v>
      </c>
      <c r="F16" s="10" t="s">
        <v>109</v>
      </c>
    </row>
    <row r="17" spans="1:8" x14ac:dyDescent="0.45">
      <c r="A17" s="14" t="s">
        <v>70</v>
      </c>
      <c r="B17" s="10" t="s">
        <v>109</v>
      </c>
      <c r="C17" s="10" t="s">
        <v>110</v>
      </c>
      <c r="D17" s="10" t="s">
        <v>110</v>
      </c>
      <c r="E17" s="10" t="s">
        <v>110</v>
      </c>
      <c r="F17" s="10" t="s">
        <v>110</v>
      </c>
    </row>
    <row r="18" spans="1:8" x14ac:dyDescent="0.45">
      <c r="A18" s="14" t="s">
        <v>102</v>
      </c>
      <c r="B18" s="10" t="s">
        <v>110</v>
      </c>
      <c r="C18" s="10" t="s">
        <v>110</v>
      </c>
      <c r="D18" s="10" t="s">
        <v>110</v>
      </c>
      <c r="E18" s="10" t="s">
        <v>110</v>
      </c>
      <c r="F18" s="10" t="s">
        <v>110</v>
      </c>
    </row>
    <row r="19" spans="1:8" ht="13.5" customHeight="1" x14ac:dyDescent="0.45">
      <c r="A19" s="14" t="s">
        <v>71</v>
      </c>
      <c r="B19" s="10" t="s">
        <v>111</v>
      </c>
      <c r="C19" s="10" t="s">
        <v>109</v>
      </c>
      <c r="D19" s="10" t="s">
        <v>111</v>
      </c>
      <c r="E19" s="15" t="s">
        <v>109</v>
      </c>
      <c r="F19" s="15" t="s">
        <v>110</v>
      </c>
      <c r="G19" s="16"/>
    </row>
    <row r="20" spans="1:8" x14ac:dyDescent="0.45">
      <c r="A20" s="14" t="s">
        <v>72</v>
      </c>
      <c r="B20" s="10" t="s">
        <v>109</v>
      </c>
      <c r="C20" s="10" t="s">
        <v>110</v>
      </c>
      <c r="D20" s="10" t="s">
        <v>110</v>
      </c>
      <c r="E20" s="10" t="s">
        <v>110</v>
      </c>
      <c r="F20" s="10" t="s">
        <v>109</v>
      </c>
    </row>
    <row r="21" spans="1:8" x14ac:dyDescent="0.45">
      <c r="A21" s="14" t="s">
        <v>76</v>
      </c>
      <c r="B21" s="10" t="s">
        <v>109</v>
      </c>
      <c r="C21" s="10" t="s">
        <v>109</v>
      </c>
      <c r="D21" s="10" t="s">
        <v>109</v>
      </c>
      <c r="E21" s="10" t="s">
        <v>109</v>
      </c>
      <c r="F21" s="10" t="s">
        <v>109</v>
      </c>
    </row>
    <row r="22" spans="1:8" x14ac:dyDescent="0.45">
      <c r="A22" s="10" t="s">
        <v>82</v>
      </c>
      <c r="B22" s="9" t="s">
        <v>109</v>
      </c>
      <c r="C22" s="9" t="s">
        <v>109</v>
      </c>
      <c r="D22" s="10" t="s">
        <v>109</v>
      </c>
      <c r="E22" s="10" t="s">
        <v>109</v>
      </c>
      <c r="F22" s="10" t="s">
        <v>109</v>
      </c>
    </row>
    <row r="23" spans="1:8" s="20" customFormat="1" x14ac:dyDescent="0.45">
      <c r="A23" s="17" t="s">
        <v>112</v>
      </c>
      <c r="B23" s="18" t="s">
        <v>109</v>
      </c>
      <c r="C23" s="19" t="s">
        <v>110</v>
      </c>
      <c r="D23" s="18" t="s">
        <v>110</v>
      </c>
      <c r="E23" s="18" t="s">
        <v>110</v>
      </c>
      <c r="F23" s="18" t="s">
        <v>110</v>
      </c>
      <c r="H23" s="5"/>
    </row>
    <row r="24" spans="1:8" x14ac:dyDescent="0.45">
      <c r="A24" s="14" t="s">
        <v>85</v>
      </c>
      <c r="B24" s="10" t="s">
        <v>109</v>
      </c>
      <c r="C24" s="10" t="s">
        <v>109</v>
      </c>
      <c r="D24" s="10" t="s">
        <v>109</v>
      </c>
      <c r="E24" s="10" t="s">
        <v>109</v>
      </c>
      <c r="F24" s="10" t="s">
        <v>109</v>
      </c>
    </row>
    <row r="25" spans="1:8" x14ac:dyDescent="0.45">
      <c r="A25" s="14" t="s">
        <v>86</v>
      </c>
      <c r="B25" s="10" t="s">
        <v>110</v>
      </c>
      <c r="C25" s="10" t="s">
        <v>110</v>
      </c>
      <c r="D25" s="10" t="s">
        <v>110</v>
      </c>
      <c r="E25" s="10" t="s">
        <v>110</v>
      </c>
      <c r="F25" s="10" t="s">
        <v>110</v>
      </c>
    </row>
    <row r="26" spans="1:8" x14ac:dyDescent="0.45">
      <c r="A26" s="14" t="s">
        <v>87</v>
      </c>
      <c r="B26" s="10" t="s">
        <v>109</v>
      </c>
      <c r="C26" s="10" t="s">
        <v>109</v>
      </c>
      <c r="D26" s="10" t="s">
        <v>109</v>
      </c>
      <c r="E26" s="10" t="s">
        <v>109</v>
      </c>
      <c r="F26" s="10" t="s">
        <v>109</v>
      </c>
    </row>
    <row r="27" spans="1:8" x14ac:dyDescent="0.45">
      <c r="A27" s="14" t="s">
        <v>88</v>
      </c>
      <c r="B27" s="10" t="s">
        <v>109</v>
      </c>
      <c r="C27" s="10" t="s">
        <v>109</v>
      </c>
      <c r="D27" s="10" t="s">
        <v>109</v>
      </c>
      <c r="E27" s="10" t="s">
        <v>109</v>
      </c>
      <c r="F27" s="10" t="s">
        <v>109</v>
      </c>
    </row>
    <row r="28" spans="1:8" ht="8.25" customHeight="1" x14ac:dyDescent="0.45">
      <c r="C28" s="21" t="s">
        <v>113</v>
      </c>
      <c r="D28" s="21" t="s">
        <v>113</v>
      </c>
      <c r="E28" s="21" t="s">
        <v>113</v>
      </c>
      <c r="F28" s="21" t="s">
        <v>113</v>
      </c>
    </row>
    <row r="29" spans="1:8" x14ac:dyDescent="0.45">
      <c r="B29" s="7" t="s">
        <v>104</v>
      </c>
      <c r="C29" s="7" t="s">
        <v>105</v>
      </c>
      <c r="D29" s="7" t="s">
        <v>106</v>
      </c>
      <c r="E29" s="7" t="s">
        <v>107</v>
      </c>
      <c r="F29" s="7" t="s">
        <v>108</v>
      </c>
    </row>
    <row r="30" spans="1:8" x14ac:dyDescent="0.45">
      <c r="A30" s="14" t="s">
        <v>110</v>
      </c>
      <c r="B30" s="10">
        <v>9</v>
      </c>
      <c r="C30" s="10">
        <v>12</v>
      </c>
      <c r="D30" s="10">
        <v>12</v>
      </c>
      <c r="E30" s="10">
        <v>9</v>
      </c>
      <c r="F30" s="10">
        <v>9</v>
      </c>
    </row>
    <row r="31" spans="1:8" x14ac:dyDescent="0.45">
      <c r="A31" s="14" t="s">
        <v>114</v>
      </c>
      <c r="B31" s="10">
        <v>14</v>
      </c>
      <c r="C31" s="10">
        <v>12</v>
      </c>
      <c r="D31" s="10">
        <v>11</v>
      </c>
      <c r="E31" s="10">
        <v>15</v>
      </c>
      <c r="F31" s="10">
        <v>15</v>
      </c>
    </row>
    <row r="32" spans="1:8" x14ac:dyDescent="0.45">
      <c r="A32" s="10" t="s">
        <v>110</v>
      </c>
      <c r="B32" s="22">
        <v>0.375</v>
      </c>
      <c r="C32" s="22">
        <v>0.5</v>
      </c>
      <c r="D32" s="22">
        <v>0.5</v>
      </c>
      <c r="E32" s="22">
        <v>0.375</v>
      </c>
      <c r="F32" s="22">
        <v>0.375</v>
      </c>
    </row>
    <row r="33" spans="1:6" x14ac:dyDescent="0.45">
      <c r="A33" s="10" t="s">
        <v>114</v>
      </c>
      <c r="B33" s="22">
        <v>0.58333333333333337</v>
      </c>
      <c r="C33" s="22">
        <v>0.5</v>
      </c>
      <c r="D33" s="22">
        <v>0.45833333333333331</v>
      </c>
      <c r="E33" s="22">
        <v>0.625</v>
      </c>
      <c r="F33" s="22">
        <v>0.625</v>
      </c>
    </row>
    <row r="34" spans="1:6" x14ac:dyDescent="0.45">
      <c r="A34" s="10" t="s">
        <v>115</v>
      </c>
      <c r="B34" s="22">
        <v>4.1666666666666664E-2</v>
      </c>
      <c r="C34" s="22">
        <v>0</v>
      </c>
      <c r="D34" s="22">
        <v>4.1666666666666664E-2</v>
      </c>
      <c r="E34" s="22">
        <v>0</v>
      </c>
      <c r="F34" s="22">
        <v>0</v>
      </c>
    </row>
    <row r="36" spans="1:6" x14ac:dyDescent="0.45">
      <c r="A36" s="234"/>
    </row>
  </sheetData>
  <autoFilter ref="A3:F27"/>
  <mergeCells count="1">
    <mergeCell ref="A1:F2"/>
  </mergeCells>
  <dataValidations count="1">
    <dataValidation type="list" allowBlank="1" showInputMessage="1" showErrorMessage="1" sqref="C4:F27">
      <formula1>$H$4:$H$7</formula1>
    </dataValidation>
  </dataValidations>
  <printOptions horizontalCentered="1"/>
  <pageMargins left="0.25" right="0.25" top="0.75" bottom="0.75" header="0.3" footer="0.3"/>
  <pageSetup scale="94" fitToWidth="0" fitToHeight="0" orientation="landscape" r:id="rId1"/>
  <headerFooter>
    <oddHeader>&amp;COIG IPERA Compliance Results</oddHeader>
    <oddFooter>&amp;RAs of &amp;T &amp;D
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zoomScale="98" zoomScaleNormal="98" workbookViewId="0">
      <pane xSplit="3" ySplit="3" topLeftCell="E4" activePane="bottomRight" state="frozen"/>
      <selection pane="topRight" activeCell="D1" sqref="D1"/>
      <selection pane="bottomLeft" activeCell="A2" sqref="A2"/>
      <selection pane="bottomRight" sqref="A1:Q1"/>
    </sheetView>
  </sheetViews>
  <sheetFormatPr defaultColWidth="9.1328125" defaultRowHeight="14.25" x14ac:dyDescent="0.45"/>
  <cols>
    <col min="1" max="1" width="8.46484375" style="23" bestFit="1" customWidth="1"/>
    <col min="2" max="2" width="19.53125" style="23" customWidth="1"/>
    <col min="3" max="3" width="13.86328125" style="23" customWidth="1"/>
    <col min="4" max="4" width="14.46484375" style="23" customWidth="1"/>
    <col min="5" max="5" width="13" style="23" customWidth="1"/>
    <col min="6" max="6" width="10.53125" style="23" customWidth="1"/>
    <col min="7" max="7" width="11.53125" style="23" customWidth="1"/>
    <col min="8" max="8" width="11.46484375" style="23" customWidth="1"/>
    <col min="9" max="9" width="10.53125" style="23" customWidth="1"/>
    <col min="10" max="11" width="12.53125" style="23" customWidth="1"/>
    <col min="12" max="12" width="14" style="23" bestFit="1" customWidth="1"/>
    <col min="13" max="13" width="15.86328125" style="23" bestFit="1" customWidth="1"/>
    <col min="14" max="14" width="12.53125" style="23" bestFit="1" customWidth="1"/>
    <col min="15" max="15" width="14" style="23" bestFit="1" customWidth="1"/>
    <col min="16" max="16" width="11.53125" style="23" customWidth="1"/>
    <col min="17" max="17" width="17.53125" style="23" customWidth="1"/>
    <col min="18" max="16384" width="9.1328125" style="102"/>
  </cols>
  <sheetData>
    <row r="1" spans="1:17" ht="21" x14ac:dyDescent="0.65">
      <c r="A1" s="371" t="s">
        <v>466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3" spans="1:17" s="26" customFormat="1" ht="126.75" customHeight="1" x14ac:dyDescent="0.45">
      <c r="A3" s="35" t="s">
        <v>7</v>
      </c>
      <c r="B3" s="36" t="s">
        <v>141</v>
      </c>
      <c r="C3" s="36" t="s">
        <v>140</v>
      </c>
      <c r="D3" s="238" t="s">
        <v>121</v>
      </c>
      <c r="E3" s="238" t="s">
        <v>122</v>
      </c>
      <c r="F3" s="238" t="s">
        <v>139</v>
      </c>
      <c r="G3" s="238" t="s">
        <v>138</v>
      </c>
      <c r="H3" s="238" t="s">
        <v>137</v>
      </c>
      <c r="I3" s="238" t="s">
        <v>136</v>
      </c>
      <c r="J3" s="238" t="s">
        <v>135</v>
      </c>
      <c r="K3" s="238" t="s">
        <v>134</v>
      </c>
      <c r="L3" s="238" t="s">
        <v>133</v>
      </c>
      <c r="M3" s="238" t="s">
        <v>132</v>
      </c>
      <c r="N3" s="238" t="s">
        <v>123</v>
      </c>
      <c r="O3" s="238" t="s">
        <v>124</v>
      </c>
      <c r="P3" s="239" t="s">
        <v>125</v>
      </c>
      <c r="Q3" s="36" t="s">
        <v>118</v>
      </c>
    </row>
    <row r="4" spans="1:17" ht="15.4" x14ac:dyDescent="0.45">
      <c r="A4" s="285" t="s">
        <v>20</v>
      </c>
      <c r="B4" s="286" t="s">
        <v>21</v>
      </c>
      <c r="C4" s="286" t="s">
        <v>119</v>
      </c>
      <c r="D4" s="329">
        <v>1</v>
      </c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>
        <v>13.5</v>
      </c>
      <c r="P4" s="329">
        <v>0</v>
      </c>
      <c r="Q4" s="235">
        <v>14.5</v>
      </c>
    </row>
    <row r="5" spans="1:17" ht="14.45" customHeight="1" x14ac:dyDescent="0.45">
      <c r="A5" s="285" t="s">
        <v>20</v>
      </c>
      <c r="B5" s="286" t="s">
        <v>21</v>
      </c>
      <c r="C5" s="286" t="s">
        <v>120</v>
      </c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33"/>
      <c r="P5" s="329">
        <v>0</v>
      </c>
      <c r="Q5" s="235">
        <v>0</v>
      </c>
    </row>
    <row r="6" spans="1:17" ht="30.75" x14ac:dyDescent="0.45">
      <c r="A6" s="285" t="s">
        <v>22</v>
      </c>
      <c r="B6" s="286" t="s">
        <v>407</v>
      </c>
      <c r="C6" s="286" t="s">
        <v>119</v>
      </c>
      <c r="D6" s="329">
        <v>0</v>
      </c>
      <c r="E6" s="329">
        <v>0</v>
      </c>
      <c r="F6" s="329">
        <v>0</v>
      </c>
      <c r="G6" s="329">
        <v>0</v>
      </c>
      <c r="H6" s="329">
        <v>0</v>
      </c>
      <c r="I6" s="329">
        <v>0</v>
      </c>
      <c r="J6" s="329">
        <v>0</v>
      </c>
      <c r="K6" s="329">
        <v>5.3999999999999999E-2</v>
      </c>
      <c r="L6" s="329">
        <v>0</v>
      </c>
      <c r="M6" s="329">
        <v>0</v>
      </c>
      <c r="N6" s="329">
        <v>0</v>
      </c>
      <c r="O6" s="329">
        <v>0</v>
      </c>
      <c r="P6" s="329">
        <v>3.8220000000000001</v>
      </c>
      <c r="Q6" s="235">
        <v>3.8759999999999999</v>
      </c>
    </row>
    <row r="7" spans="1:17" ht="30.75" x14ac:dyDescent="0.45">
      <c r="A7" s="285" t="s">
        <v>22</v>
      </c>
      <c r="B7" s="286" t="s">
        <v>407</v>
      </c>
      <c r="C7" s="286" t="s">
        <v>120</v>
      </c>
      <c r="D7" s="329">
        <v>0</v>
      </c>
      <c r="E7" s="329">
        <v>0</v>
      </c>
      <c r="F7" s="329">
        <v>0</v>
      </c>
      <c r="G7" s="329">
        <v>0</v>
      </c>
      <c r="H7" s="329">
        <v>0</v>
      </c>
      <c r="I7" s="329">
        <v>0</v>
      </c>
      <c r="J7" s="329">
        <v>0</v>
      </c>
      <c r="K7" s="329">
        <v>3.0000000000000001E-3</v>
      </c>
      <c r="L7" s="329">
        <v>0</v>
      </c>
      <c r="M7" s="329">
        <v>0</v>
      </c>
      <c r="N7" s="329">
        <v>0</v>
      </c>
      <c r="O7" s="333"/>
      <c r="P7" s="329">
        <v>0</v>
      </c>
      <c r="Q7" s="235">
        <v>3.0000000000000001E-3</v>
      </c>
    </row>
    <row r="8" spans="1:17" ht="15.6" customHeight="1" x14ac:dyDescent="0.45">
      <c r="A8" s="285" t="s">
        <v>22</v>
      </c>
      <c r="B8" s="286" t="s">
        <v>408</v>
      </c>
      <c r="C8" s="286" t="s">
        <v>119</v>
      </c>
      <c r="D8" s="329">
        <v>0</v>
      </c>
      <c r="E8" s="329">
        <v>0</v>
      </c>
      <c r="F8" s="329">
        <v>0</v>
      </c>
      <c r="G8" s="329">
        <v>0</v>
      </c>
      <c r="H8" s="329">
        <v>0</v>
      </c>
      <c r="I8" s="329">
        <v>0</v>
      </c>
      <c r="J8" s="329">
        <v>0</v>
      </c>
      <c r="K8" s="329">
        <v>0</v>
      </c>
      <c r="L8" s="329">
        <v>0</v>
      </c>
      <c r="M8" s="329">
        <v>0</v>
      </c>
      <c r="N8" s="329">
        <v>0</v>
      </c>
      <c r="O8" s="329">
        <v>0.84</v>
      </c>
      <c r="P8" s="329">
        <v>0</v>
      </c>
      <c r="Q8" s="235">
        <v>0.84</v>
      </c>
    </row>
    <row r="9" spans="1:17" ht="15.4" x14ac:dyDescent="0.45">
      <c r="A9" s="285" t="s">
        <v>22</v>
      </c>
      <c r="B9" s="286" t="s">
        <v>408</v>
      </c>
      <c r="C9" s="286" t="s">
        <v>120</v>
      </c>
      <c r="D9" s="329">
        <v>0</v>
      </c>
      <c r="E9" s="329">
        <v>0</v>
      </c>
      <c r="F9" s="329">
        <v>0</v>
      </c>
      <c r="G9" s="329">
        <v>0</v>
      </c>
      <c r="H9" s="329">
        <v>0</v>
      </c>
      <c r="I9" s="329">
        <v>0</v>
      </c>
      <c r="J9" s="329">
        <v>0</v>
      </c>
      <c r="K9" s="329">
        <v>0</v>
      </c>
      <c r="L9" s="329">
        <v>0</v>
      </c>
      <c r="M9" s="329">
        <v>0</v>
      </c>
      <c r="N9" s="329">
        <v>0</v>
      </c>
      <c r="O9" s="333"/>
      <c r="P9" s="329">
        <v>0</v>
      </c>
      <c r="Q9" s="235">
        <v>0</v>
      </c>
    </row>
    <row r="10" spans="1:17" ht="30.75" x14ac:dyDescent="0.45">
      <c r="A10" s="285" t="s">
        <v>22</v>
      </c>
      <c r="B10" s="286" t="s">
        <v>409</v>
      </c>
      <c r="C10" s="286" t="s">
        <v>119</v>
      </c>
      <c r="D10" s="329">
        <v>0</v>
      </c>
      <c r="E10" s="329">
        <v>0</v>
      </c>
      <c r="F10" s="329">
        <v>0</v>
      </c>
      <c r="G10" s="329">
        <v>0</v>
      </c>
      <c r="H10" s="329">
        <v>0</v>
      </c>
      <c r="I10" s="329">
        <v>0</v>
      </c>
      <c r="J10" s="329">
        <v>0</v>
      </c>
      <c r="K10" s="329">
        <v>0</v>
      </c>
      <c r="L10" s="329">
        <v>0</v>
      </c>
      <c r="M10" s="329">
        <v>0</v>
      </c>
      <c r="N10" s="329">
        <v>0</v>
      </c>
      <c r="O10" s="329">
        <v>0</v>
      </c>
      <c r="P10" s="329">
        <v>0</v>
      </c>
      <c r="Q10" s="235">
        <v>0</v>
      </c>
    </row>
    <row r="11" spans="1:17" ht="30.75" x14ac:dyDescent="0.45">
      <c r="A11" s="285" t="s">
        <v>22</v>
      </c>
      <c r="B11" s="286" t="s">
        <v>409</v>
      </c>
      <c r="C11" s="286" t="s">
        <v>120</v>
      </c>
      <c r="D11" s="329">
        <v>0</v>
      </c>
      <c r="E11" s="329">
        <v>0</v>
      </c>
      <c r="F11" s="329">
        <v>0</v>
      </c>
      <c r="G11" s="329">
        <v>0</v>
      </c>
      <c r="H11" s="329">
        <v>0</v>
      </c>
      <c r="I11" s="329">
        <v>0</v>
      </c>
      <c r="J11" s="329">
        <v>0</v>
      </c>
      <c r="K11" s="329">
        <v>6.9999999999999999E-4</v>
      </c>
      <c r="L11" s="329">
        <v>0</v>
      </c>
      <c r="M11" s="329">
        <v>0</v>
      </c>
      <c r="N11" s="329">
        <v>0</v>
      </c>
      <c r="O11" s="333"/>
      <c r="P11" s="329">
        <v>0</v>
      </c>
      <c r="Q11" s="235">
        <v>6.9999999999999999E-4</v>
      </c>
    </row>
    <row r="12" spans="1:17" ht="30.75" x14ac:dyDescent="0.45">
      <c r="A12" s="285" t="s">
        <v>22</v>
      </c>
      <c r="B12" s="286" t="s">
        <v>410</v>
      </c>
      <c r="C12" s="286" t="s">
        <v>119</v>
      </c>
      <c r="D12" s="329">
        <v>0</v>
      </c>
      <c r="E12" s="329">
        <v>0</v>
      </c>
      <c r="F12" s="329">
        <v>0</v>
      </c>
      <c r="G12" s="329">
        <v>0</v>
      </c>
      <c r="H12" s="329">
        <v>0</v>
      </c>
      <c r="I12" s="329">
        <v>0</v>
      </c>
      <c r="J12" s="329">
        <v>0</v>
      </c>
      <c r="K12" s="329">
        <v>1.266</v>
      </c>
      <c r="L12" s="329">
        <v>0</v>
      </c>
      <c r="M12" s="329">
        <v>0</v>
      </c>
      <c r="N12" s="329">
        <v>0</v>
      </c>
      <c r="O12" s="329">
        <v>0.17799999999999999</v>
      </c>
      <c r="P12" s="329">
        <v>0</v>
      </c>
      <c r="Q12" s="235">
        <v>1.444</v>
      </c>
    </row>
    <row r="13" spans="1:17" ht="30.75" x14ac:dyDescent="0.45">
      <c r="A13" s="285" t="s">
        <v>22</v>
      </c>
      <c r="B13" s="286" t="s">
        <v>410</v>
      </c>
      <c r="C13" s="286" t="s">
        <v>120</v>
      </c>
      <c r="D13" s="329">
        <v>0</v>
      </c>
      <c r="E13" s="329">
        <v>0</v>
      </c>
      <c r="F13" s="329">
        <v>0</v>
      </c>
      <c r="G13" s="329">
        <v>0</v>
      </c>
      <c r="H13" s="329">
        <v>0</v>
      </c>
      <c r="I13" s="329">
        <v>0</v>
      </c>
      <c r="J13" s="329">
        <v>0</v>
      </c>
      <c r="K13" s="329"/>
      <c r="L13" s="329">
        <v>0</v>
      </c>
      <c r="M13" s="329">
        <v>0</v>
      </c>
      <c r="N13" s="329">
        <v>0</v>
      </c>
      <c r="O13" s="333"/>
      <c r="P13" s="329">
        <v>0</v>
      </c>
      <c r="Q13" s="235">
        <v>0</v>
      </c>
    </row>
    <row r="14" spans="1:17" ht="30.75" x14ac:dyDescent="0.45">
      <c r="A14" s="285" t="s">
        <v>22</v>
      </c>
      <c r="B14" s="286" t="s">
        <v>411</v>
      </c>
      <c r="C14" s="286" t="s">
        <v>119</v>
      </c>
      <c r="D14" s="329">
        <v>0</v>
      </c>
      <c r="E14" s="329">
        <v>0</v>
      </c>
      <c r="F14" s="329">
        <v>0</v>
      </c>
      <c r="G14" s="329">
        <v>0</v>
      </c>
      <c r="H14" s="329">
        <v>0</v>
      </c>
      <c r="I14" s="329">
        <v>0</v>
      </c>
      <c r="J14" s="329">
        <v>0</v>
      </c>
      <c r="K14" s="329">
        <v>0.95</v>
      </c>
      <c r="L14" s="329">
        <v>0</v>
      </c>
      <c r="M14" s="329">
        <v>0</v>
      </c>
      <c r="N14" s="329">
        <v>0</v>
      </c>
      <c r="O14" s="329">
        <v>9.9700000000000006</v>
      </c>
      <c r="P14" s="329">
        <v>0</v>
      </c>
      <c r="Q14" s="235">
        <v>10.92</v>
      </c>
    </row>
    <row r="15" spans="1:17" ht="30.75" x14ac:dyDescent="0.45">
      <c r="A15" s="285" t="s">
        <v>22</v>
      </c>
      <c r="B15" s="286" t="s">
        <v>411</v>
      </c>
      <c r="C15" s="286" t="s">
        <v>120</v>
      </c>
      <c r="D15" s="329">
        <v>0</v>
      </c>
      <c r="E15" s="329">
        <v>0</v>
      </c>
      <c r="F15" s="329">
        <v>0</v>
      </c>
      <c r="G15" s="329">
        <v>0</v>
      </c>
      <c r="H15" s="329">
        <v>0</v>
      </c>
      <c r="I15" s="329">
        <v>0</v>
      </c>
      <c r="J15" s="329">
        <v>0</v>
      </c>
      <c r="K15" s="329">
        <v>8.0000000000000007E-5</v>
      </c>
      <c r="L15" s="329">
        <v>0</v>
      </c>
      <c r="M15" s="329">
        <v>0</v>
      </c>
      <c r="N15" s="329">
        <v>0</v>
      </c>
      <c r="O15" s="333"/>
      <c r="P15" s="329">
        <v>0</v>
      </c>
      <c r="Q15" s="235">
        <v>8.0000000000000007E-5</v>
      </c>
    </row>
    <row r="16" spans="1:17" ht="46.15" x14ac:dyDescent="0.45">
      <c r="A16" s="285" t="s">
        <v>22</v>
      </c>
      <c r="B16" s="286" t="s">
        <v>412</v>
      </c>
      <c r="C16" s="286" t="s">
        <v>119</v>
      </c>
      <c r="D16" s="329">
        <v>0</v>
      </c>
      <c r="E16" s="329">
        <v>0</v>
      </c>
      <c r="F16" s="329">
        <v>0</v>
      </c>
      <c r="G16" s="329">
        <v>0</v>
      </c>
      <c r="H16" s="329">
        <v>0</v>
      </c>
      <c r="I16" s="329">
        <v>0</v>
      </c>
      <c r="J16" s="329">
        <v>0</v>
      </c>
      <c r="K16" s="329">
        <v>0</v>
      </c>
      <c r="L16" s="329">
        <v>0</v>
      </c>
      <c r="M16" s="329">
        <v>0</v>
      </c>
      <c r="N16" s="329">
        <v>0</v>
      </c>
      <c r="O16" s="329">
        <v>0</v>
      </c>
      <c r="P16" s="329">
        <v>0</v>
      </c>
      <c r="Q16" s="235">
        <v>0</v>
      </c>
    </row>
    <row r="17" spans="1:17" ht="46.15" x14ac:dyDescent="0.45">
      <c r="A17" s="285" t="s">
        <v>22</v>
      </c>
      <c r="B17" s="286" t="s">
        <v>412</v>
      </c>
      <c r="C17" s="286" t="s">
        <v>120</v>
      </c>
      <c r="D17" s="329">
        <v>0</v>
      </c>
      <c r="E17" s="329">
        <v>0</v>
      </c>
      <c r="F17" s="329">
        <v>0</v>
      </c>
      <c r="G17" s="329">
        <v>0</v>
      </c>
      <c r="H17" s="329">
        <v>0</v>
      </c>
      <c r="I17" s="329">
        <v>0</v>
      </c>
      <c r="J17" s="329">
        <v>0</v>
      </c>
      <c r="K17" s="329">
        <v>0</v>
      </c>
      <c r="L17" s="329">
        <v>0</v>
      </c>
      <c r="M17" s="329">
        <v>0</v>
      </c>
      <c r="N17" s="329">
        <v>0</v>
      </c>
      <c r="O17" s="333"/>
      <c r="P17" s="329">
        <v>0</v>
      </c>
      <c r="Q17" s="235">
        <v>0</v>
      </c>
    </row>
    <row r="18" spans="1:17" ht="46.15" x14ac:dyDescent="0.45">
      <c r="A18" s="285" t="s">
        <v>22</v>
      </c>
      <c r="B18" s="286" t="s">
        <v>413</v>
      </c>
      <c r="C18" s="286" t="s">
        <v>119</v>
      </c>
      <c r="D18" s="329">
        <v>0</v>
      </c>
      <c r="E18" s="329">
        <v>0</v>
      </c>
      <c r="F18" s="329">
        <v>0</v>
      </c>
      <c r="G18" s="329">
        <v>0</v>
      </c>
      <c r="H18" s="329">
        <v>0</v>
      </c>
      <c r="I18" s="329">
        <v>0</v>
      </c>
      <c r="J18" s="329">
        <v>0</v>
      </c>
      <c r="K18" s="329">
        <v>4.4359999999999999</v>
      </c>
      <c r="L18" s="329">
        <v>0</v>
      </c>
      <c r="M18" s="329">
        <v>0</v>
      </c>
      <c r="N18" s="329">
        <v>0</v>
      </c>
      <c r="O18" s="329">
        <v>13.523999999999999</v>
      </c>
      <c r="P18" s="329">
        <v>0</v>
      </c>
      <c r="Q18" s="235">
        <v>17.96</v>
      </c>
    </row>
    <row r="19" spans="1:17" ht="46.15" x14ac:dyDescent="0.45">
      <c r="A19" s="285" t="s">
        <v>22</v>
      </c>
      <c r="B19" s="286" t="s">
        <v>413</v>
      </c>
      <c r="C19" s="286" t="s">
        <v>120</v>
      </c>
      <c r="D19" s="329">
        <v>0</v>
      </c>
      <c r="E19" s="329">
        <v>0</v>
      </c>
      <c r="F19" s="329">
        <v>0</v>
      </c>
      <c r="G19" s="329">
        <v>0</v>
      </c>
      <c r="H19" s="329">
        <v>0</v>
      </c>
      <c r="I19" s="329">
        <v>0</v>
      </c>
      <c r="J19" s="329">
        <v>0</v>
      </c>
      <c r="K19" s="329">
        <v>0</v>
      </c>
      <c r="L19" s="329">
        <v>0</v>
      </c>
      <c r="M19" s="329">
        <v>0</v>
      </c>
      <c r="N19" s="329">
        <v>0</v>
      </c>
      <c r="O19" s="333"/>
      <c r="P19" s="329">
        <v>0</v>
      </c>
      <c r="Q19" s="235">
        <v>0</v>
      </c>
    </row>
    <row r="20" spans="1:17" ht="30.75" x14ac:dyDescent="0.45">
      <c r="A20" s="285" t="s">
        <v>22</v>
      </c>
      <c r="B20" s="286" t="s">
        <v>414</v>
      </c>
      <c r="C20" s="286" t="s">
        <v>119</v>
      </c>
      <c r="D20" s="329">
        <v>0</v>
      </c>
      <c r="E20" s="329">
        <v>3.7999999999999999E-2</v>
      </c>
      <c r="F20" s="329">
        <v>0</v>
      </c>
      <c r="G20" s="329">
        <v>0</v>
      </c>
      <c r="H20" s="329">
        <v>0</v>
      </c>
      <c r="I20" s="329">
        <v>0</v>
      </c>
      <c r="J20" s="329">
        <v>0</v>
      </c>
      <c r="K20" s="329">
        <v>1.52</v>
      </c>
      <c r="L20" s="329">
        <v>0</v>
      </c>
      <c r="M20" s="329">
        <v>0</v>
      </c>
      <c r="N20" s="329">
        <v>0</v>
      </c>
      <c r="O20" s="329">
        <v>0</v>
      </c>
      <c r="P20" s="329">
        <v>0</v>
      </c>
      <c r="Q20" s="235">
        <v>1.5580000000000001</v>
      </c>
    </row>
    <row r="21" spans="1:17" ht="30.75" x14ac:dyDescent="0.45">
      <c r="A21" s="285" t="s">
        <v>22</v>
      </c>
      <c r="B21" s="286" t="s">
        <v>414</v>
      </c>
      <c r="C21" s="286" t="s">
        <v>120</v>
      </c>
      <c r="D21" s="329">
        <v>0</v>
      </c>
      <c r="E21" s="329">
        <v>0</v>
      </c>
      <c r="F21" s="329">
        <v>0</v>
      </c>
      <c r="G21" s="329">
        <v>0</v>
      </c>
      <c r="H21" s="329">
        <v>0</v>
      </c>
      <c r="I21" s="329">
        <v>0</v>
      </c>
      <c r="J21" s="329">
        <v>0</v>
      </c>
      <c r="K21" s="329">
        <v>0.12</v>
      </c>
      <c r="L21" s="329">
        <v>0</v>
      </c>
      <c r="M21" s="329">
        <v>0</v>
      </c>
      <c r="N21" s="329">
        <v>0</v>
      </c>
      <c r="O21" s="329"/>
      <c r="P21" s="329">
        <v>0</v>
      </c>
      <c r="Q21" s="235">
        <v>0.12</v>
      </c>
    </row>
    <row r="22" spans="1:17" ht="46.15" x14ac:dyDescent="0.45">
      <c r="A22" s="285" t="s">
        <v>22</v>
      </c>
      <c r="B22" s="286" t="s">
        <v>415</v>
      </c>
      <c r="C22" s="286" t="s">
        <v>119</v>
      </c>
      <c r="D22" s="329">
        <v>0</v>
      </c>
      <c r="E22" s="329">
        <v>0</v>
      </c>
      <c r="F22" s="329">
        <v>0</v>
      </c>
      <c r="G22" s="329">
        <v>0</v>
      </c>
      <c r="H22" s="329">
        <v>0</v>
      </c>
      <c r="I22" s="329">
        <v>0</v>
      </c>
      <c r="J22" s="329">
        <v>0</v>
      </c>
      <c r="K22" s="329">
        <v>0</v>
      </c>
      <c r="L22" s="329">
        <v>0</v>
      </c>
      <c r="M22" s="329">
        <v>1.3540000000000001</v>
      </c>
      <c r="N22" s="329">
        <v>0</v>
      </c>
      <c r="O22" s="329">
        <v>0</v>
      </c>
      <c r="P22" s="329">
        <v>0</v>
      </c>
      <c r="Q22" s="235">
        <v>1.3540000000000001</v>
      </c>
    </row>
    <row r="23" spans="1:17" ht="46.15" x14ac:dyDescent="0.45">
      <c r="A23" s="285" t="s">
        <v>22</v>
      </c>
      <c r="B23" s="286" t="s">
        <v>415</v>
      </c>
      <c r="C23" s="286" t="s">
        <v>120</v>
      </c>
      <c r="D23" s="329">
        <v>0</v>
      </c>
      <c r="E23" s="329">
        <v>0</v>
      </c>
      <c r="F23" s="329">
        <v>0</v>
      </c>
      <c r="G23" s="329">
        <v>0</v>
      </c>
      <c r="H23" s="329">
        <v>0</v>
      </c>
      <c r="I23" s="329">
        <v>0</v>
      </c>
      <c r="J23" s="329">
        <v>0</v>
      </c>
      <c r="K23" s="329">
        <v>0</v>
      </c>
      <c r="L23" s="329">
        <v>0</v>
      </c>
      <c r="M23" s="329">
        <v>0.11899999999999999</v>
      </c>
      <c r="N23" s="329">
        <v>0</v>
      </c>
      <c r="O23" s="333"/>
      <c r="P23" s="329">
        <v>0</v>
      </c>
      <c r="Q23" s="235">
        <v>0.11899999999999999</v>
      </c>
    </row>
    <row r="24" spans="1:17" ht="31.25" customHeight="1" x14ac:dyDescent="0.45">
      <c r="A24" s="285" t="s">
        <v>22</v>
      </c>
      <c r="B24" s="286" t="s">
        <v>416</v>
      </c>
      <c r="C24" s="286" t="s">
        <v>119</v>
      </c>
      <c r="D24" s="329">
        <v>0</v>
      </c>
      <c r="E24" s="329">
        <v>0</v>
      </c>
      <c r="F24" s="329">
        <v>0</v>
      </c>
      <c r="G24" s="329">
        <v>0</v>
      </c>
      <c r="H24" s="329">
        <v>0</v>
      </c>
      <c r="I24" s="329">
        <v>0</v>
      </c>
      <c r="J24" s="329">
        <v>0</v>
      </c>
      <c r="K24" s="329">
        <v>0</v>
      </c>
      <c r="L24" s="329">
        <v>1.0960000000000001</v>
      </c>
      <c r="M24" s="329">
        <v>0</v>
      </c>
      <c r="N24" s="329">
        <v>0</v>
      </c>
      <c r="O24" s="329">
        <v>0.92600000000000005</v>
      </c>
      <c r="P24" s="329">
        <v>0</v>
      </c>
      <c r="Q24" s="235">
        <v>2.0220000000000002</v>
      </c>
    </row>
    <row r="25" spans="1:17" ht="31.25" customHeight="1" x14ac:dyDescent="0.45">
      <c r="A25" s="285" t="s">
        <v>22</v>
      </c>
      <c r="B25" s="286" t="s">
        <v>416</v>
      </c>
      <c r="C25" s="286" t="s">
        <v>120</v>
      </c>
      <c r="D25" s="329">
        <v>0</v>
      </c>
      <c r="E25" s="329">
        <v>0</v>
      </c>
      <c r="F25" s="329">
        <v>0</v>
      </c>
      <c r="G25" s="329">
        <v>0</v>
      </c>
      <c r="H25" s="329">
        <v>0</v>
      </c>
      <c r="I25" s="329">
        <v>0</v>
      </c>
      <c r="J25" s="329">
        <v>0</v>
      </c>
      <c r="K25" s="329">
        <v>0</v>
      </c>
      <c r="L25" s="329">
        <v>0</v>
      </c>
      <c r="M25" s="329">
        <v>0</v>
      </c>
      <c r="N25" s="329">
        <v>0</v>
      </c>
      <c r="O25" s="333"/>
      <c r="P25" s="329">
        <v>0</v>
      </c>
      <c r="Q25" s="235">
        <v>0</v>
      </c>
    </row>
    <row r="26" spans="1:17" ht="30.75" x14ac:dyDescent="0.45">
      <c r="A26" s="285" t="s">
        <v>22</v>
      </c>
      <c r="B26" s="286" t="s">
        <v>417</v>
      </c>
      <c r="C26" s="286" t="s">
        <v>119</v>
      </c>
      <c r="D26" s="329">
        <v>0</v>
      </c>
      <c r="E26" s="329">
        <v>38.43</v>
      </c>
      <c r="F26" s="329">
        <v>0</v>
      </c>
      <c r="G26" s="329">
        <v>0</v>
      </c>
      <c r="H26" s="329">
        <v>0</v>
      </c>
      <c r="I26" s="329">
        <v>0</v>
      </c>
      <c r="J26" s="329">
        <v>0</v>
      </c>
      <c r="K26" s="329">
        <v>1.1299999999999999</v>
      </c>
      <c r="L26" s="329">
        <v>1.19</v>
      </c>
      <c r="M26" s="329">
        <v>0</v>
      </c>
      <c r="N26" s="329">
        <v>0</v>
      </c>
      <c r="O26" s="329">
        <v>4.8</v>
      </c>
      <c r="P26" s="329">
        <v>11.03</v>
      </c>
      <c r="Q26" s="235">
        <v>56.58</v>
      </c>
    </row>
    <row r="27" spans="1:17" ht="30.75" x14ac:dyDescent="0.45">
      <c r="A27" s="285" t="s">
        <v>22</v>
      </c>
      <c r="B27" s="286" t="s">
        <v>417</v>
      </c>
      <c r="C27" s="286" t="s">
        <v>120</v>
      </c>
      <c r="D27" s="329">
        <v>0</v>
      </c>
      <c r="E27" s="329">
        <v>0</v>
      </c>
      <c r="F27" s="329">
        <v>0</v>
      </c>
      <c r="G27" s="329">
        <v>0</v>
      </c>
      <c r="H27" s="329">
        <v>0</v>
      </c>
      <c r="I27" s="329">
        <v>0</v>
      </c>
      <c r="J27" s="329">
        <v>0</v>
      </c>
      <c r="K27" s="329">
        <v>0</v>
      </c>
      <c r="L27" s="329">
        <v>0</v>
      </c>
      <c r="M27" s="329">
        <v>0</v>
      </c>
      <c r="N27" s="329">
        <v>0</v>
      </c>
      <c r="O27" s="333"/>
      <c r="P27" s="329">
        <v>0</v>
      </c>
      <c r="Q27" s="235">
        <v>0</v>
      </c>
    </row>
    <row r="28" spans="1:17" ht="61.5" x14ac:dyDescent="0.45">
      <c r="A28" s="285" t="s">
        <v>22</v>
      </c>
      <c r="B28" s="286" t="s">
        <v>418</v>
      </c>
      <c r="C28" s="286" t="s">
        <v>119</v>
      </c>
      <c r="D28" s="329">
        <v>0</v>
      </c>
      <c r="E28" s="329">
        <v>0</v>
      </c>
      <c r="F28" s="329">
        <v>0</v>
      </c>
      <c r="G28" s="329">
        <v>0</v>
      </c>
      <c r="H28" s="329">
        <v>0</v>
      </c>
      <c r="I28" s="329">
        <v>0</v>
      </c>
      <c r="J28" s="329">
        <v>0</v>
      </c>
      <c r="K28" s="329">
        <v>0</v>
      </c>
      <c r="L28" s="329">
        <v>0</v>
      </c>
      <c r="M28" s="329">
        <v>0</v>
      </c>
      <c r="N28" s="329">
        <v>0</v>
      </c>
      <c r="O28" s="329">
        <v>3.12</v>
      </c>
      <c r="P28" s="329">
        <v>0</v>
      </c>
      <c r="Q28" s="235">
        <v>3.12</v>
      </c>
    </row>
    <row r="29" spans="1:17" ht="61.5" x14ac:dyDescent="0.45">
      <c r="A29" s="285" t="s">
        <v>22</v>
      </c>
      <c r="B29" s="286" t="s">
        <v>418</v>
      </c>
      <c r="C29" s="286" t="s">
        <v>120</v>
      </c>
      <c r="D29" s="329">
        <v>0</v>
      </c>
      <c r="E29" s="329">
        <v>0</v>
      </c>
      <c r="F29" s="329">
        <v>0</v>
      </c>
      <c r="G29" s="329">
        <v>0</v>
      </c>
      <c r="H29" s="329">
        <v>0</v>
      </c>
      <c r="I29" s="329">
        <v>0</v>
      </c>
      <c r="J29" s="329">
        <v>0</v>
      </c>
      <c r="K29" s="329">
        <v>0</v>
      </c>
      <c r="L29" s="329">
        <v>0</v>
      </c>
      <c r="M29" s="329">
        <v>0</v>
      </c>
      <c r="N29" s="329">
        <v>0</v>
      </c>
      <c r="O29" s="333"/>
      <c r="P29" s="329">
        <v>0</v>
      </c>
      <c r="Q29" s="235">
        <v>0</v>
      </c>
    </row>
    <row r="30" spans="1:17" ht="30.75" x14ac:dyDescent="0.45">
      <c r="A30" s="285" t="s">
        <v>22</v>
      </c>
      <c r="B30" s="286" t="s">
        <v>419</v>
      </c>
      <c r="C30" s="286" t="s">
        <v>119</v>
      </c>
      <c r="D30" s="329">
        <v>0</v>
      </c>
      <c r="E30" s="329">
        <v>0</v>
      </c>
      <c r="F30" s="329">
        <v>0</v>
      </c>
      <c r="G30" s="329">
        <v>18.75</v>
      </c>
      <c r="H30" s="329">
        <v>0</v>
      </c>
      <c r="I30" s="329">
        <v>0</v>
      </c>
      <c r="J30" s="329">
        <v>8.66</v>
      </c>
      <c r="K30" s="329">
        <v>7.34</v>
      </c>
      <c r="L30" s="329">
        <v>0</v>
      </c>
      <c r="M30" s="329">
        <v>0</v>
      </c>
      <c r="N30" s="329">
        <v>0</v>
      </c>
      <c r="O30" s="329">
        <v>20.22</v>
      </c>
      <c r="P30" s="329">
        <v>1E-3</v>
      </c>
      <c r="Q30" s="235">
        <v>54.970999999999997</v>
      </c>
    </row>
    <row r="31" spans="1:17" ht="30.75" x14ac:dyDescent="0.45">
      <c r="A31" s="285" t="s">
        <v>22</v>
      </c>
      <c r="B31" s="286" t="s">
        <v>419</v>
      </c>
      <c r="C31" s="286" t="s">
        <v>120</v>
      </c>
      <c r="D31" s="329">
        <v>0</v>
      </c>
      <c r="E31" s="329">
        <v>0</v>
      </c>
      <c r="F31" s="329">
        <v>0</v>
      </c>
      <c r="G31" s="329">
        <v>2E-3</v>
      </c>
      <c r="H31" s="329">
        <v>0</v>
      </c>
      <c r="I31" s="329">
        <v>0</v>
      </c>
      <c r="J31" s="329">
        <v>0</v>
      </c>
      <c r="K31" s="329">
        <v>0.218</v>
      </c>
      <c r="L31" s="329">
        <v>0</v>
      </c>
      <c r="M31" s="329">
        <v>0</v>
      </c>
      <c r="N31" s="329">
        <v>0</v>
      </c>
      <c r="O31" s="333"/>
      <c r="P31" s="329">
        <v>0</v>
      </c>
      <c r="Q31" s="235">
        <v>0.22</v>
      </c>
    </row>
    <row r="32" spans="1:17" ht="46.15" x14ac:dyDescent="0.45">
      <c r="A32" s="285" t="s">
        <v>22</v>
      </c>
      <c r="B32" s="286" t="s">
        <v>420</v>
      </c>
      <c r="C32" s="286" t="s">
        <v>119</v>
      </c>
      <c r="D32" s="329">
        <v>0</v>
      </c>
      <c r="E32" s="329">
        <v>0</v>
      </c>
      <c r="F32" s="329">
        <v>0</v>
      </c>
      <c r="G32" s="329">
        <v>0</v>
      </c>
      <c r="H32" s="329">
        <v>0</v>
      </c>
      <c r="I32" s="329">
        <v>0</v>
      </c>
      <c r="J32" s="329">
        <v>0</v>
      </c>
      <c r="K32" s="329">
        <v>0</v>
      </c>
      <c r="L32" s="329">
        <v>0</v>
      </c>
      <c r="M32" s="329">
        <v>0</v>
      </c>
      <c r="N32" s="329">
        <v>0</v>
      </c>
      <c r="O32" s="329">
        <v>0</v>
      </c>
      <c r="P32" s="329">
        <v>0</v>
      </c>
      <c r="Q32" s="235">
        <v>0</v>
      </c>
    </row>
    <row r="33" spans="1:17" ht="46.15" x14ac:dyDescent="0.45">
      <c r="A33" s="285" t="s">
        <v>22</v>
      </c>
      <c r="B33" s="286" t="s">
        <v>420</v>
      </c>
      <c r="C33" s="286" t="s">
        <v>120</v>
      </c>
      <c r="D33" s="329">
        <v>0</v>
      </c>
      <c r="E33" s="329">
        <v>0</v>
      </c>
      <c r="F33" s="329">
        <v>0</v>
      </c>
      <c r="G33" s="329">
        <v>0</v>
      </c>
      <c r="H33" s="329">
        <v>0</v>
      </c>
      <c r="I33" s="329">
        <v>0</v>
      </c>
      <c r="J33" s="329">
        <v>0</v>
      </c>
      <c r="K33" s="329">
        <v>0</v>
      </c>
      <c r="L33" s="329">
        <v>0</v>
      </c>
      <c r="M33" s="329">
        <v>0</v>
      </c>
      <c r="N33" s="329">
        <v>0</v>
      </c>
      <c r="O33" s="333"/>
      <c r="P33" s="329">
        <v>0</v>
      </c>
      <c r="Q33" s="235">
        <v>0</v>
      </c>
    </row>
    <row r="34" spans="1:17" ht="15.6" customHeight="1" x14ac:dyDescent="0.45">
      <c r="A34" s="285" t="s">
        <v>22</v>
      </c>
      <c r="B34" s="286" t="s">
        <v>131</v>
      </c>
      <c r="C34" s="286" t="s">
        <v>119</v>
      </c>
      <c r="D34" s="329">
        <v>0</v>
      </c>
      <c r="E34" s="329">
        <v>0</v>
      </c>
      <c r="F34" s="329">
        <v>0</v>
      </c>
      <c r="G34" s="329">
        <v>0</v>
      </c>
      <c r="H34" s="329">
        <v>0</v>
      </c>
      <c r="I34" s="329">
        <v>0</v>
      </c>
      <c r="J34" s="329">
        <v>0</v>
      </c>
      <c r="K34" s="329">
        <v>54.670999999999999</v>
      </c>
      <c r="L34" s="329">
        <v>0</v>
      </c>
      <c r="M34" s="329">
        <v>0</v>
      </c>
      <c r="N34" s="329">
        <v>0</v>
      </c>
      <c r="O34" s="329">
        <v>6.7569999999999997</v>
      </c>
      <c r="P34" s="329">
        <v>0</v>
      </c>
      <c r="Q34" s="235">
        <v>61.427999999999997</v>
      </c>
    </row>
    <row r="35" spans="1:17" ht="15.4" x14ac:dyDescent="0.45">
      <c r="A35" s="285" t="s">
        <v>22</v>
      </c>
      <c r="B35" s="286" t="s">
        <v>131</v>
      </c>
      <c r="C35" s="286" t="s">
        <v>120</v>
      </c>
      <c r="D35" s="329">
        <v>0</v>
      </c>
      <c r="E35" s="329">
        <v>0</v>
      </c>
      <c r="F35" s="329">
        <v>0</v>
      </c>
      <c r="G35" s="329">
        <v>0</v>
      </c>
      <c r="H35" s="329">
        <v>0</v>
      </c>
      <c r="I35" s="329">
        <v>0</v>
      </c>
      <c r="J35" s="329">
        <v>0</v>
      </c>
      <c r="K35" s="329">
        <v>0.50600000000000001</v>
      </c>
      <c r="L35" s="329">
        <v>0</v>
      </c>
      <c r="M35" s="329">
        <v>0</v>
      </c>
      <c r="N35" s="329">
        <v>0</v>
      </c>
      <c r="O35" s="333"/>
      <c r="P35" s="329">
        <v>0</v>
      </c>
      <c r="Q35" s="235">
        <v>0.50600000000000001</v>
      </c>
    </row>
    <row r="36" spans="1:17" ht="30.75" x14ac:dyDescent="0.45">
      <c r="A36" s="285" t="s">
        <v>22</v>
      </c>
      <c r="B36" s="286" t="s">
        <v>421</v>
      </c>
      <c r="C36" s="286" t="s">
        <v>119</v>
      </c>
      <c r="D36" s="329">
        <v>0</v>
      </c>
      <c r="E36" s="329">
        <v>0</v>
      </c>
      <c r="F36" s="329">
        <v>0</v>
      </c>
      <c r="G36" s="329">
        <v>0</v>
      </c>
      <c r="H36" s="329">
        <v>0</v>
      </c>
      <c r="I36" s="329">
        <v>0</v>
      </c>
      <c r="J36" s="329">
        <v>0</v>
      </c>
      <c r="K36" s="329">
        <v>0</v>
      </c>
      <c r="L36" s="329">
        <v>0</v>
      </c>
      <c r="M36" s="329">
        <v>0</v>
      </c>
      <c r="N36" s="329">
        <v>0</v>
      </c>
      <c r="O36" s="333"/>
      <c r="P36" s="329">
        <v>0</v>
      </c>
      <c r="Q36" s="235">
        <v>0</v>
      </c>
    </row>
    <row r="37" spans="1:17" ht="30.75" x14ac:dyDescent="0.45">
      <c r="A37" s="285" t="s">
        <v>22</v>
      </c>
      <c r="B37" s="286" t="s">
        <v>421</v>
      </c>
      <c r="C37" s="286" t="s">
        <v>120</v>
      </c>
      <c r="D37" s="329">
        <v>0</v>
      </c>
      <c r="E37" s="329">
        <v>0</v>
      </c>
      <c r="F37" s="329">
        <v>0</v>
      </c>
      <c r="G37" s="329">
        <v>0</v>
      </c>
      <c r="H37" s="329">
        <v>0</v>
      </c>
      <c r="I37" s="329">
        <v>0</v>
      </c>
      <c r="J37" s="329">
        <v>0</v>
      </c>
      <c r="K37" s="329">
        <v>0</v>
      </c>
      <c r="L37" s="329">
        <v>0</v>
      </c>
      <c r="M37" s="329">
        <v>0</v>
      </c>
      <c r="N37" s="329">
        <v>0</v>
      </c>
      <c r="O37" s="333"/>
      <c r="P37" s="329">
        <v>0</v>
      </c>
      <c r="Q37" s="235">
        <v>0</v>
      </c>
    </row>
    <row r="38" spans="1:17" ht="30.75" x14ac:dyDescent="0.45">
      <c r="A38" s="285" t="s">
        <v>22</v>
      </c>
      <c r="B38" s="286" t="s">
        <v>422</v>
      </c>
      <c r="C38" s="286" t="s">
        <v>119</v>
      </c>
      <c r="D38" s="329">
        <v>0</v>
      </c>
      <c r="E38" s="329">
        <v>0</v>
      </c>
      <c r="F38" s="329">
        <v>0</v>
      </c>
      <c r="G38" s="329">
        <v>0</v>
      </c>
      <c r="H38" s="329">
        <v>0</v>
      </c>
      <c r="I38" s="329">
        <v>0</v>
      </c>
      <c r="J38" s="329">
        <v>0</v>
      </c>
      <c r="K38" s="329">
        <v>0</v>
      </c>
      <c r="L38" s="329">
        <v>0</v>
      </c>
      <c r="M38" s="329">
        <v>0</v>
      </c>
      <c r="N38" s="329">
        <v>0</v>
      </c>
      <c r="O38" s="333"/>
      <c r="P38" s="329">
        <v>0</v>
      </c>
      <c r="Q38" s="235">
        <v>0</v>
      </c>
    </row>
    <row r="39" spans="1:17" ht="30.75" x14ac:dyDescent="0.45">
      <c r="A39" s="285" t="s">
        <v>22</v>
      </c>
      <c r="B39" s="286" t="s">
        <v>422</v>
      </c>
      <c r="C39" s="286" t="s">
        <v>120</v>
      </c>
      <c r="D39" s="329">
        <v>0</v>
      </c>
      <c r="E39" s="329">
        <v>0</v>
      </c>
      <c r="F39" s="329">
        <v>0</v>
      </c>
      <c r="G39" s="329">
        <v>0</v>
      </c>
      <c r="H39" s="329">
        <v>0</v>
      </c>
      <c r="I39" s="329">
        <v>0</v>
      </c>
      <c r="J39" s="329">
        <v>0</v>
      </c>
      <c r="K39" s="329">
        <v>0</v>
      </c>
      <c r="L39" s="329">
        <v>0</v>
      </c>
      <c r="M39" s="329">
        <v>0</v>
      </c>
      <c r="N39" s="329">
        <v>0</v>
      </c>
      <c r="O39" s="333"/>
      <c r="P39" s="329">
        <v>0</v>
      </c>
      <c r="Q39" s="235">
        <v>0</v>
      </c>
    </row>
    <row r="40" spans="1:17" ht="30.75" x14ac:dyDescent="0.45">
      <c r="A40" s="285" t="s">
        <v>22</v>
      </c>
      <c r="B40" s="286" t="s">
        <v>423</v>
      </c>
      <c r="C40" s="286" t="s">
        <v>119</v>
      </c>
      <c r="D40" s="329">
        <v>0</v>
      </c>
      <c r="E40" s="329">
        <v>0</v>
      </c>
      <c r="F40" s="329">
        <v>0</v>
      </c>
      <c r="G40" s="329">
        <v>0</v>
      </c>
      <c r="H40" s="329">
        <v>0</v>
      </c>
      <c r="I40" s="329">
        <v>0</v>
      </c>
      <c r="J40" s="329">
        <v>0</v>
      </c>
      <c r="K40" s="329">
        <v>0</v>
      </c>
      <c r="L40" s="329">
        <v>0</v>
      </c>
      <c r="M40" s="329">
        <v>0</v>
      </c>
      <c r="N40" s="329">
        <v>0</v>
      </c>
      <c r="O40" s="333"/>
      <c r="P40" s="329">
        <v>0</v>
      </c>
      <c r="Q40" s="235">
        <v>0</v>
      </c>
    </row>
    <row r="41" spans="1:17" ht="30.75" x14ac:dyDescent="0.45">
      <c r="A41" s="285" t="s">
        <v>22</v>
      </c>
      <c r="B41" s="286" t="s">
        <v>423</v>
      </c>
      <c r="C41" s="286" t="s">
        <v>120</v>
      </c>
      <c r="D41" s="329">
        <v>0</v>
      </c>
      <c r="E41" s="329">
        <v>0</v>
      </c>
      <c r="F41" s="329">
        <v>0</v>
      </c>
      <c r="G41" s="329">
        <v>0</v>
      </c>
      <c r="H41" s="329">
        <v>0</v>
      </c>
      <c r="I41" s="329">
        <v>0</v>
      </c>
      <c r="J41" s="329">
        <v>0</v>
      </c>
      <c r="K41" s="329">
        <v>0</v>
      </c>
      <c r="L41" s="329">
        <v>0</v>
      </c>
      <c r="M41" s="329">
        <v>0</v>
      </c>
      <c r="N41" s="329">
        <v>0</v>
      </c>
      <c r="O41" s="333"/>
      <c r="P41" s="329">
        <v>0</v>
      </c>
      <c r="Q41" s="235">
        <v>0</v>
      </c>
    </row>
    <row r="42" spans="1:17" ht="30.75" x14ac:dyDescent="0.45">
      <c r="A42" s="285" t="s">
        <v>22</v>
      </c>
      <c r="B42" s="286" t="s">
        <v>424</v>
      </c>
      <c r="C42" s="286" t="s">
        <v>119</v>
      </c>
      <c r="D42" s="329">
        <v>0</v>
      </c>
      <c r="E42" s="329">
        <v>0</v>
      </c>
      <c r="F42" s="329">
        <v>0</v>
      </c>
      <c r="G42" s="329">
        <v>0</v>
      </c>
      <c r="H42" s="329">
        <v>0</v>
      </c>
      <c r="I42" s="329">
        <v>0</v>
      </c>
      <c r="J42" s="329">
        <v>0</v>
      </c>
      <c r="K42" s="329">
        <v>0.56799999999999995</v>
      </c>
      <c r="L42" s="329">
        <v>0</v>
      </c>
      <c r="M42" s="329">
        <v>0</v>
      </c>
      <c r="N42" s="329">
        <v>0</v>
      </c>
      <c r="O42" s="333"/>
      <c r="P42" s="329">
        <v>0</v>
      </c>
      <c r="Q42" s="235">
        <v>0.56799999999999995</v>
      </c>
    </row>
    <row r="43" spans="1:17" ht="30.75" x14ac:dyDescent="0.45">
      <c r="A43" s="285" t="s">
        <v>22</v>
      </c>
      <c r="B43" s="286" t="s">
        <v>424</v>
      </c>
      <c r="C43" s="286" t="s">
        <v>120</v>
      </c>
      <c r="D43" s="329">
        <v>0</v>
      </c>
      <c r="E43" s="329">
        <v>0</v>
      </c>
      <c r="F43" s="329">
        <v>0</v>
      </c>
      <c r="G43" s="329">
        <v>0</v>
      </c>
      <c r="H43" s="329">
        <v>0</v>
      </c>
      <c r="I43" s="329">
        <v>0</v>
      </c>
      <c r="J43" s="329">
        <v>0</v>
      </c>
      <c r="K43" s="329">
        <v>2.0000000000000002E-5</v>
      </c>
      <c r="L43" s="329">
        <v>0</v>
      </c>
      <c r="M43" s="329">
        <v>0</v>
      </c>
      <c r="N43" s="329">
        <v>0</v>
      </c>
      <c r="O43" s="333"/>
      <c r="P43" s="329">
        <v>0</v>
      </c>
      <c r="Q43" s="235">
        <v>2.0000000000000002E-5</v>
      </c>
    </row>
    <row r="44" spans="1:17" ht="15.4" x14ac:dyDescent="0.45">
      <c r="A44" s="285" t="s">
        <v>24</v>
      </c>
      <c r="B44" s="286" t="s">
        <v>26</v>
      </c>
      <c r="C44" s="286" t="s">
        <v>425</v>
      </c>
      <c r="D44" s="329">
        <v>0</v>
      </c>
      <c r="E44" s="329">
        <v>0</v>
      </c>
      <c r="F44" s="329">
        <v>0</v>
      </c>
      <c r="G44" s="329">
        <v>0</v>
      </c>
      <c r="H44" s="329">
        <v>0</v>
      </c>
      <c r="I44" s="329">
        <v>0</v>
      </c>
      <c r="J44" s="329">
        <v>0</v>
      </c>
      <c r="K44" s="329">
        <v>227.6</v>
      </c>
      <c r="L44" s="329">
        <v>0</v>
      </c>
      <c r="M44" s="329">
        <v>0</v>
      </c>
      <c r="N44" s="329">
        <v>0</v>
      </c>
      <c r="O44" s="329">
        <v>0</v>
      </c>
      <c r="P44" s="329">
        <v>0</v>
      </c>
      <c r="Q44" s="235">
        <v>227.6</v>
      </c>
    </row>
    <row r="45" spans="1:17" ht="15.4" x14ac:dyDescent="0.45">
      <c r="A45" s="285" t="s">
        <v>24</v>
      </c>
      <c r="B45" s="286" t="s">
        <v>26</v>
      </c>
      <c r="C45" s="286" t="s">
        <v>426</v>
      </c>
      <c r="D45" s="329">
        <v>0</v>
      </c>
      <c r="E45" s="329">
        <v>0</v>
      </c>
      <c r="F45" s="329">
        <v>0</v>
      </c>
      <c r="G45" s="329">
        <v>0</v>
      </c>
      <c r="H45" s="329">
        <v>0</v>
      </c>
      <c r="I45" s="329">
        <v>0</v>
      </c>
      <c r="J45" s="329">
        <v>0</v>
      </c>
      <c r="K45" s="329">
        <v>15.3</v>
      </c>
      <c r="L45" s="329">
        <v>0</v>
      </c>
      <c r="M45" s="329">
        <v>0</v>
      </c>
      <c r="N45" s="329">
        <v>0</v>
      </c>
      <c r="O45" s="329">
        <v>0</v>
      </c>
      <c r="P45" s="329">
        <v>0</v>
      </c>
      <c r="Q45" s="235">
        <v>15.3</v>
      </c>
    </row>
    <row r="46" spans="1:17" ht="15.4" x14ac:dyDescent="0.45">
      <c r="A46" s="285" t="s">
        <v>24</v>
      </c>
      <c r="B46" s="286" t="s">
        <v>25</v>
      </c>
      <c r="C46" s="286" t="s">
        <v>425</v>
      </c>
      <c r="D46" s="329">
        <v>0</v>
      </c>
      <c r="E46" s="329">
        <v>0</v>
      </c>
      <c r="F46" s="329">
        <v>0</v>
      </c>
      <c r="G46" s="329">
        <v>0</v>
      </c>
      <c r="H46" s="329">
        <v>0</v>
      </c>
      <c r="I46" s="329">
        <v>0</v>
      </c>
      <c r="J46" s="329">
        <v>0</v>
      </c>
      <c r="K46" s="329">
        <v>57.2</v>
      </c>
      <c r="L46" s="329">
        <v>0</v>
      </c>
      <c r="M46" s="329">
        <v>0</v>
      </c>
      <c r="N46" s="329">
        <v>0</v>
      </c>
      <c r="O46" s="329">
        <v>0</v>
      </c>
      <c r="P46" s="329">
        <v>0</v>
      </c>
      <c r="Q46" s="235">
        <v>57.2</v>
      </c>
    </row>
    <row r="47" spans="1:17" ht="15.4" x14ac:dyDescent="0.45">
      <c r="A47" s="285" t="s">
        <v>24</v>
      </c>
      <c r="B47" s="286" t="s">
        <v>25</v>
      </c>
      <c r="C47" s="286" t="s">
        <v>426</v>
      </c>
      <c r="D47" s="329">
        <v>0</v>
      </c>
      <c r="E47" s="329">
        <v>0</v>
      </c>
      <c r="F47" s="329">
        <v>0</v>
      </c>
      <c r="G47" s="329">
        <v>0</v>
      </c>
      <c r="H47" s="329">
        <v>0</v>
      </c>
      <c r="I47" s="329">
        <v>0</v>
      </c>
      <c r="J47" s="329">
        <v>0</v>
      </c>
      <c r="K47" s="329">
        <v>0</v>
      </c>
      <c r="L47" s="329">
        <v>0</v>
      </c>
      <c r="M47" s="329">
        <v>0</v>
      </c>
      <c r="N47" s="329">
        <v>0</v>
      </c>
      <c r="O47" s="329">
        <v>0</v>
      </c>
      <c r="P47" s="329">
        <v>0</v>
      </c>
      <c r="Q47" s="235">
        <v>0</v>
      </c>
    </row>
    <row r="48" spans="1:17" ht="15.4" x14ac:dyDescent="0.45">
      <c r="A48" s="285" t="s">
        <v>24</v>
      </c>
      <c r="B48" s="286" t="s">
        <v>130</v>
      </c>
      <c r="C48" s="286" t="s">
        <v>425</v>
      </c>
      <c r="D48" s="329">
        <v>20.2</v>
      </c>
      <c r="E48" s="329">
        <v>0</v>
      </c>
      <c r="F48" s="329">
        <v>0</v>
      </c>
      <c r="G48" s="329">
        <v>0</v>
      </c>
      <c r="H48" s="329">
        <v>0</v>
      </c>
      <c r="I48" s="329">
        <v>0</v>
      </c>
      <c r="J48" s="329">
        <v>0</v>
      </c>
      <c r="K48" s="329">
        <v>0.4</v>
      </c>
      <c r="L48" s="329">
        <v>0</v>
      </c>
      <c r="M48" s="329">
        <v>0</v>
      </c>
      <c r="N48" s="329">
        <v>0</v>
      </c>
      <c r="O48" s="329">
        <v>0</v>
      </c>
      <c r="P48" s="329">
        <v>0</v>
      </c>
      <c r="Q48" s="235">
        <v>20.599999999999998</v>
      </c>
    </row>
    <row r="49" spans="1:17" ht="15.4" x14ac:dyDescent="0.45">
      <c r="A49" s="285" t="s">
        <v>24</v>
      </c>
      <c r="B49" s="286" t="s">
        <v>130</v>
      </c>
      <c r="C49" s="286" t="s">
        <v>426</v>
      </c>
      <c r="D49" s="329">
        <v>0</v>
      </c>
      <c r="E49" s="329">
        <v>0</v>
      </c>
      <c r="F49" s="329">
        <v>0</v>
      </c>
      <c r="G49" s="329">
        <v>0</v>
      </c>
      <c r="H49" s="329">
        <v>0</v>
      </c>
      <c r="I49" s="329">
        <v>0</v>
      </c>
      <c r="J49" s="329">
        <v>0</v>
      </c>
      <c r="K49" s="329">
        <v>0.2</v>
      </c>
      <c r="L49" s="329">
        <v>0</v>
      </c>
      <c r="M49" s="329">
        <v>0</v>
      </c>
      <c r="N49" s="329">
        <v>0</v>
      </c>
      <c r="O49" s="329">
        <v>0</v>
      </c>
      <c r="P49" s="329">
        <v>0</v>
      </c>
      <c r="Q49" s="235">
        <v>0.2</v>
      </c>
    </row>
    <row r="50" spans="1:17" ht="15.4" x14ac:dyDescent="0.45">
      <c r="A50" s="285" t="s">
        <v>24</v>
      </c>
      <c r="B50" s="286" t="s">
        <v>129</v>
      </c>
      <c r="C50" s="286" t="s">
        <v>425</v>
      </c>
      <c r="D50" s="329">
        <v>0</v>
      </c>
      <c r="E50" s="329">
        <v>0</v>
      </c>
      <c r="F50" s="329">
        <v>0</v>
      </c>
      <c r="G50" s="329">
        <v>0</v>
      </c>
      <c r="H50" s="329">
        <v>0</v>
      </c>
      <c r="I50" s="329">
        <v>0</v>
      </c>
      <c r="J50" s="329">
        <v>0</v>
      </c>
      <c r="K50" s="329">
        <v>109.2</v>
      </c>
      <c r="L50" s="329">
        <v>0</v>
      </c>
      <c r="M50" s="329">
        <v>0</v>
      </c>
      <c r="N50" s="329">
        <v>0</v>
      </c>
      <c r="O50" s="329">
        <v>146.80000000000001</v>
      </c>
      <c r="P50" s="329">
        <v>0</v>
      </c>
      <c r="Q50" s="235">
        <v>256</v>
      </c>
    </row>
    <row r="51" spans="1:17" ht="15.4" x14ac:dyDescent="0.45">
      <c r="A51" s="285" t="s">
        <v>24</v>
      </c>
      <c r="B51" s="286" t="s">
        <v>129</v>
      </c>
      <c r="C51" s="286" t="s">
        <v>426</v>
      </c>
      <c r="D51" s="329">
        <v>0</v>
      </c>
      <c r="E51" s="329">
        <v>0</v>
      </c>
      <c r="F51" s="329">
        <v>0</v>
      </c>
      <c r="G51" s="329">
        <v>0</v>
      </c>
      <c r="H51" s="329">
        <v>0</v>
      </c>
      <c r="I51" s="329">
        <v>0</v>
      </c>
      <c r="J51" s="329">
        <v>0</v>
      </c>
      <c r="K51" s="329">
        <v>0</v>
      </c>
      <c r="L51" s="329">
        <v>0</v>
      </c>
      <c r="M51" s="329">
        <v>0</v>
      </c>
      <c r="N51" s="329">
        <v>0</v>
      </c>
      <c r="O51" s="329">
        <v>0</v>
      </c>
      <c r="P51" s="329">
        <v>0</v>
      </c>
      <c r="Q51" s="235">
        <v>0</v>
      </c>
    </row>
    <row r="52" spans="1:17" ht="15.4" x14ac:dyDescent="0.45">
      <c r="A52" s="285" t="s">
        <v>24</v>
      </c>
      <c r="B52" s="286" t="s">
        <v>427</v>
      </c>
      <c r="C52" s="286" t="s">
        <v>425</v>
      </c>
      <c r="D52" s="329">
        <v>16.2</v>
      </c>
      <c r="E52" s="329">
        <v>0.01</v>
      </c>
      <c r="F52" s="329">
        <v>0</v>
      </c>
      <c r="G52" s="329">
        <v>0.04</v>
      </c>
      <c r="H52" s="329">
        <v>0</v>
      </c>
      <c r="I52" s="329">
        <v>0</v>
      </c>
      <c r="J52" s="329">
        <v>0</v>
      </c>
      <c r="K52" s="329">
        <v>212.41</v>
      </c>
      <c r="L52" s="329">
        <v>0</v>
      </c>
      <c r="M52" s="329">
        <v>0.11</v>
      </c>
      <c r="N52" s="329">
        <v>0</v>
      </c>
      <c r="O52" s="329">
        <v>257.41000000000003</v>
      </c>
      <c r="P52" s="329">
        <v>1.46</v>
      </c>
      <c r="Q52" s="235">
        <v>487.64000000000004</v>
      </c>
    </row>
    <row r="53" spans="1:17" ht="15.4" x14ac:dyDescent="0.45">
      <c r="A53" s="285" t="s">
        <v>24</v>
      </c>
      <c r="B53" s="286" t="s">
        <v>427</v>
      </c>
      <c r="C53" s="286" t="s">
        <v>426</v>
      </c>
      <c r="D53" s="329">
        <v>0.02</v>
      </c>
      <c r="E53" s="329">
        <v>0.05</v>
      </c>
      <c r="F53" s="329">
        <v>0</v>
      </c>
      <c r="G53" s="329">
        <v>0</v>
      </c>
      <c r="H53" s="329">
        <v>0</v>
      </c>
      <c r="I53" s="329">
        <v>0</v>
      </c>
      <c r="J53" s="329">
        <v>0</v>
      </c>
      <c r="K53" s="329">
        <v>33.61</v>
      </c>
      <c r="L53" s="329">
        <v>0</v>
      </c>
      <c r="M53" s="329">
        <v>0.02</v>
      </c>
      <c r="N53" s="329">
        <v>0</v>
      </c>
      <c r="O53" s="329">
        <v>0</v>
      </c>
      <c r="P53" s="329">
        <v>0.15</v>
      </c>
      <c r="Q53" s="235">
        <v>33.85</v>
      </c>
    </row>
    <row r="54" spans="1:17" ht="30.75" x14ac:dyDescent="0.45">
      <c r="A54" s="285" t="s">
        <v>24</v>
      </c>
      <c r="B54" s="286" t="s">
        <v>428</v>
      </c>
      <c r="C54" s="286" t="s">
        <v>425</v>
      </c>
      <c r="D54" s="329">
        <v>0</v>
      </c>
      <c r="E54" s="329">
        <v>0</v>
      </c>
      <c r="F54" s="329">
        <v>0</v>
      </c>
      <c r="G54" s="329">
        <v>0</v>
      </c>
      <c r="H54" s="329">
        <v>0</v>
      </c>
      <c r="I54" s="329">
        <v>0</v>
      </c>
      <c r="J54" s="329">
        <v>0</v>
      </c>
      <c r="K54" s="329">
        <v>0</v>
      </c>
      <c r="L54" s="329">
        <v>0</v>
      </c>
      <c r="M54" s="329">
        <v>0</v>
      </c>
      <c r="N54" s="329">
        <v>0</v>
      </c>
      <c r="O54" s="329">
        <v>0</v>
      </c>
      <c r="P54" s="329">
        <v>3.5499999999999997E-2</v>
      </c>
      <c r="Q54" s="235">
        <v>3.5499999999999997E-2</v>
      </c>
    </row>
    <row r="55" spans="1:17" ht="30.75" x14ac:dyDescent="0.45">
      <c r="A55" s="285" t="s">
        <v>24</v>
      </c>
      <c r="B55" s="286" t="s">
        <v>428</v>
      </c>
      <c r="C55" s="286" t="s">
        <v>426</v>
      </c>
      <c r="D55" s="329">
        <v>0</v>
      </c>
      <c r="E55" s="329">
        <v>0</v>
      </c>
      <c r="F55" s="329">
        <v>0</v>
      </c>
      <c r="G55" s="329">
        <v>0</v>
      </c>
      <c r="H55" s="329">
        <v>0</v>
      </c>
      <c r="I55" s="329">
        <v>0</v>
      </c>
      <c r="J55" s="329">
        <v>0</v>
      </c>
      <c r="K55" s="329">
        <v>0</v>
      </c>
      <c r="L55" s="329">
        <v>0</v>
      </c>
      <c r="M55" s="329">
        <v>0</v>
      </c>
      <c r="N55" s="329">
        <v>0</v>
      </c>
      <c r="O55" s="329">
        <v>0</v>
      </c>
      <c r="P55" s="329">
        <v>1.6000000000000001E-3</v>
      </c>
      <c r="Q55" s="235">
        <v>1.6000000000000001E-3</v>
      </c>
    </row>
    <row r="56" spans="1:17" ht="30.75" x14ac:dyDescent="0.45">
      <c r="A56" s="285" t="s">
        <v>24</v>
      </c>
      <c r="B56" s="286" t="s">
        <v>429</v>
      </c>
      <c r="C56" s="286" t="s">
        <v>425</v>
      </c>
      <c r="D56" s="329">
        <v>0</v>
      </c>
      <c r="E56" s="329">
        <v>1.0620000000000001</v>
      </c>
      <c r="F56" s="329">
        <v>0</v>
      </c>
      <c r="G56" s="329">
        <v>0</v>
      </c>
      <c r="H56" s="329">
        <v>0</v>
      </c>
      <c r="I56" s="329">
        <v>0</v>
      </c>
      <c r="J56" s="329">
        <v>0</v>
      </c>
      <c r="K56" s="329">
        <v>0</v>
      </c>
      <c r="L56" s="329">
        <v>0</v>
      </c>
      <c r="M56" s="329">
        <v>0</v>
      </c>
      <c r="N56" s="329">
        <v>0</v>
      </c>
      <c r="O56" s="329">
        <v>0</v>
      </c>
      <c r="P56" s="329">
        <v>137.53</v>
      </c>
      <c r="Q56" s="235">
        <v>138.59200000000001</v>
      </c>
    </row>
    <row r="57" spans="1:17" ht="30.75" x14ac:dyDescent="0.45">
      <c r="A57" s="285" t="s">
        <v>24</v>
      </c>
      <c r="B57" s="286" t="s">
        <v>429</v>
      </c>
      <c r="C57" s="286" t="s">
        <v>426</v>
      </c>
      <c r="D57" s="329">
        <v>0</v>
      </c>
      <c r="E57" s="329">
        <v>0</v>
      </c>
      <c r="F57" s="329">
        <v>0</v>
      </c>
      <c r="G57" s="329">
        <v>0</v>
      </c>
      <c r="H57" s="329">
        <v>0</v>
      </c>
      <c r="I57" s="329">
        <v>0</v>
      </c>
      <c r="J57" s="329">
        <v>0</v>
      </c>
      <c r="K57" s="329">
        <v>0</v>
      </c>
      <c r="L57" s="329">
        <v>0</v>
      </c>
      <c r="M57" s="329">
        <v>0</v>
      </c>
      <c r="N57" s="329">
        <v>0</v>
      </c>
      <c r="O57" s="329">
        <v>0</v>
      </c>
      <c r="P57" s="329">
        <v>19.074999999999999</v>
      </c>
      <c r="Q57" s="235">
        <v>19.074999999999999</v>
      </c>
    </row>
    <row r="58" spans="1:17" ht="30.75" x14ac:dyDescent="0.45">
      <c r="A58" s="285" t="s">
        <v>31</v>
      </c>
      <c r="B58" s="286" t="s">
        <v>430</v>
      </c>
      <c r="C58" s="286" t="s">
        <v>119</v>
      </c>
      <c r="D58" s="329"/>
      <c r="E58" s="329">
        <v>2772.83</v>
      </c>
      <c r="F58" s="329"/>
      <c r="G58" s="329"/>
      <c r="H58" s="329"/>
      <c r="I58" s="329"/>
      <c r="J58" s="329">
        <v>223.45</v>
      </c>
      <c r="K58" s="329"/>
      <c r="L58" s="329">
        <v>211</v>
      </c>
      <c r="M58" s="329"/>
      <c r="N58" s="329"/>
      <c r="O58" s="329"/>
      <c r="P58" s="329">
        <v>176.82</v>
      </c>
      <c r="Q58" s="235">
        <v>3384.1</v>
      </c>
    </row>
    <row r="59" spans="1:17" ht="30.75" x14ac:dyDescent="0.45">
      <c r="A59" s="285" t="s">
        <v>31</v>
      </c>
      <c r="B59" s="286" t="s">
        <v>430</v>
      </c>
      <c r="C59" s="286" t="s">
        <v>120</v>
      </c>
      <c r="D59" s="329"/>
      <c r="E59" s="329">
        <v>113.54</v>
      </c>
      <c r="F59" s="329"/>
      <c r="G59" s="329"/>
      <c r="H59" s="329"/>
      <c r="I59" s="329"/>
      <c r="J59" s="329">
        <v>10.36</v>
      </c>
      <c r="K59" s="329"/>
      <c r="L59" s="329">
        <v>17.989999999999998</v>
      </c>
      <c r="M59" s="329"/>
      <c r="N59" s="329"/>
      <c r="O59" s="333"/>
      <c r="P59" s="329">
        <v>4.17</v>
      </c>
      <c r="Q59" s="235">
        <v>146.06</v>
      </c>
    </row>
    <row r="60" spans="1:17" ht="46.15" x14ac:dyDescent="0.45">
      <c r="A60" s="285" t="s">
        <v>31</v>
      </c>
      <c r="B60" s="286" t="s">
        <v>431</v>
      </c>
      <c r="C60" s="286" t="s">
        <v>119</v>
      </c>
      <c r="D60" s="329"/>
      <c r="E60" s="329">
        <v>11.94</v>
      </c>
      <c r="F60" s="329"/>
      <c r="G60" s="329"/>
      <c r="H60" s="329"/>
      <c r="I60" s="329"/>
      <c r="J60" s="329">
        <v>59.27</v>
      </c>
      <c r="K60" s="329">
        <v>6.69</v>
      </c>
      <c r="L60" s="329"/>
      <c r="M60" s="329">
        <v>0.48</v>
      </c>
      <c r="N60" s="329"/>
      <c r="O60" s="329"/>
      <c r="P60" s="329">
        <v>2.84</v>
      </c>
      <c r="Q60" s="235">
        <v>81.220000000000013</v>
      </c>
    </row>
    <row r="61" spans="1:17" ht="46.15" x14ac:dyDescent="0.45">
      <c r="A61" s="285" t="s">
        <v>31</v>
      </c>
      <c r="B61" s="286" t="s">
        <v>431</v>
      </c>
      <c r="C61" s="286" t="s">
        <v>120</v>
      </c>
      <c r="D61" s="329"/>
      <c r="E61" s="329">
        <v>0</v>
      </c>
      <c r="F61" s="329"/>
      <c r="G61" s="329"/>
      <c r="H61" s="329"/>
      <c r="I61" s="329"/>
      <c r="J61" s="329">
        <v>0</v>
      </c>
      <c r="K61" s="329">
        <v>3.85</v>
      </c>
      <c r="L61" s="329"/>
      <c r="M61" s="329">
        <v>0.66</v>
      </c>
      <c r="N61" s="329"/>
      <c r="O61" s="333"/>
      <c r="P61" s="329">
        <v>0</v>
      </c>
      <c r="Q61" s="235">
        <v>4.51</v>
      </c>
    </row>
    <row r="62" spans="1:17" ht="61.5" x14ac:dyDescent="0.45">
      <c r="A62" s="285" t="s">
        <v>31</v>
      </c>
      <c r="B62" s="286" t="s">
        <v>432</v>
      </c>
      <c r="C62" s="286" t="s">
        <v>119</v>
      </c>
      <c r="D62" s="329"/>
      <c r="E62" s="329"/>
      <c r="F62" s="329"/>
      <c r="G62" s="329"/>
      <c r="H62" s="329"/>
      <c r="I62" s="329"/>
      <c r="J62" s="329"/>
      <c r="K62" s="329"/>
      <c r="L62" s="329">
        <v>22.26</v>
      </c>
      <c r="M62" s="329"/>
      <c r="N62" s="329"/>
      <c r="O62" s="329"/>
      <c r="P62" s="329">
        <v>0</v>
      </c>
      <c r="Q62" s="235">
        <v>22.26</v>
      </c>
    </row>
    <row r="63" spans="1:17" ht="61.5" x14ac:dyDescent="0.45">
      <c r="A63" s="285" t="s">
        <v>31</v>
      </c>
      <c r="B63" s="286" t="s">
        <v>432</v>
      </c>
      <c r="C63" s="286" t="s">
        <v>120</v>
      </c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33"/>
      <c r="P63" s="329">
        <v>0</v>
      </c>
      <c r="Q63" s="235">
        <v>0</v>
      </c>
    </row>
    <row r="64" spans="1:17" ht="61.5" x14ac:dyDescent="0.45">
      <c r="A64" s="285" t="s">
        <v>33</v>
      </c>
      <c r="B64" s="286" t="s">
        <v>34</v>
      </c>
      <c r="C64" s="286" t="s">
        <v>119</v>
      </c>
      <c r="D64" s="329"/>
      <c r="E64" s="329"/>
      <c r="F64" s="329"/>
      <c r="G64" s="329"/>
      <c r="H64" s="329"/>
      <c r="I64" s="329"/>
      <c r="J64" s="329"/>
      <c r="K64" s="329"/>
      <c r="L64" s="329">
        <v>4.1899999999999999E-4</v>
      </c>
      <c r="M64" s="329"/>
      <c r="N64" s="329"/>
      <c r="O64" s="329">
        <v>1.19</v>
      </c>
      <c r="P64" s="329">
        <v>0</v>
      </c>
      <c r="Q64" s="235">
        <v>1.1904189999999999</v>
      </c>
    </row>
    <row r="65" spans="1:17" ht="61.5" x14ac:dyDescent="0.45">
      <c r="A65" s="285" t="s">
        <v>33</v>
      </c>
      <c r="B65" s="286" t="s">
        <v>34</v>
      </c>
      <c r="C65" s="286" t="s">
        <v>120</v>
      </c>
      <c r="D65" s="329"/>
      <c r="E65" s="329"/>
      <c r="F65" s="329"/>
      <c r="G65" s="329"/>
      <c r="H65" s="329"/>
      <c r="I65" s="329"/>
      <c r="J65" s="329"/>
      <c r="K65" s="329"/>
      <c r="L65" s="329">
        <v>0.08</v>
      </c>
      <c r="M65" s="329"/>
      <c r="N65" s="329"/>
      <c r="O65" s="333"/>
      <c r="P65" s="329">
        <v>0</v>
      </c>
      <c r="Q65" s="235">
        <v>0.08</v>
      </c>
    </row>
    <row r="66" spans="1:17" ht="76.900000000000006" x14ac:dyDescent="0.45">
      <c r="A66" s="285" t="s">
        <v>33</v>
      </c>
      <c r="B66" s="286" t="s">
        <v>35</v>
      </c>
      <c r="C66" s="286" t="s">
        <v>119</v>
      </c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>
        <v>0</v>
      </c>
      <c r="Q66" s="235">
        <v>0</v>
      </c>
    </row>
    <row r="67" spans="1:17" ht="76.900000000000006" x14ac:dyDescent="0.45">
      <c r="A67" s="285" t="s">
        <v>33</v>
      </c>
      <c r="B67" s="286" t="s">
        <v>35</v>
      </c>
      <c r="C67" s="286" t="s">
        <v>120</v>
      </c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33"/>
      <c r="P67" s="329">
        <v>0</v>
      </c>
      <c r="Q67" s="235">
        <v>0</v>
      </c>
    </row>
    <row r="68" spans="1:17" ht="61.5" x14ac:dyDescent="0.45">
      <c r="A68" s="285" t="s">
        <v>33</v>
      </c>
      <c r="B68" s="286" t="s">
        <v>36</v>
      </c>
      <c r="C68" s="286" t="s">
        <v>119</v>
      </c>
      <c r="D68" s="329"/>
      <c r="E68" s="329"/>
      <c r="F68" s="329"/>
      <c r="G68" s="329"/>
      <c r="H68" s="329"/>
      <c r="I68" s="329"/>
      <c r="J68" s="329"/>
      <c r="K68" s="329"/>
      <c r="L68" s="329">
        <v>212.56641644999999</v>
      </c>
      <c r="M68" s="329"/>
      <c r="N68" s="329"/>
      <c r="O68" s="329"/>
      <c r="P68" s="329">
        <v>0</v>
      </c>
      <c r="Q68" s="235">
        <v>212.56641644999999</v>
      </c>
    </row>
    <row r="69" spans="1:17" ht="61.5" x14ac:dyDescent="0.45">
      <c r="A69" s="285" t="s">
        <v>33</v>
      </c>
      <c r="B69" s="286" t="s">
        <v>36</v>
      </c>
      <c r="C69" s="286" t="s">
        <v>120</v>
      </c>
      <c r="D69" s="329"/>
      <c r="E69" s="329"/>
      <c r="F69" s="329"/>
      <c r="G69" s="329"/>
      <c r="H69" s="329"/>
      <c r="I69" s="329"/>
      <c r="J69" s="329"/>
      <c r="K69" s="329"/>
      <c r="L69" s="329">
        <v>266.62973053000002</v>
      </c>
      <c r="M69" s="329"/>
      <c r="N69" s="329"/>
      <c r="O69" s="333"/>
      <c r="P69" s="329">
        <v>0</v>
      </c>
      <c r="Q69" s="235">
        <v>266.62973053000002</v>
      </c>
    </row>
    <row r="70" spans="1:17" ht="76.900000000000006" x14ac:dyDescent="0.45">
      <c r="A70" s="285" t="s">
        <v>33</v>
      </c>
      <c r="B70" s="286" t="s">
        <v>37</v>
      </c>
      <c r="C70" s="286" t="s">
        <v>119</v>
      </c>
      <c r="D70" s="329"/>
      <c r="E70" s="329"/>
      <c r="F70" s="329"/>
      <c r="G70" s="329"/>
      <c r="H70" s="329"/>
      <c r="I70" s="329"/>
      <c r="J70" s="329"/>
      <c r="K70" s="329"/>
      <c r="L70" s="329">
        <v>0</v>
      </c>
      <c r="M70" s="329">
        <v>3.0000000000000001E-3</v>
      </c>
      <c r="N70" s="329"/>
      <c r="O70" s="329">
        <v>1.44</v>
      </c>
      <c r="P70" s="329">
        <v>0</v>
      </c>
      <c r="Q70" s="235">
        <v>1.4429999999999998</v>
      </c>
    </row>
    <row r="71" spans="1:17" ht="76.900000000000006" x14ac:dyDescent="0.45">
      <c r="A71" s="285" t="s">
        <v>33</v>
      </c>
      <c r="B71" s="286" t="s">
        <v>37</v>
      </c>
      <c r="C71" s="286" t="s">
        <v>120</v>
      </c>
      <c r="D71" s="329"/>
      <c r="E71" s="329"/>
      <c r="F71" s="329"/>
      <c r="G71" s="329"/>
      <c r="H71" s="329"/>
      <c r="I71" s="329"/>
      <c r="J71" s="329"/>
      <c r="K71" s="329"/>
      <c r="L71" s="329">
        <v>0</v>
      </c>
      <c r="M71" s="329">
        <v>2.8</v>
      </c>
      <c r="N71" s="329"/>
      <c r="O71" s="333"/>
      <c r="P71" s="329">
        <v>0</v>
      </c>
      <c r="Q71" s="235">
        <v>2.8</v>
      </c>
    </row>
    <row r="72" spans="1:17" ht="62.45" customHeight="1" x14ac:dyDescent="0.45">
      <c r="A72" s="285" t="s">
        <v>33</v>
      </c>
      <c r="B72" s="286" t="s">
        <v>38</v>
      </c>
      <c r="C72" s="286" t="s">
        <v>119</v>
      </c>
      <c r="D72" s="329"/>
      <c r="E72" s="329"/>
      <c r="F72" s="329"/>
      <c r="G72" s="329"/>
      <c r="H72" s="329"/>
      <c r="I72" s="329"/>
      <c r="J72" s="329"/>
      <c r="K72" s="329"/>
      <c r="L72" s="329">
        <v>2.9999999999999997E-4</v>
      </c>
      <c r="M72" s="329">
        <v>0</v>
      </c>
      <c r="N72" s="329"/>
      <c r="O72" s="329">
        <v>0.13</v>
      </c>
      <c r="P72" s="329">
        <v>0</v>
      </c>
      <c r="Q72" s="235">
        <v>0.1303</v>
      </c>
    </row>
    <row r="73" spans="1:17" ht="62.45" customHeight="1" x14ac:dyDescent="0.45">
      <c r="A73" s="285" t="s">
        <v>33</v>
      </c>
      <c r="B73" s="286" t="s">
        <v>38</v>
      </c>
      <c r="C73" s="286" t="s">
        <v>120</v>
      </c>
      <c r="D73" s="329"/>
      <c r="E73" s="329"/>
      <c r="F73" s="329"/>
      <c r="G73" s="329"/>
      <c r="H73" s="329"/>
      <c r="I73" s="329"/>
      <c r="J73" s="329"/>
      <c r="K73" s="329"/>
      <c r="L73" s="329">
        <v>0.23</v>
      </c>
      <c r="M73" s="329">
        <v>0</v>
      </c>
      <c r="N73" s="329"/>
      <c r="O73" s="333"/>
      <c r="P73" s="329">
        <v>0</v>
      </c>
      <c r="Q73" s="235">
        <v>0.23</v>
      </c>
    </row>
    <row r="74" spans="1:17" ht="169.15" x14ac:dyDescent="0.45">
      <c r="A74" s="285" t="s">
        <v>33</v>
      </c>
      <c r="B74" s="286" t="s">
        <v>40</v>
      </c>
      <c r="C74" s="286" t="s">
        <v>119</v>
      </c>
      <c r="D74" s="329"/>
      <c r="E74" s="329"/>
      <c r="F74" s="329"/>
      <c r="G74" s="329"/>
      <c r="H74" s="329"/>
      <c r="I74" s="329"/>
      <c r="J74" s="329"/>
      <c r="K74" s="329"/>
      <c r="L74" s="329">
        <v>2.4837591400000001</v>
      </c>
      <c r="M74" s="329"/>
      <c r="N74" s="329"/>
      <c r="O74" s="329">
        <v>2.6089861600000002</v>
      </c>
      <c r="P74" s="329">
        <v>0</v>
      </c>
      <c r="Q74" s="235">
        <v>5.0927453000000007</v>
      </c>
    </row>
    <row r="75" spans="1:17" ht="169.15" x14ac:dyDescent="0.45">
      <c r="A75" s="285" t="s">
        <v>33</v>
      </c>
      <c r="B75" s="286" t="s">
        <v>40</v>
      </c>
      <c r="C75" s="286" t="s">
        <v>120</v>
      </c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33"/>
      <c r="P75" s="329">
        <v>0</v>
      </c>
      <c r="Q75" s="235">
        <v>0</v>
      </c>
    </row>
    <row r="76" spans="1:17" ht="76.900000000000006" x14ac:dyDescent="0.45">
      <c r="A76" s="285" t="s">
        <v>33</v>
      </c>
      <c r="B76" s="286" t="s">
        <v>39</v>
      </c>
      <c r="C76" s="286" t="s">
        <v>119</v>
      </c>
      <c r="D76" s="329"/>
      <c r="E76" s="329"/>
      <c r="F76" s="329"/>
      <c r="G76" s="329"/>
      <c r="H76" s="329"/>
      <c r="I76" s="329"/>
      <c r="J76" s="329"/>
      <c r="K76" s="329"/>
      <c r="L76" s="329">
        <v>0.17457500000000001</v>
      </c>
      <c r="M76" s="329"/>
      <c r="N76" s="329"/>
      <c r="O76" s="329"/>
      <c r="P76" s="329">
        <v>0</v>
      </c>
      <c r="Q76" s="235">
        <v>0.17457500000000001</v>
      </c>
    </row>
    <row r="77" spans="1:17" ht="76.900000000000006" x14ac:dyDescent="0.45">
      <c r="A77" s="285" t="s">
        <v>33</v>
      </c>
      <c r="B77" s="286" t="s">
        <v>39</v>
      </c>
      <c r="C77" s="286" t="s">
        <v>120</v>
      </c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33"/>
      <c r="P77" s="329">
        <v>0</v>
      </c>
      <c r="Q77" s="235">
        <v>0</v>
      </c>
    </row>
    <row r="78" spans="1:17" ht="61.5" x14ac:dyDescent="0.45">
      <c r="A78" s="285" t="s">
        <v>33</v>
      </c>
      <c r="B78" s="286" t="s">
        <v>41</v>
      </c>
      <c r="C78" s="286" t="s">
        <v>119</v>
      </c>
      <c r="D78" s="329"/>
      <c r="E78" s="329"/>
      <c r="F78" s="329"/>
      <c r="G78" s="329"/>
      <c r="H78" s="329"/>
      <c r="I78" s="329"/>
      <c r="J78" s="329"/>
      <c r="K78" s="329">
        <v>0.68879100000000004</v>
      </c>
      <c r="L78" s="329"/>
      <c r="M78" s="329"/>
      <c r="N78" s="329"/>
      <c r="O78" s="329"/>
      <c r="P78" s="329">
        <v>0</v>
      </c>
      <c r="Q78" s="235">
        <v>0.68879100000000004</v>
      </c>
    </row>
    <row r="79" spans="1:17" ht="61.5" x14ac:dyDescent="0.45">
      <c r="A79" s="285" t="s">
        <v>33</v>
      </c>
      <c r="B79" s="286" t="s">
        <v>41</v>
      </c>
      <c r="C79" s="286" t="s">
        <v>120</v>
      </c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33"/>
      <c r="P79" s="329">
        <v>0</v>
      </c>
      <c r="Q79" s="235">
        <v>0</v>
      </c>
    </row>
    <row r="80" spans="1:17" ht="15.6" customHeight="1" x14ac:dyDescent="0.45">
      <c r="A80" s="285" t="s">
        <v>42</v>
      </c>
      <c r="B80" s="286" t="s">
        <v>43</v>
      </c>
      <c r="C80" s="286" t="s">
        <v>119</v>
      </c>
      <c r="D80" s="329">
        <v>0</v>
      </c>
      <c r="E80" s="329">
        <v>0</v>
      </c>
      <c r="F80" s="329">
        <v>0</v>
      </c>
      <c r="G80" s="329">
        <v>152.9</v>
      </c>
      <c r="H80" s="329">
        <v>0</v>
      </c>
      <c r="I80" s="329">
        <v>0</v>
      </c>
      <c r="J80" s="329">
        <v>0</v>
      </c>
      <c r="K80" s="329">
        <v>0</v>
      </c>
      <c r="L80" s="329">
        <v>0</v>
      </c>
      <c r="M80" s="329">
        <v>969.61</v>
      </c>
      <c r="N80" s="329">
        <v>0</v>
      </c>
      <c r="O80" s="329">
        <v>0</v>
      </c>
      <c r="P80" s="329">
        <v>0</v>
      </c>
      <c r="Q80" s="235">
        <v>1122.51</v>
      </c>
    </row>
    <row r="81" spans="1:17" ht="15.4" x14ac:dyDescent="0.45">
      <c r="A81" s="285" t="s">
        <v>42</v>
      </c>
      <c r="B81" s="286" t="s">
        <v>43</v>
      </c>
      <c r="C81" s="286" t="s">
        <v>120</v>
      </c>
      <c r="D81" s="329">
        <v>0</v>
      </c>
      <c r="E81" s="329">
        <v>0</v>
      </c>
      <c r="F81" s="329">
        <v>0</v>
      </c>
      <c r="G81" s="329">
        <v>59.98</v>
      </c>
      <c r="H81" s="329">
        <v>0</v>
      </c>
      <c r="I81" s="329">
        <v>0</v>
      </c>
      <c r="J81" s="329">
        <v>0</v>
      </c>
      <c r="K81" s="329">
        <v>0</v>
      </c>
      <c r="L81" s="329">
        <v>0</v>
      </c>
      <c r="M81" s="329">
        <v>101.54</v>
      </c>
      <c r="N81" s="329">
        <v>0</v>
      </c>
      <c r="O81" s="333"/>
      <c r="P81" s="329">
        <v>0</v>
      </c>
      <c r="Q81" s="235">
        <v>161.52000000000001</v>
      </c>
    </row>
    <row r="82" spans="1:17" ht="15.6" customHeight="1" x14ac:dyDescent="0.45">
      <c r="A82" s="285" t="s">
        <v>42</v>
      </c>
      <c r="B82" s="286" t="s">
        <v>44</v>
      </c>
      <c r="C82" s="286" t="s">
        <v>119</v>
      </c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>
        <v>19.95</v>
      </c>
      <c r="P82" s="329">
        <v>0</v>
      </c>
      <c r="Q82" s="235">
        <v>19.95</v>
      </c>
    </row>
    <row r="83" spans="1:17" ht="15.4" x14ac:dyDescent="0.45">
      <c r="A83" s="285" t="s">
        <v>42</v>
      </c>
      <c r="B83" s="286" t="s">
        <v>44</v>
      </c>
      <c r="C83" s="286" t="s">
        <v>120</v>
      </c>
      <c r="D83" s="329"/>
      <c r="E83" s="329"/>
      <c r="F83" s="329"/>
      <c r="G83" s="329"/>
      <c r="H83" s="329"/>
      <c r="I83" s="329"/>
      <c r="J83" s="329"/>
      <c r="K83" s="329"/>
      <c r="L83" s="329"/>
      <c r="M83" s="329"/>
      <c r="N83" s="329"/>
      <c r="O83" s="333"/>
      <c r="P83" s="329">
        <v>0</v>
      </c>
      <c r="Q83" s="235">
        <v>0</v>
      </c>
    </row>
    <row r="84" spans="1:17" ht="15.6" customHeight="1" x14ac:dyDescent="0.45">
      <c r="A84" s="285" t="s">
        <v>42</v>
      </c>
      <c r="B84" s="286" t="s">
        <v>433</v>
      </c>
      <c r="C84" s="286" t="s">
        <v>119</v>
      </c>
      <c r="D84" s="329">
        <v>0</v>
      </c>
      <c r="E84" s="329">
        <v>0</v>
      </c>
      <c r="F84" s="329">
        <v>0</v>
      </c>
      <c r="G84" s="329">
        <v>38.89</v>
      </c>
      <c r="H84" s="329">
        <v>0</v>
      </c>
      <c r="I84" s="329">
        <v>0</v>
      </c>
      <c r="J84" s="329">
        <v>0</v>
      </c>
      <c r="K84" s="329">
        <v>0</v>
      </c>
      <c r="L84" s="329">
        <v>0</v>
      </c>
      <c r="M84" s="329">
        <v>418.7</v>
      </c>
      <c r="N84" s="329">
        <v>0</v>
      </c>
      <c r="O84" s="329">
        <v>0</v>
      </c>
      <c r="P84" s="329">
        <v>0</v>
      </c>
      <c r="Q84" s="235">
        <v>457.59</v>
      </c>
    </row>
    <row r="85" spans="1:17" ht="15.4" x14ac:dyDescent="0.45">
      <c r="A85" s="285" t="s">
        <v>42</v>
      </c>
      <c r="B85" s="286" t="s">
        <v>433</v>
      </c>
      <c r="C85" s="286" t="s">
        <v>120</v>
      </c>
      <c r="D85" s="329">
        <v>0</v>
      </c>
      <c r="E85" s="329">
        <v>0</v>
      </c>
      <c r="F85" s="329">
        <v>0</v>
      </c>
      <c r="G85" s="329">
        <v>44.21</v>
      </c>
      <c r="H85" s="329">
        <v>0</v>
      </c>
      <c r="I85" s="329">
        <v>0</v>
      </c>
      <c r="J85" s="329">
        <v>0</v>
      </c>
      <c r="K85" s="329">
        <v>0</v>
      </c>
      <c r="L85" s="329">
        <v>0</v>
      </c>
      <c r="M85" s="329">
        <v>60.49</v>
      </c>
      <c r="N85" s="329">
        <v>0</v>
      </c>
      <c r="O85" s="333"/>
      <c r="P85" s="329">
        <v>0</v>
      </c>
      <c r="Q85" s="235">
        <v>104.7</v>
      </c>
    </row>
    <row r="86" spans="1:17" ht="30.75" x14ac:dyDescent="0.45">
      <c r="A86" s="285" t="s">
        <v>45</v>
      </c>
      <c r="B86" s="286" t="s">
        <v>47</v>
      </c>
      <c r="C86" s="286" t="s">
        <v>119</v>
      </c>
      <c r="D86" s="329"/>
      <c r="E86" s="329"/>
      <c r="F86" s="329"/>
      <c r="G86" s="329"/>
      <c r="H86" s="329"/>
      <c r="I86" s="329"/>
      <c r="J86" s="329"/>
      <c r="K86" s="329"/>
      <c r="L86" s="329">
        <v>0.9</v>
      </c>
      <c r="M86" s="329"/>
      <c r="N86" s="329"/>
      <c r="O86" s="329"/>
      <c r="P86" s="329">
        <v>0</v>
      </c>
      <c r="Q86" s="235">
        <v>0.9</v>
      </c>
    </row>
    <row r="87" spans="1:17" ht="30.75" x14ac:dyDescent="0.45">
      <c r="A87" s="285" t="s">
        <v>45</v>
      </c>
      <c r="B87" s="286" t="s">
        <v>47</v>
      </c>
      <c r="C87" s="286" t="s">
        <v>120</v>
      </c>
      <c r="D87" s="329"/>
      <c r="E87" s="329"/>
      <c r="F87" s="329"/>
      <c r="G87" s="329"/>
      <c r="H87" s="329"/>
      <c r="I87" s="329"/>
      <c r="J87" s="329"/>
      <c r="K87" s="329"/>
      <c r="L87" s="329">
        <v>0.61</v>
      </c>
      <c r="M87" s="329"/>
      <c r="N87" s="329"/>
      <c r="O87" s="333"/>
      <c r="P87" s="329">
        <v>0</v>
      </c>
      <c r="Q87" s="235">
        <v>0.61</v>
      </c>
    </row>
    <row r="88" spans="1:17" ht="30.75" x14ac:dyDescent="0.45">
      <c r="A88" s="285" t="s">
        <v>45</v>
      </c>
      <c r="B88" s="286" t="s">
        <v>46</v>
      </c>
      <c r="C88" s="286" t="s">
        <v>119</v>
      </c>
      <c r="D88" s="329"/>
      <c r="E88" s="329"/>
      <c r="F88" s="329"/>
      <c r="G88" s="329"/>
      <c r="H88" s="329"/>
      <c r="I88" s="329"/>
      <c r="J88" s="329"/>
      <c r="K88" s="329"/>
      <c r="L88" s="329">
        <v>1.92</v>
      </c>
      <c r="M88" s="329"/>
      <c r="N88" s="329"/>
      <c r="O88" s="329"/>
      <c r="P88" s="329">
        <v>0</v>
      </c>
      <c r="Q88" s="235">
        <v>1.92</v>
      </c>
    </row>
    <row r="89" spans="1:17" ht="30.75" x14ac:dyDescent="0.45">
      <c r="A89" s="285" t="s">
        <v>45</v>
      </c>
      <c r="B89" s="286" t="s">
        <v>46</v>
      </c>
      <c r="C89" s="286" t="s">
        <v>120</v>
      </c>
      <c r="D89" s="329"/>
      <c r="E89" s="329"/>
      <c r="F89" s="329"/>
      <c r="G89" s="329"/>
      <c r="H89" s="329"/>
      <c r="I89" s="329"/>
      <c r="J89" s="329"/>
      <c r="K89" s="329"/>
      <c r="L89" s="329">
        <v>0.31</v>
      </c>
      <c r="M89" s="329"/>
      <c r="N89" s="329"/>
      <c r="O89" s="333"/>
      <c r="P89" s="329">
        <v>0</v>
      </c>
      <c r="Q89" s="235">
        <v>0.31</v>
      </c>
    </row>
    <row r="90" spans="1:17" ht="15.6" customHeight="1" x14ac:dyDescent="0.45">
      <c r="A90" s="285" t="s">
        <v>45</v>
      </c>
      <c r="B90" s="286" t="s">
        <v>48</v>
      </c>
      <c r="C90" s="286" t="s">
        <v>119</v>
      </c>
      <c r="D90" s="329"/>
      <c r="E90" s="329"/>
      <c r="F90" s="329"/>
      <c r="G90" s="329"/>
      <c r="H90" s="329"/>
      <c r="I90" s="329"/>
      <c r="J90" s="329"/>
      <c r="K90" s="331">
        <v>4.0000000000000002E-4</v>
      </c>
      <c r="L90" s="329"/>
      <c r="M90" s="329"/>
      <c r="N90" s="329"/>
      <c r="O90" s="329"/>
      <c r="P90" s="329">
        <v>0</v>
      </c>
      <c r="Q90" s="235">
        <v>4.0000000000000002E-4</v>
      </c>
    </row>
    <row r="91" spans="1:17" ht="15.4" x14ac:dyDescent="0.45">
      <c r="A91" s="285" t="s">
        <v>45</v>
      </c>
      <c r="B91" s="286" t="s">
        <v>48</v>
      </c>
      <c r="C91" s="286" t="s">
        <v>120</v>
      </c>
      <c r="D91" s="329"/>
      <c r="E91" s="329"/>
      <c r="F91" s="329"/>
      <c r="G91" s="329"/>
      <c r="H91" s="329"/>
      <c r="I91" s="329"/>
      <c r="J91" s="329"/>
      <c r="K91" s="329"/>
      <c r="L91" s="329"/>
      <c r="M91" s="329"/>
      <c r="N91" s="329"/>
      <c r="O91" s="333"/>
      <c r="P91" s="329">
        <v>0</v>
      </c>
      <c r="Q91" s="235">
        <v>0</v>
      </c>
    </row>
    <row r="92" spans="1:17" ht="15.4" x14ac:dyDescent="0.45">
      <c r="A92" s="285" t="s">
        <v>54</v>
      </c>
      <c r="B92" s="286" t="s">
        <v>55</v>
      </c>
      <c r="C92" s="286" t="s">
        <v>119</v>
      </c>
      <c r="D92" s="329"/>
      <c r="E92" s="329"/>
      <c r="F92" s="329"/>
      <c r="G92" s="329"/>
      <c r="H92" s="329"/>
      <c r="I92" s="329"/>
      <c r="J92" s="329"/>
      <c r="K92" s="329">
        <v>2.0099999999999998</v>
      </c>
      <c r="L92" s="329"/>
      <c r="M92" s="329"/>
      <c r="N92" s="329"/>
      <c r="O92" s="333">
        <v>0.64</v>
      </c>
      <c r="P92" s="329">
        <v>0</v>
      </c>
      <c r="Q92" s="235">
        <v>2.65</v>
      </c>
    </row>
    <row r="93" spans="1:17" ht="15.4" x14ac:dyDescent="0.45">
      <c r="A93" s="285" t="s">
        <v>54</v>
      </c>
      <c r="B93" s="286" t="s">
        <v>55</v>
      </c>
      <c r="C93" s="286" t="s">
        <v>120</v>
      </c>
      <c r="D93" s="329"/>
      <c r="E93" s="329"/>
      <c r="F93" s="329"/>
      <c r="G93" s="329"/>
      <c r="H93" s="329"/>
      <c r="I93" s="329"/>
      <c r="J93" s="329"/>
      <c r="K93" s="329">
        <v>4.22</v>
      </c>
      <c r="L93" s="329"/>
      <c r="M93" s="329"/>
      <c r="N93" s="329"/>
      <c r="O93" s="333"/>
      <c r="P93" s="329">
        <v>0</v>
      </c>
      <c r="Q93" s="235">
        <v>4.22</v>
      </c>
    </row>
    <row r="94" spans="1:17" ht="15.6" customHeight="1" x14ac:dyDescent="0.45">
      <c r="A94" s="285" t="s">
        <v>54</v>
      </c>
      <c r="B94" s="286" t="s">
        <v>374</v>
      </c>
      <c r="C94" s="286" t="s">
        <v>119</v>
      </c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33"/>
      <c r="P94" s="329">
        <v>0</v>
      </c>
      <c r="Q94" s="235">
        <v>0</v>
      </c>
    </row>
    <row r="95" spans="1:17" ht="30.75" x14ac:dyDescent="0.45">
      <c r="A95" s="285" t="s">
        <v>54</v>
      </c>
      <c r="B95" s="286" t="s">
        <v>374</v>
      </c>
      <c r="C95" s="286" t="s">
        <v>120</v>
      </c>
      <c r="D95" s="329"/>
      <c r="E95" s="329"/>
      <c r="F95" s="329"/>
      <c r="G95" s="329"/>
      <c r="H95" s="329"/>
      <c r="I95" s="329"/>
      <c r="J95" s="329"/>
      <c r="K95" s="329">
        <v>0.02</v>
      </c>
      <c r="L95" s="329"/>
      <c r="M95" s="329"/>
      <c r="N95" s="329"/>
      <c r="O95" s="333"/>
      <c r="P95" s="329">
        <v>0</v>
      </c>
      <c r="Q95" s="235">
        <v>0.02</v>
      </c>
    </row>
    <row r="96" spans="1:17" ht="31.25" customHeight="1" x14ac:dyDescent="0.45">
      <c r="A96" s="285" t="s">
        <v>54</v>
      </c>
      <c r="B96" s="286" t="s">
        <v>56</v>
      </c>
      <c r="C96" s="286" t="s">
        <v>119</v>
      </c>
      <c r="D96" s="329"/>
      <c r="E96" s="329"/>
      <c r="F96" s="329"/>
      <c r="G96" s="329"/>
      <c r="H96" s="329"/>
      <c r="I96" s="329"/>
      <c r="J96" s="329"/>
      <c r="K96" s="329">
        <v>0.7</v>
      </c>
      <c r="L96" s="329"/>
      <c r="M96" s="329"/>
      <c r="N96" s="329"/>
      <c r="O96" s="333">
        <v>1.28</v>
      </c>
      <c r="P96" s="329">
        <v>0</v>
      </c>
      <c r="Q96" s="235">
        <v>1.98</v>
      </c>
    </row>
    <row r="97" spans="1:17" ht="31.25" customHeight="1" x14ac:dyDescent="0.45">
      <c r="A97" s="285" t="s">
        <v>54</v>
      </c>
      <c r="B97" s="286" t="s">
        <v>56</v>
      </c>
      <c r="C97" s="286" t="s">
        <v>120</v>
      </c>
      <c r="D97" s="329"/>
      <c r="E97" s="329"/>
      <c r="F97" s="329"/>
      <c r="G97" s="329"/>
      <c r="H97" s="329"/>
      <c r="I97" s="329"/>
      <c r="J97" s="329"/>
      <c r="K97" s="329"/>
      <c r="L97" s="329"/>
      <c r="M97" s="329"/>
      <c r="N97" s="329"/>
      <c r="O97" s="333"/>
      <c r="P97" s="329">
        <v>0</v>
      </c>
      <c r="Q97" s="235">
        <v>0</v>
      </c>
    </row>
    <row r="98" spans="1:17" ht="15.6" customHeight="1" x14ac:dyDescent="0.45">
      <c r="A98" s="285" t="s">
        <v>57</v>
      </c>
      <c r="B98" s="286" t="s">
        <v>58</v>
      </c>
      <c r="C98" s="286" t="s">
        <v>119</v>
      </c>
      <c r="D98" s="329"/>
      <c r="E98" s="329"/>
      <c r="F98" s="329"/>
      <c r="G98" s="329"/>
      <c r="H98" s="329"/>
      <c r="I98" s="329"/>
      <c r="J98" s="329"/>
      <c r="K98" s="329"/>
      <c r="L98" s="329"/>
      <c r="M98" s="329">
        <v>4850.21</v>
      </c>
      <c r="N98" s="329">
        <v>7502.84</v>
      </c>
      <c r="O98" s="329">
        <v>29715.3</v>
      </c>
      <c r="P98" s="329">
        <v>0</v>
      </c>
      <c r="Q98" s="235">
        <v>42068.35</v>
      </c>
    </row>
    <row r="99" spans="1:17" ht="15.4" x14ac:dyDescent="0.45">
      <c r="A99" s="285" t="s">
        <v>57</v>
      </c>
      <c r="B99" s="286" t="s">
        <v>58</v>
      </c>
      <c r="C99" s="286" t="s">
        <v>120</v>
      </c>
      <c r="D99" s="329"/>
      <c r="E99" s="329"/>
      <c r="F99" s="329"/>
      <c r="G99" s="329"/>
      <c r="H99" s="329"/>
      <c r="I99" s="329"/>
      <c r="J99" s="329"/>
      <c r="K99" s="329"/>
      <c r="L99" s="329"/>
      <c r="M99" s="329">
        <v>1257.03</v>
      </c>
      <c r="N99" s="329">
        <v>0.23</v>
      </c>
      <c r="O99" s="333"/>
      <c r="P99" s="329">
        <v>0</v>
      </c>
      <c r="Q99" s="235">
        <v>1257.26</v>
      </c>
    </row>
    <row r="100" spans="1:17" ht="15.6" customHeight="1" x14ac:dyDescent="0.45">
      <c r="A100" s="285" t="s">
        <v>57</v>
      </c>
      <c r="B100" s="286" t="s">
        <v>60</v>
      </c>
      <c r="C100" s="286" t="s">
        <v>119</v>
      </c>
      <c r="D100" s="329"/>
      <c r="E100" s="329"/>
      <c r="F100" s="329"/>
      <c r="G100" s="329"/>
      <c r="H100" s="329"/>
      <c r="I100" s="329"/>
      <c r="J100" s="329"/>
      <c r="K100" s="329"/>
      <c r="L100" s="329"/>
      <c r="M100" s="329"/>
      <c r="N100" s="329"/>
      <c r="O100" s="329">
        <v>10265.040000000001</v>
      </c>
      <c r="P100" s="329">
        <v>0</v>
      </c>
      <c r="Q100" s="235">
        <v>10265.040000000001</v>
      </c>
    </row>
    <row r="101" spans="1:17" ht="15.4" x14ac:dyDescent="0.45">
      <c r="A101" s="285" t="s">
        <v>57</v>
      </c>
      <c r="B101" s="286" t="s">
        <v>60</v>
      </c>
      <c r="C101" s="286" t="s">
        <v>120</v>
      </c>
      <c r="D101" s="329"/>
      <c r="E101" s="329"/>
      <c r="F101" s="329"/>
      <c r="G101" s="329"/>
      <c r="H101" s="329"/>
      <c r="I101" s="329"/>
      <c r="J101" s="329"/>
      <c r="K101" s="329"/>
      <c r="L101" s="329"/>
      <c r="M101" s="329">
        <v>3851.96</v>
      </c>
      <c r="N101" s="329"/>
      <c r="O101" s="333"/>
      <c r="P101" s="329">
        <v>0</v>
      </c>
      <c r="Q101" s="235">
        <v>3851.96</v>
      </c>
    </row>
    <row r="102" spans="1:17" ht="15.4" x14ac:dyDescent="0.45">
      <c r="A102" s="285" t="s">
        <v>57</v>
      </c>
      <c r="B102" s="286" t="s">
        <v>61</v>
      </c>
      <c r="C102" s="286" t="s">
        <v>119</v>
      </c>
      <c r="D102" s="329"/>
      <c r="E102" s="329"/>
      <c r="F102" s="329"/>
      <c r="G102" s="329"/>
      <c r="H102" s="329"/>
      <c r="I102" s="329"/>
      <c r="J102" s="329"/>
      <c r="K102" s="329"/>
      <c r="L102" s="329"/>
      <c r="M102" s="329"/>
      <c r="N102" s="329"/>
      <c r="O102" s="329">
        <v>1825.75</v>
      </c>
      <c r="P102" s="329">
        <v>0</v>
      </c>
      <c r="Q102" s="235">
        <v>1825.75</v>
      </c>
    </row>
    <row r="103" spans="1:17" ht="15.4" x14ac:dyDescent="0.45">
      <c r="A103" s="285" t="s">
        <v>57</v>
      </c>
      <c r="B103" s="286" t="s">
        <v>61</v>
      </c>
      <c r="C103" s="286" t="s">
        <v>120</v>
      </c>
      <c r="D103" s="329"/>
      <c r="E103" s="329"/>
      <c r="F103" s="329"/>
      <c r="G103" s="329"/>
      <c r="H103" s="329"/>
      <c r="I103" s="329"/>
      <c r="J103" s="329"/>
      <c r="K103" s="329"/>
      <c r="L103" s="329"/>
      <c r="M103" s="329">
        <v>408.5</v>
      </c>
      <c r="N103" s="329"/>
      <c r="O103" s="333"/>
      <c r="P103" s="329">
        <v>0</v>
      </c>
      <c r="Q103" s="235">
        <v>408.5</v>
      </c>
    </row>
    <row r="104" spans="1:17" ht="15.6" customHeight="1" x14ac:dyDescent="0.45">
      <c r="A104" s="285" t="s">
        <v>57</v>
      </c>
      <c r="B104" s="286" t="s">
        <v>59</v>
      </c>
      <c r="C104" s="286" t="s">
        <v>119</v>
      </c>
      <c r="D104" s="329"/>
      <c r="E104" s="329">
        <v>8509.1066879999998</v>
      </c>
      <c r="F104" s="329"/>
      <c r="G104" s="329"/>
      <c r="H104" s="329"/>
      <c r="I104" s="329"/>
      <c r="J104" s="329"/>
      <c r="K104" s="329"/>
      <c r="L104" s="329">
        <v>16718.23</v>
      </c>
      <c r="M104" s="329">
        <v>795.46</v>
      </c>
      <c r="N104" s="329">
        <v>1.36</v>
      </c>
      <c r="O104" s="329">
        <v>2603.35</v>
      </c>
      <c r="P104" s="329">
        <v>0</v>
      </c>
      <c r="Q104" s="235">
        <v>28627.506687999998</v>
      </c>
    </row>
    <row r="105" spans="1:17" ht="15.4" x14ac:dyDescent="0.45">
      <c r="A105" s="285" t="s">
        <v>57</v>
      </c>
      <c r="B105" s="286" t="s">
        <v>59</v>
      </c>
      <c r="C105" s="286" t="s">
        <v>120</v>
      </c>
      <c r="D105" s="329"/>
      <c r="E105" s="329">
        <v>232.44840717147525</v>
      </c>
      <c r="F105" s="329">
        <v>0</v>
      </c>
      <c r="G105" s="329">
        <v>0</v>
      </c>
      <c r="H105" s="329">
        <v>0</v>
      </c>
      <c r="I105" s="329">
        <v>0</v>
      </c>
      <c r="J105" s="329">
        <v>0</v>
      </c>
      <c r="K105" s="329">
        <v>0</v>
      </c>
      <c r="L105" s="329">
        <v>250.85734254044803</v>
      </c>
      <c r="M105" s="329">
        <v>13.794250288076704</v>
      </c>
      <c r="N105" s="329">
        <v>0</v>
      </c>
      <c r="O105" s="333">
        <v>0</v>
      </c>
      <c r="P105" s="329">
        <v>0</v>
      </c>
      <c r="Q105" s="235">
        <v>497.09999999999997</v>
      </c>
    </row>
    <row r="106" spans="1:17" ht="15.6" customHeight="1" x14ac:dyDescent="0.45">
      <c r="A106" s="285" t="s">
        <v>57</v>
      </c>
      <c r="B106" s="286" t="s">
        <v>62</v>
      </c>
      <c r="C106" s="286" t="s">
        <v>119</v>
      </c>
      <c r="D106" s="329"/>
      <c r="E106" s="329">
        <v>371.71567599999997</v>
      </c>
      <c r="F106" s="329"/>
      <c r="G106" s="329"/>
      <c r="H106" s="329"/>
      <c r="I106" s="329"/>
      <c r="J106" s="329"/>
      <c r="K106" s="329"/>
      <c r="L106" s="329">
        <v>169.02</v>
      </c>
      <c r="M106" s="329">
        <v>15.4</v>
      </c>
      <c r="N106" s="329">
        <v>8.5999999999999993E-2</v>
      </c>
      <c r="O106" s="329">
        <v>70.05</v>
      </c>
      <c r="P106" s="329">
        <v>0</v>
      </c>
      <c r="Q106" s="235">
        <v>626.27167599999996</v>
      </c>
    </row>
    <row r="107" spans="1:17" ht="15.4" x14ac:dyDescent="0.45">
      <c r="A107" s="285" t="s">
        <v>57</v>
      </c>
      <c r="B107" s="286" t="s">
        <v>62</v>
      </c>
      <c r="C107" s="286" t="s">
        <v>120</v>
      </c>
      <c r="D107" s="329"/>
      <c r="E107" s="329">
        <v>3.9230508853903756</v>
      </c>
      <c r="F107" s="329">
        <v>0</v>
      </c>
      <c r="G107" s="329">
        <v>0</v>
      </c>
      <c r="H107" s="329">
        <v>0</v>
      </c>
      <c r="I107" s="329">
        <v>0</v>
      </c>
      <c r="J107" s="329">
        <v>0</v>
      </c>
      <c r="K107" s="329">
        <v>0</v>
      </c>
      <c r="L107" s="329">
        <v>1.5780944731382267</v>
      </c>
      <c r="M107" s="329">
        <v>0.33885464147139838</v>
      </c>
      <c r="N107" s="329">
        <v>0</v>
      </c>
      <c r="O107" s="333">
        <v>0</v>
      </c>
      <c r="P107" s="329">
        <v>0</v>
      </c>
      <c r="Q107" s="235">
        <v>5.8400000000000007</v>
      </c>
    </row>
    <row r="108" spans="1:17" ht="15.6" customHeight="1" x14ac:dyDescent="0.45">
      <c r="A108" s="285" t="s">
        <v>57</v>
      </c>
      <c r="B108" s="286" t="s">
        <v>64</v>
      </c>
      <c r="C108" s="286" t="s">
        <v>119</v>
      </c>
      <c r="D108" s="329"/>
      <c r="E108" s="329"/>
      <c r="F108" s="329"/>
      <c r="G108" s="329"/>
      <c r="H108" s="329"/>
      <c r="I108" s="329"/>
      <c r="J108" s="329"/>
      <c r="K108" s="329"/>
      <c r="L108" s="329">
        <v>28.2</v>
      </c>
      <c r="M108" s="329"/>
      <c r="N108" s="329"/>
      <c r="O108" s="329"/>
      <c r="P108" s="329">
        <v>0</v>
      </c>
      <c r="Q108" s="235">
        <v>28.2</v>
      </c>
    </row>
    <row r="109" spans="1:17" ht="15.4" x14ac:dyDescent="0.45">
      <c r="A109" s="285" t="s">
        <v>57</v>
      </c>
      <c r="B109" s="286" t="s">
        <v>64</v>
      </c>
      <c r="C109" s="286" t="s">
        <v>120</v>
      </c>
      <c r="D109" s="329"/>
      <c r="E109" s="329"/>
      <c r="F109" s="329"/>
      <c r="G109" s="329"/>
      <c r="H109" s="329"/>
      <c r="I109" s="329"/>
      <c r="J109" s="329"/>
      <c r="K109" s="329"/>
      <c r="L109" s="329">
        <v>2.48</v>
      </c>
      <c r="M109" s="329"/>
      <c r="N109" s="329"/>
      <c r="O109" s="333"/>
      <c r="P109" s="329">
        <v>0</v>
      </c>
      <c r="Q109" s="235">
        <v>2.48</v>
      </c>
    </row>
    <row r="110" spans="1:17" ht="15.6" customHeight="1" x14ac:dyDescent="0.45">
      <c r="A110" s="285" t="s">
        <v>57</v>
      </c>
      <c r="B110" s="286" t="s">
        <v>63</v>
      </c>
      <c r="C110" s="286" t="s">
        <v>119</v>
      </c>
      <c r="D110" s="329"/>
      <c r="E110" s="329"/>
      <c r="F110" s="329"/>
      <c r="G110" s="329"/>
      <c r="H110" s="329"/>
      <c r="I110" s="329"/>
      <c r="J110" s="329"/>
      <c r="K110" s="329"/>
      <c r="L110" s="329">
        <v>226.74</v>
      </c>
      <c r="M110" s="329"/>
      <c r="N110" s="329"/>
      <c r="O110" s="329">
        <v>58.15</v>
      </c>
      <c r="P110" s="329">
        <v>0</v>
      </c>
      <c r="Q110" s="235">
        <v>284.89</v>
      </c>
    </row>
    <row r="111" spans="1:17" ht="15.4" x14ac:dyDescent="0.45">
      <c r="A111" s="285" t="s">
        <v>57</v>
      </c>
      <c r="B111" s="286" t="s">
        <v>63</v>
      </c>
      <c r="C111" s="286" t="s">
        <v>120</v>
      </c>
      <c r="D111" s="329"/>
      <c r="E111" s="329"/>
      <c r="F111" s="329"/>
      <c r="G111" s="329"/>
      <c r="H111" s="329"/>
      <c r="I111" s="329"/>
      <c r="J111" s="329"/>
      <c r="K111" s="329"/>
      <c r="L111" s="329">
        <v>26.24</v>
      </c>
      <c r="M111" s="329"/>
      <c r="N111" s="329"/>
      <c r="O111" s="333"/>
      <c r="P111" s="329">
        <v>0</v>
      </c>
      <c r="Q111" s="235">
        <v>26.24</v>
      </c>
    </row>
    <row r="112" spans="1:17" ht="15.6" customHeight="1" x14ac:dyDescent="0.45">
      <c r="A112" s="285" t="s">
        <v>57</v>
      </c>
      <c r="B112" s="286" t="s">
        <v>434</v>
      </c>
      <c r="C112" s="286" t="s">
        <v>119</v>
      </c>
      <c r="D112" s="329"/>
      <c r="E112" s="329"/>
      <c r="F112" s="329"/>
      <c r="G112" s="329"/>
      <c r="H112" s="329"/>
      <c r="I112" s="329"/>
      <c r="J112" s="329"/>
      <c r="K112" s="329"/>
      <c r="L112" s="329">
        <v>0.06</v>
      </c>
      <c r="M112" s="329"/>
      <c r="N112" s="329"/>
      <c r="O112" s="329"/>
      <c r="P112" s="329">
        <v>0</v>
      </c>
      <c r="Q112" s="235">
        <v>0.06</v>
      </c>
    </row>
    <row r="113" spans="1:17" ht="15.4" x14ac:dyDescent="0.45">
      <c r="A113" s="285" t="s">
        <v>57</v>
      </c>
      <c r="B113" s="286" t="s">
        <v>434</v>
      </c>
      <c r="C113" s="286" t="s">
        <v>120</v>
      </c>
      <c r="D113" s="329"/>
      <c r="E113" s="329"/>
      <c r="F113" s="329"/>
      <c r="G113" s="329"/>
      <c r="H113" s="329"/>
      <c r="I113" s="329"/>
      <c r="J113" s="329"/>
      <c r="K113" s="329"/>
      <c r="L113" s="329"/>
      <c r="M113" s="329"/>
      <c r="N113" s="329"/>
      <c r="O113" s="333"/>
      <c r="P113" s="329">
        <v>0</v>
      </c>
      <c r="Q113" s="235">
        <v>0</v>
      </c>
    </row>
    <row r="114" spans="1:17" ht="15.6" customHeight="1" x14ac:dyDescent="0.45">
      <c r="A114" s="285" t="s">
        <v>57</v>
      </c>
      <c r="B114" s="286" t="s">
        <v>435</v>
      </c>
      <c r="C114" s="286" t="s">
        <v>119</v>
      </c>
      <c r="D114" s="329"/>
      <c r="E114" s="329"/>
      <c r="F114" s="329"/>
      <c r="G114" s="329"/>
      <c r="H114" s="329"/>
      <c r="I114" s="329"/>
      <c r="J114" s="329"/>
      <c r="K114" s="329"/>
      <c r="L114" s="329">
        <v>0.24887999999999999</v>
      </c>
      <c r="M114" s="329">
        <v>6.0299999999999999E-2</v>
      </c>
      <c r="N114" s="329"/>
      <c r="O114" s="329">
        <v>0.1484</v>
      </c>
      <c r="P114" s="329">
        <v>0</v>
      </c>
      <c r="Q114" s="235">
        <v>0.45757999999999999</v>
      </c>
    </row>
    <row r="115" spans="1:17" ht="30.75" x14ac:dyDescent="0.45">
      <c r="A115" s="285" t="s">
        <v>57</v>
      </c>
      <c r="B115" s="286" t="s">
        <v>435</v>
      </c>
      <c r="C115" s="286" t="s">
        <v>120</v>
      </c>
      <c r="D115" s="329"/>
      <c r="E115" s="329"/>
      <c r="F115" s="329"/>
      <c r="G115" s="329"/>
      <c r="H115" s="329"/>
      <c r="I115" s="329"/>
      <c r="J115" s="329"/>
      <c r="K115" s="329"/>
      <c r="L115" s="329">
        <v>2.0999999999999999E-5</v>
      </c>
      <c r="M115" s="329">
        <v>6.3810000000000004E-3</v>
      </c>
      <c r="N115" s="329"/>
      <c r="O115" s="333"/>
      <c r="P115" s="329">
        <v>0</v>
      </c>
      <c r="Q115" s="235">
        <v>6.4020000000000006E-3</v>
      </c>
    </row>
    <row r="116" spans="1:17" ht="15.6" customHeight="1" x14ac:dyDescent="0.45">
      <c r="A116" s="285" t="s">
        <v>57</v>
      </c>
      <c r="B116" s="286" t="s">
        <v>436</v>
      </c>
      <c r="C116" s="286" t="s">
        <v>119</v>
      </c>
      <c r="D116" s="329"/>
      <c r="E116" s="329"/>
      <c r="F116" s="329"/>
      <c r="G116" s="329"/>
      <c r="H116" s="329"/>
      <c r="I116" s="329"/>
      <c r="J116" s="329"/>
      <c r="K116" s="329"/>
      <c r="L116" s="329">
        <v>7.9399999999999991E-3</v>
      </c>
      <c r="M116" s="329"/>
      <c r="N116" s="329"/>
      <c r="O116" s="329"/>
      <c r="P116" s="329">
        <v>0</v>
      </c>
      <c r="Q116" s="235">
        <v>7.9399999999999991E-3</v>
      </c>
    </row>
    <row r="117" spans="1:17" ht="46.15" x14ac:dyDescent="0.45">
      <c r="A117" s="285" t="s">
        <v>57</v>
      </c>
      <c r="B117" s="286" t="s">
        <v>436</v>
      </c>
      <c r="C117" s="286" t="s">
        <v>120</v>
      </c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33"/>
      <c r="P117" s="329">
        <v>0</v>
      </c>
      <c r="Q117" s="235">
        <v>0</v>
      </c>
    </row>
    <row r="118" spans="1:17" ht="15.6" customHeight="1" x14ac:dyDescent="0.45">
      <c r="A118" s="285" t="s">
        <v>57</v>
      </c>
      <c r="B118" s="286" t="s">
        <v>437</v>
      </c>
      <c r="C118" s="286" t="s">
        <v>119</v>
      </c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>
        <v>0</v>
      </c>
      <c r="Q118" s="235">
        <v>0</v>
      </c>
    </row>
    <row r="119" spans="1:17" ht="30.75" x14ac:dyDescent="0.45">
      <c r="A119" s="285" t="s">
        <v>57</v>
      </c>
      <c r="B119" s="286" t="s">
        <v>437</v>
      </c>
      <c r="C119" s="286" t="s">
        <v>120</v>
      </c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33"/>
      <c r="P119" s="329">
        <v>0</v>
      </c>
      <c r="Q119" s="235">
        <v>0</v>
      </c>
    </row>
    <row r="120" spans="1:17" ht="15.6" customHeight="1" x14ac:dyDescent="0.45">
      <c r="A120" s="285" t="s">
        <v>57</v>
      </c>
      <c r="B120" s="286" t="s">
        <v>67</v>
      </c>
      <c r="C120" s="286" t="s">
        <v>119</v>
      </c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>
        <v>0</v>
      </c>
      <c r="Q120" s="235">
        <v>0</v>
      </c>
    </row>
    <row r="121" spans="1:17" ht="15.4" x14ac:dyDescent="0.45">
      <c r="A121" s="285" t="s">
        <v>57</v>
      </c>
      <c r="B121" s="286" t="s">
        <v>67</v>
      </c>
      <c r="C121" s="286" t="s">
        <v>120</v>
      </c>
      <c r="D121" s="329"/>
      <c r="E121" s="329"/>
      <c r="F121" s="329"/>
      <c r="G121" s="329"/>
      <c r="H121" s="329"/>
      <c r="I121" s="329"/>
      <c r="J121" s="329"/>
      <c r="K121" s="329"/>
      <c r="L121" s="329"/>
      <c r="M121" s="329"/>
      <c r="N121" s="329"/>
      <c r="O121" s="333"/>
      <c r="P121" s="329">
        <v>0</v>
      </c>
      <c r="Q121" s="235">
        <v>0</v>
      </c>
    </row>
    <row r="122" spans="1:17" ht="31.25" customHeight="1" x14ac:dyDescent="0.45">
      <c r="A122" s="285" t="s">
        <v>57</v>
      </c>
      <c r="B122" s="286" t="s">
        <v>66</v>
      </c>
      <c r="C122" s="286" t="s">
        <v>119</v>
      </c>
      <c r="D122" s="329"/>
      <c r="E122" s="329"/>
      <c r="F122" s="329"/>
      <c r="G122" s="329"/>
      <c r="H122" s="329"/>
      <c r="I122" s="329"/>
      <c r="J122" s="329"/>
      <c r="K122" s="329"/>
      <c r="L122" s="329"/>
      <c r="M122" s="329">
        <v>1.01E-2</v>
      </c>
      <c r="N122" s="329"/>
      <c r="O122" s="329"/>
      <c r="P122" s="329">
        <v>0</v>
      </c>
      <c r="Q122" s="235">
        <v>1.01E-2</v>
      </c>
    </row>
    <row r="123" spans="1:17" ht="31.25" customHeight="1" x14ac:dyDescent="0.45">
      <c r="A123" s="285" t="s">
        <v>57</v>
      </c>
      <c r="B123" s="286" t="s">
        <v>66</v>
      </c>
      <c r="C123" s="286" t="s">
        <v>120</v>
      </c>
      <c r="D123" s="329"/>
      <c r="E123" s="329"/>
      <c r="F123" s="329"/>
      <c r="G123" s="329"/>
      <c r="H123" s="329"/>
      <c r="I123" s="329"/>
      <c r="J123" s="329"/>
      <c r="K123" s="329"/>
      <c r="L123" s="329"/>
      <c r="M123" s="329">
        <v>8.0999999999999996E-3</v>
      </c>
      <c r="N123" s="329"/>
      <c r="O123" s="333"/>
      <c r="P123" s="329">
        <v>0</v>
      </c>
      <c r="Q123" s="235">
        <v>8.0999999999999996E-3</v>
      </c>
    </row>
    <row r="124" spans="1:17" ht="15.4" x14ac:dyDescent="0.45">
      <c r="A124" s="285" t="s">
        <v>57</v>
      </c>
      <c r="B124" s="286" t="s">
        <v>65</v>
      </c>
      <c r="C124" s="286" t="s">
        <v>119</v>
      </c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>
        <v>0.88500000000000001</v>
      </c>
      <c r="P124" s="329">
        <v>0</v>
      </c>
      <c r="Q124" s="235">
        <v>0.88500000000000001</v>
      </c>
    </row>
    <row r="125" spans="1:17" ht="15.4" x14ac:dyDescent="0.45">
      <c r="A125" s="285" t="s">
        <v>57</v>
      </c>
      <c r="B125" s="286" t="s">
        <v>65</v>
      </c>
      <c r="C125" s="286" t="s">
        <v>120</v>
      </c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33"/>
      <c r="P125" s="329">
        <v>0</v>
      </c>
      <c r="Q125" s="235">
        <v>0</v>
      </c>
    </row>
    <row r="126" spans="1:17" ht="15.4" x14ac:dyDescent="0.45">
      <c r="A126" s="285" t="s">
        <v>68</v>
      </c>
      <c r="B126" s="286" t="s">
        <v>69</v>
      </c>
      <c r="C126" s="286" t="s">
        <v>119</v>
      </c>
      <c r="D126" s="329"/>
      <c r="E126" s="329"/>
      <c r="F126" s="329"/>
      <c r="G126" s="329"/>
      <c r="H126" s="329"/>
      <c r="I126" s="329"/>
      <c r="J126" s="329"/>
      <c r="K126" s="329"/>
      <c r="L126" s="329"/>
      <c r="M126" s="329">
        <v>920.05</v>
      </c>
      <c r="N126" s="329"/>
      <c r="O126" s="329"/>
      <c r="P126" s="329">
        <v>0</v>
      </c>
      <c r="Q126" s="235">
        <v>920.05</v>
      </c>
    </row>
    <row r="127" spans="1:17" ht="15.4" x14ac:dyDescent="0.45">
      <c r="A127" s="285" t="s">
        <v>68</v>
      </c>
      <c r="B127" s="286" t="s">
        <v>69</v>
      </c>
      <c r="C127" s="286" t="s">
        <v>120</v>
      </c>
      <c r="D127" s="329"/>
      <c r="E127" s="329"/>
      <c r="F127" s="329"/>
      <c r="G127" s="329"/>
      <c r="H127" s="329"/>
      <c r="I127" s="329"/>
      <c r="J127" s="329"/>
      <c r="K127" s="329"/>
      <c r="L127" s="329"/>
      <c r="M127" s="329">
        <v>361.74</v>
      </c>
      <c r="N127" s="329"/>
      <c r="O127" s="333"/>
      <c r="P127" s="329">
        <v>0</v>
      </c>
      <c r="Q127" s="235">
        <v>361.74</v>
      </c>
    </row>
    <row r="128" spans="1:17" ht="15.6" customHeight="1" x14ac:dyDescent="0.45">
      <c r="A128" s="285" t="s">
        <v>68</v>
      </c>
      <c r="B128" s="286" t="s">
        <v>438</v>
      </c>
      <c r="C128" s="286" t="s">
        <v>119</v>
      </c>
      <c r="D128" s="329"/>
      <c r="E128" s="329"/>
      <c r="F128" s="329"/>
      <c r="G128" s="329"/>
      <c r="H128" s="329"/>
      <c r="I128" s="329"/>
      <c r="J128" s="329"/>
      <c r="K128" s="329"/>
      <c r="L128" s="329">
        <v>18.809999999999999</v>
      </c>
      <c r="M128" s="329"/>
      <c r="N128" s="329"/>
      <c r="O128" s="329"/>
      <c r="P128" s="329">
        <v>0</v>
      </c>
      <c r="Q128" s="235">
        <v>18.809999999999999</v>
      </c>
    </row>
    <row r="129" spans="1:17" ht="15.4" x14ac:dyDescent="0.45">
      <c r="A129" s="285" t="s">
        <v>68</v>
      </c>
      <c r="B129" s="286" t="s">
        <v>438</v>
      </c>
      <c r="C129" s="286" t="s">
        <v>120</v>
      </c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33"/>
      <c r="P129" s="329">
        <v>0</v>
      </c>
      <c r="Q129" s="235">
        <v>0</v>
      </c>
    </row>
    <row r="130" spans="1:17" ht="15.6" customHeight="1" x14ac:dyDescent="0.45">
      <c r="A130" s="285" t="s">
        <v>72</v>
      </c>
      <c r="B130" s="286" t="s">
        <v>128</v>
      </c>
      <c r="C130" s="286" t="s">
        <v>119</v>
      </c>
      <c r="D130" s="329"/>
      <c r="E130" s="329"/>
      <c r="F130" s="329"/>
      <c r="G130" s="329"/>
      <c r="H130" s="329"/>
      <c r="I130" s="329"/>
      <c r="J130" s="329"/>
      <c r="K130" s="329">
        <v>240.3</v>
      </c>
      <c r="L130" s="329"/>
      <c r="M130" s="329"/>
      <c r="N130" s="329"/>
      <c r="O130" s="329"/>
      <c r="P130" s="329">
        <v>0</v>
      </c>
      <c r="Q130" s="235">
        <v>240.3</v>
      </c>
    </row>
    <row r="131" spans="1:17" ht="15.4" x14ac:dyDescent="0.45">
      <c r="A131" s="285" t="s">
        <v>72</v>
      </c>
      <c r="B131" s="286" t="s">
        <v>128</v>
      </c>
      <c r="C131" s="286" t="s">
        <v>120</v>
      </c>
      <c r="D131" s="329"/>
      <c r="E131" s="329"/>
      <c r="F131" s="329"/>
      <c r="G131" s="329"/>
      <c r="H131" s="329"/>
      <c r="I131" s="329"/>
      <c r="J131" s="329"/>
      <c r="K131" s="329">
        <v>63.9</v>
      </c>
      <c r="L131" s="329"/>
      <c r="M131" s="329">
        <v>0</v>
      </c>
      <c r="N131" s="329"/>
      <c r="O131" s="333"/>
      <c r="P131" s="329">
        <v>0</v>
      </c>
      <c r="Q131" s="235">
        <v>63.9</v>
      </c>
    </row>
    <row r="132" spans="1:17" ht="15.6" customHeight="1" x14ac:dyDescent="0.45">
      <c r="A132" s="285" t="s">
        <v>72</v>
      </c>
      <c r="B132" s="286" t="s">
        <v>127</v>
      </c>
      <c r="C132" s="286" t="s">
        <v>119</v>
      </c>
      <c r="D132" s="329"/>
      <c r="E132" s="329"/>
      <c r="F132" s="329"/>
      <c r="G132" s="329"/>
      <c r="H132" s="329"/>
      <c r="I132" s="329"/>
      <c r="J132" s="329"/>
      <c r="K132" s="329"/>
      <c r="L132" s="329"/>
      <c r="M132" s="329">
        <v>63.6</v>
      </c>
      <c r="N132" s="329"/>
      <c r="O132" s="329"/>
      <c r="P132" s="329">
        <v>4.8</v>
      </c>
      <c r="Q132" s="235">
        <v>68.400000000000006</v>
      </c>
    </row>
    <row r="133" spans="1:17" ht="30.75" x14ac:dyDescent="0.45">
      <c r="A133" s="285" t="s">
        <v>72</v>
      </c>
      <c r="B133" s="286" t="s">
        <v>127</v>
      </c>
      <c r="C133" s="286" t="s">
        <v>120</v>
      </c>
      <c r="D133" s="329"/>
      <c r="E133" s="329"/>
      <c r="F133" s="329"/>
      <c r="G133" s="329"/>
      <c r="H133" s="329"/>
      <c r="I133" s="329"/>
      <c r="J133" s="329"/>
      <c r="K133" s="329">
        <v>0</v>
      </c>
      <c r="L133" s="329"/>
      <c r="M133" s="329">
        <v>0</v>
      </c>
      <c r="N133" s="329"/>
      <c r="O133" s="333"/>
      <c r="P133" s="329">
        <v>0</v>
      </c>
      <c r="Q133" s="235">
        <v>0</v>
      </c>
    </row>
    <row r="134" spans="1:17" ht="15.6" customHeight="1" x14ac:dyDescent="0.45">
      <c r="A134" s="285" t="s">
        <v>73</v>
      </c>
      <c r="B134" s="286" t="s">
        <v>74</v>
      </c>
      <c r="C134" s="286" t="s">
        <v>119</v>
      </c>
      <c r="D134" s="329">
        <v>2.2309458986833959</v>
      </c>
      <c r="E134" s="329">
        <v>35.993027793438671</v>
      </c>
      <c r="F134" s="329"/>
      <c r="G134" s="329"/>
      <c r="H134" s="329">
        <v>5.3999999999999998E-5</v>
      </c>
      <c r="I134" s="329">
        <v>0.20188523715303597</v>
      </c>
      <c r="J134" s="329">
        <v>13.664879109342692</v>
      </c>
      <c r="K134" s="329">
        <v>2.390244</v>
      </c>
      <c r="L134" s="329">
        <v>0</v>
      </c>
      <c r="M134" s="329">
        <v>0</v>
      </c>
      <c r="N134" s="329">
        <v>3.48</v>
      </c>
      <c r="O134" s="329"/>
      <c r="P134" s="329">
        <v>0</v>
      </c>
      <c r="Q134" s="235">
        <v>57.961036038617792</v>
      </c>
    </row>
    <row r="135" spans="1:17" ht="15.4" x14ac:dyDescent="0.45">
      <c r="A135" s="285" t="s">
        <v>73</v>
      </c>
      <c r="B135" s="286" t="s">
        <v>74</v>
      </c>
      <c r="C135" s="286" t="s">
        <v>120</v>
      </c>
      <c r="D135" s="329">
        <v>3.0769324889387826</v>
      </c>
      <c r="E135" s="329"/>
      <c r="F135" s="329"/>
      <c r="G135" s="329"/>
      <c r="H135" s="329"/>
      <c r="I135" s="329"/>
      <c r="J135" s="329">
        <v>6.5291819136711284</v>
      </c>
      <c r="K135" s="329">
        <v>3.0319118208703406</v>
      </c>
      <c r="L135" s="329"/>
      <c r="M135" s="329"/>
      <c r="N135" s="329"/>
      <c r="O135" s="333"/>
      <c r="P135" s="329">
        <v>0</v>
      </c>
      <c r="Q135" s="235">
        <v>12.638026223480253</v>
      </c>
    </row>
    <row r="136" spans="1:17" ht="15.6" customHeight="1" x14ac:dyDescent="0.45">
      <c r="A136" s="285" t="s">
        <v>73</v>
      </c>
      <c r="B136" s="286" t="s">
        <v>75</v>
      </c>
      <c r="C136" s="286" t="s">
        <v>119</v>
      </c>
      <c r="D136" s="329"/>
      <c r="E136" s="329">
        <v>2.3897102700000001</v>
      </c>
      <c r="F136" s="329">
        <v>0</v>
      </c>
      <c r="G136" s="329">
        <v>0</v>
      </c>
      <c r="H136" s="329">
        <v>0</v>
      </c>
      <c r="I136" s="329">
        <v>0</v>
      </c>
      <c r="J136" s="329">
        <v>0</v>
      </c>
      <c r="K136" s="330">
        <v>0.55106937</v>
      </c>
      <c r="L136" s="329"/>
      <c r="M136" s="329"/>
      <c r="N136" s="329"/>
      <c r="O136" s="329"/>
      <c r="P136" s="329">
        <v>0</v>
      </c>
      <c r="Q136" s="235">
        <v>2.9407796400000001</v>
      </c>
    </row>
    <row r="137" spans="1:17" ht="15.4" x14ac:dyDescent="0.45">
      <c r="A137" s="285" t="s">
        <v>73</v>
      </c>
      <c r="B137" s="286" t="s">
        <v>75</v>
      </c>
      <c r="C137" s="286" t="s">
        <v>120</v>
      </c>
      <c r="D137" s="329"/>
      <c r="E137" s="329"/>
      <c r="F137" s="329"/>
      <c r="G137" s="329"/>
      <c r="H137" s="329"/>
      <c r="I137" s="329"/>
      <c r="J137" s="329"/>
      <c r="K137" s="329">
        <v>1.3539460000000001</v>
      </c>
      <c r="L137" s="329"/>
      <c r="M137" s="329"/>
      <c r="N137" s="329"/>
      <c r="O137" s="333"/>
      <c r="P137" s="329">
        <v>0</v>
      </c>
      <c r="Q137" s="235">
        <v>1.3539460000000001</v>
      </c>
    </row>
    <row r="138" spans="1:17" ht="15.6" customHeight="1" x14ac:dyDescent="0.45">
      <c r="A138" s="285" t="s">
        <v>76</v>
      </c>
      <c r="B138" s="286" t="s">
        <v>81</v>
      </c>
      <c r="C138" s="286" t="s">
        <v>119</v>
      </c>
      <c r="D138" s="329"/>
      <c r="E138" s="329"/>
      <c r="F138" s="329"/>
      <c r="G138" s="329"/>
      <c r="H138" s="329"/>
      <c r="I138" s="329"/>
      <c r="J138" s="329"/>
      <c r="K138" s="329">
        <v>4.05</v>
      </c>
      <c r="L138" s="329"/>
      <c r="M138" s="329"/>
      <c r="N138" s="329"/>
      <c r="O138" s="329"/>
      <c r="P138" s="329">
        <v>0</v>
      </c>
      <c r="Q138" s="235">
        <v>4.05</v>
      </c>
    </row>
    <row r="139" spans="1:17" ht="30.75" x14ac:dyDescent="0.45">
      <c r="A139" s="285" t="s">
        <v>76</v>
      </c>
      <c r="B139" s="286" t="s">
        <v>81</v>
      </c>
      <c r="C139" s="286" t="s">
        <v>120</v>
      </c>
      <c r="D139" s="329"/>
      <c r="E139" s="329"/>
      <c r="F139" s="329"/>
      <c r="G139" s="329"/>
      <c r="H139" s="329"/>
      <c r="I139" s="329"/>
      <c r="J139" s="329"/>
      <c r="K139" s="329">
        <v>3.86</v>
      </c>
      <c r="L139" s="329"/>
      <c r="M139" s="329"/>
      <c r="N139" s="329"/>
      <c r="O139" s="333"/>
      <c r="P139" s="329">
        <v>0</v>
      </c>
      <c r="Q139" s="235">
        <v>3.86</v>
      </c>
    </row>
    <row r="140" spans="1:17" ht="30.75" x14ac:dyDescent="0.45">
      <c r="A140" s="285" t="s">
        <v>76</v>
      </c>
      <c r="B140" s="286" t="s">
        <v>77</v>
      </c>
      <c r="C140" s="286" t="s">
        <v>119</v>
      </c>
      <c r="D140" s="329"/>
      <c r="E140" s="329"/>
      <c r="F140" s="329"/>
      <c r="G140" s="329"/>
      <c r="H140" s="329"/>
      <c r="I140" s="329"/>
      <c r="J140" s="329">
        <v>728.09</v>
      </c>
      <c r="K140" s="329">
        <v>119.99</v>
      </c>
      <c r="L140" s="329"/>
      <c r="M140" s="329"/>
      <c r="N140" s="329"/>
      <c r="O140" s="329"/>
      <c r="P140" s="329">
        <v>0</v>
      </c>
      <c r="Q140" s="235">
        <v>848.08</v>
      </c>
    </row>
    <row r="141" spans="1:17" ht="30.75" x14ac:dyDescent="0.45">
      <c r="A141" s="285" t="s">
        <v>76</v>
      </c>
      <c r="B141" s="286" t="s">
        <v>77</v>
      </c>
      <c r="C141" s="286" t="s">
        <v>120</v>
      </c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33"/>
      <c r="P141" s="329">
        <v>0</v>
      </c>
      <c r="Q141" s="235">
        <v>0</v>
      </c>
    </row>
    <row r="142" spans="1:17" ht="15.6" customHeight="1" x14ac:dyDescent="0.45">
      <c r="A142" s="285" t="s">
        <v>76</v>
      </c>
      <c r="B142" s="286" t="s">
        <v>78</v>
      </c>
      <c r="C142" s="286" t="s">
        <v>119</v>
      </c>
      <c r="D142" s="329"/>
      <c r="E142" s="329"/>
      <c r="F142" s="329"/>
      <c r="G142" s="329"/>
      <c r="H142" s="329"/>
      <c r="I142" s="329"/>
      <c r="J142" s="329">
        <v>153.83000000000001</v>
      </c>
      <c r="K142" s="329">
        <v>4.37</v>
      </c>
      <c r="L142" s="329"/>
      <c r="M142" s="329"/>
      <c r="N142" s="329"/>
      <c r="O142" s="329"/>
      <c r="P142" s="329">
        <v>0</v>
      </c>
      <c r="Q142" s="235">
        <v>158.20000000000002</v>
      </c>
    </row>
    <row r="143" spans="1:17" ht="30.75" x14ac:dyDescent="0.45">
      <c r="A143" s="285" t="s">
        <v>76</v>
      </c>
      <c r="B143" s="286" t="s">
        <v>78</v>
      </c>
      <c r="C143" s="286" t="s">
        <v>120</v>
      </c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33"/>
      <c r="P143" s="329">
        <v>0</v>
      </c>
      <c r="Q143" s="235">
        <v>0</v>
      </c>
    </row>
    <row r="144" spans="1:17" ht="15.6" customHeight="1" x14ac:dyDescent="0.45">
      <c r="A144" s="285" t="s">
        <v>76</v>
      </c>
      <c r="B144" s="286" t="s">
        <v>79</v>
      </c>
      <c r="C144" s="286" t="s">
        <v>119</v>
      </c>
      <c r="D144" s="329"/>
      <c r="E144" s="329">
        <v>2.99</v>
      </c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>
        <v>21.5</v>
      </c>
      <c r="Q144" s="235">
        <v>24.490000000000002</v>
      </c>
    </row>
    <row r="145" spans="1:17" ht="30.75" x14ac:dyDescent="0.45">
      <c r="A145" s="285" t="s">
        <v>76</v>
      </c>
      <c r="B145" s="286" t="s">
        <v>79</v>
      </c>
      <c r="C145" s="286" t="s">
        <v>120</v>
      </c>
      <c r="D145" s="329"/>
      <c r="E145" s="329">
        <v>0.08</v>
      </c>
      <c r="F145" s="329"/>
      <c r="G145" s="329"/>
      <c r="H145" s="329"/>
      <c r="I145" s="329"/>
      <c r="J145" s="329"/>
      <c r="K145" s="329"/>
      <c r="L145" s="329"/>
      <c r="M145" s="329"/>
      <c r="N145" s="329"/>
      <c r="O145" s="333"/>
      <c r="P145" s="329">
        <v>0</v>
      </c>
      <c r="Q145" s="235">
        <v>0.08</v>
      </c>
    </row>
    <row r="146" spans="1:17" ht="30.75" x14ac:dyDescent="0.45">
      <c r="A146" s="285" t="s">
        <v>76</v>
      </c>
      <c r="B146" s="286" t="s">
        <v>80</v>
      </c>
      <c r="C146" s="286" t="s">
        <v>119</v>
      </c>
      <c r="D146" s="329"/>
      <c r="E146" s="329"/>
      <c r="F146" s="329"/>
      <c r="G146" s="329"/>
      <c r="H146" s="329"/>
      <c r="I146" s="329"/>
      <c r="J146" s="329"/>
      <c r="K146" s="329">
        <v>14.07</v>
      </c>
      <c r="L146" s="329"/>
      <c r="M146" s="329"/>
      <c r="N146" s="329"/>
      <c r="O146" s="329">
        <v>0.19</v>
      </c>
      <c r="P146" s="329">
        <v>0</v>
      </c>
      <c r="Q146" s="235">
        <v>14.26</v>
      </c>
    </row>
    <row r="147" spans="1:17" ht="30.75" x14ac:dyDescent="0.45">
      <c r="A147" s="285" t="s">
        <v>76</v>
      </c>
      <c r="B147" s="286" t="s">
        <v>80</v>
      </c>
      <c r="C147" s="286" t="s">
        <v>120</v>
      </c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33"/>
      <c r="P147" s="329">
        <v>0</v>
      </c>
      <c r="Q147" s="235">
        <v>0</v>
      </c>
    </row>
    <row r="148" spans="1:17" ht="46.15" x14ac:dyDescent="0.45">
      <c r="A148" s="285" t="s">
        <v>76</v>
      </c>
      <c r="B148" s="286" t="s">
        <v>439</v>
      </c>
      <c r="C148" s="286" t="s">
        <v>119</v>
      </c>
      <c r="D148" s="329"/>
      <c r="E148" s="329"/>
      <c r="F148" s="329"/>
      <c r="G148" s="329"/>
      <c r="H148" s="329"/>
      <c r="I148" s="329"/>
      <c r="J148" s="329"/>
      <c r="K148" s="329">
        <v>0.13</v>
      </c>
      <c r="L148" s="329"/>
      <c r="M148" s="329"/>
      <c r="N148" s="329"/>
      <c r="O148" s="329"/>
      <c r="P148" s="329">
        <v>0</v>
      </c>
      <c r="Q148" s="235">
        <v>0.13</v>
      </c>
    </row>
    <row r="149" spans="1:17" ht="46.15" x14ac:dyDescent="0.45">
      <c r="A149" s="285" t="s">
        <v>76</v>
      </c>
      <c r="B149" s="286" t="s">
        <v>439</v>
      </c>
      <c r="C149" s="286" t="s">
        <v>120</v>
      </c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33"/>
      <c r="P149" s="329">
        <v>0</v>
      </c>
      <c r="Q149" s="235">
        <v>0</v>
      </c>
    </row>
    <row r="150" spans="1:17" ht="30.75" x14ac:dyDescent="0.45">
      <c r="A150" s="285" t="s">
        <v>76</v>
      </c>
      <c r="B150" s="286" t="s">
        <v>440</v>
      </c>
      <c r="C150" s="286" t="s">
        <v>119</v>
      </c>
      <c r="D150" s="329"/>
      <c r="E150" s="329">
        <v>0.23</v>
      </c>
      <c r="F150" s="329"/>
      <c r="G150" s="329"/>
      <c r="H150" s="329"/>
      <c r="I150" s="329"/>
      <c r="J150" s="329"/>
      <c r="K150" s="329">
        <v>0.05</v>
      </c>
      <c r="L150" s="329"/>
      <c r="M150" s="329"/>
      <c r="N150" s="329"/>
      <c r="O150" s="329"/>
      <c r="P150" s="329">
        <v>0</v>
      </c>
      <c r="Q150" s="235">
        <v>0.28000000000000003</v>
      </c>
    </row>
    <row r="151" spans="1:17" ht="30.75" x14ac:dyDescent="0.45">
      <c r="A151" s="285" t="s">
        <v>76</v>
      </c>
      <c r="B151" s="286" t="s">
        <v>440</v>
      </c>
      <c r="C151" s="286" t="s">
        <v>120</v>
      </c>
      <c r="D151" s="329"/>
      <c r="E151" s="329"/>
      <c r="F151" s="329"/>
      <c r="G151" s="329"/>
      <c r="H151" s="329"/>
      <c r="I151" s="329"/>
      <c r="J151" s="329"/>
      <c r="K151" s="329">
        <v>0.13</v>
      </c>
      <c r="L151" s="329"/>
      <c r="M151" s="329"/>
      <c r="N151" s="329"/>
      <c r="O151" s="333"/>
      <c r="P151" s="329">
        <v>0</v>
      </c>
      <c r="Q151" s="235">
        <v>0.13</v>
      </c>
    </row>
    <row r="152" spans="1:17" ht="30.75" x14ac:dyDescent="0.45">
      <c r="A152" s="285" t="s">
        <v>76</v>
      </c>
      <c r="B152" s="286" t="s">
        <v>441</v>
      </c>
      <c r="C152" s="286" t="s">
        <v>119</v>
      </c>
      <c r="D152" s="329"/>
      <c r="E152" s="329"/>
      <c r="F152" s="329"/>
      <c r="G152" s="329"/>
      <c r="H152" s="329"/>
      <c r="I152" s="329"/>
      <c r="J152" s="329"/>
      <c r="K152" s="329">
        <v>8.9999999999999993E-3</v>
      </c>
      <c r="L152" s="329"/>
      <c r="M152" s="329"/>
      <c r="N152" s="329"/>
      <c r="O152" s="329"/>
      <c r="P152" s="329">
        <v>0</v>
      </c>
      <c r="Q152" s="235">
        <v>8.9999999999999993E-3</v>
      </c>
    </row>
    <row r="153" spans="1:17" ht="30.75" x14ac:dyDescent="0.45">
      <c r="A153" s="285" t="s">
        <v>76</v>
      </c>
      <c r="B153" s="286" t="s">
        <v>441</v>
      </c>
      <c r="C153" s="286" t="s">
        <v>120</v>
      </c>
      <c r="D153" s="329"/>
      <c r="E153" s="329"/>
      <c r="F153" s="329"/>
      <c r="G153" s="329"/>
      <c r="H153" s="329"/>
      <c r="I153" s="329"/>
      <c r="J153" s="329"/>
      <c r="K153" s="329">
        <v>3.0000000000000001E-3</v>
      </c>
      <c r="L153" s="329"/>
      <c r="M153" s="329"/>
      <c r="N153" s="329"/>
      <c r="O153" s="333"/>
      <c r="P153" s="329">
        <v>0</v>
      </c>
      <c r="Q153" s="235">
        <v>3.0000000000000001E-3</v>
      </c>
    </row>
    <row r="154" spans="1:17" ht="46.15" x14ac:dyDescent="0.45">
      <c r="A154" s="285" t="s">
        <v>76</v>
      </c>
      <c r="B154" s="286" t="s">
        <v>442</v>
      </c>
      <c r="C154" s="286" t="s">
        <v>119</v>
      </c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29">
        <v>5.0000000000000001E-3</v>
      </c>
      <c r="P154" s="329">
        <v>0</v>
      </c>
      <c r="Q154" s="235">
        <v>5.0000000000000001E-3</v>
      </c>
    </row>
    <row r="155" spans="1:17" ht="46.15" x14ac:dyDescent="0.45">
      <c r="A155" s="285" t="s">
        <v>76</v>
      </c>
      <c r="B155" s="286" t="s">
        <v>442</v>
      </c>
      <c r="C155" s="286" t="s">
        <v>120</v>
      </c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33"/>
      <c r="P155" s="329">
        <v>0</v>
      </c>
      <c r="Q155" s="235">
        <v>0</v>
      </c>
    </row>
    <row r="156" spans="1:17" ht="15.4" x14ac:dyDescent="0.45">
      <c r="A156" s="285" t="s">
        <v>82</v>
      </c>
      <c r="B156" s="286" t="s">
        <v>443</v>
      </c>
      <c r="C156" s="286" t="s">
        <v>119</v>
      </c>
      <c r="D156" s="329">
        <v>0</v>
      </c>
      <c r="E156" s="329">
        <v>0</v>
      </c>
      <c r="F156" s="329">
        <v>1</v>
      </c>
      <c r="G156" s="329">
        <v>0</v>
      </c>
      <c r="H156" s="329">
        <v>0</v>
      </c>
      <c r="I156" s="329">
        <v>214</v>
      </c>
      <c r="J156" s="329">
        <v>2702</v>
      </c>
      <c r="K156" s="329">
        <v>1649</v>
      </c>
      <c r="L156" s="329">
        <v>0</v>
      </c>
      <c r="M156" s="329">
        <v>0</v>
      </c>
      <c r="N156" s="329">
        <v>0</v>
      </c>
      <c r="O156" s="329">
        <v>0</v>
      </c>
      <c r="P156" s="329">
        <v>0</v>
      </c>
      <c r="Q156" s="235">
        <v>4566</v>
      </c>
    </row>
    <row r="157" spans="1:17" ht="15.4" x14ac:dyDescent="0.45">
      <c r="A157" s="285" t="s">
        <v>82</v>
      </c>
      <c r="B157" s="286" t="s">
        <v>443</v>
      </c>
      <c r="C157" s="286" t="s">
        <v>120</v>
      </c>
      <c r="D157" s="329">
        <v>0</v>
      </c>
      <c r="E157" s="329">
        <v>95</v>
      </c>
      <c r="F157" s="329">
        <v>2</v>
      </c>
      <c r="G157" s="329">
        <v>0</v>
      </c>
      <c r="H157" s="329">
        <v>0</v>
      </c>
      <c r="I157" s="329">
        <v>0</v>
      </c>
      <c r="J157" s="329">
        <v>152</v>
      </c>
      <c r="K157" s="329">
        <v>224</v>
      </c>
      <c r="L157" s="329">
        <v>0</v>
      </c>
      <c r="M157" s="329">
        <v>0</v>
      </c>
      <c r="N157" s="329">
        <v>0</v>
      </c>
      <c r="O157" s="333"/>
      <c r="P157" s="329">
        <v>0</v>
      </c>
      <c r="Q157" s="235">
        <v>473</v>
      </c>
    </row>
    <row r="158" spans="1:17" ht="15.4" x14ac:dyDescent="0.45">
      <c r="A158" s="285" t="s">
        <v>82</v>
      </c>
      <c r="B158" s="286" t="s">
        <v>444</v>
      </c>
      <c r="C158" s="286" t="s">
        <v>119</v>
      </c>
      <c r="D158" s="329">
        <v>0</v>
      </c>
      <c r="E158" s="329">
        <v>3518</v>
      </c>
      <c r="F158" s="329">
        <v>5</v>
      </c>
      <c r="G158" s="329">
        <v>63</v>
      </c>
      <c r="H158" s="329">
        <v>0</v>
      </c>
      <c r="I158" s="329">
        <v>0</v>
      </c>
      <c r="J158" s="329">
        <v>127</v>
      </c>
      <c r="K158" s="329">
        <v>212</v>
      </c>
      <c r="L158" s="329">
        <v>0</v>
      </c>
      <c r="M158" s="329">
        <v>0</v>
      </c>
      <c r="N158" s="329">
        <v>0</v>
      </c>
      <c r="O158" s="329">
        <v>0</v>
      </c>
      <c r="P158" s="329">
        <v>0</v>
      </c>
      <c r="Q158" s="235">
        <v>3925</v>
      </c>
    </row>
    <row r="159" spans="1:17" ht="15.4" x14ac:dyDescent="0.45">
      <c r="A159" s="285" t="s">
        <v>82</v>
      </c>
      <c r="B159" s="286" t="s">
        <v>444</v>
      </c>
      <c r="C159" s="286" t="s">
        <v>120</v>
      </c>
      <c r="D159" s="329">
        <v>0</v>
      </c>
      <c r="E159" s="329">
        <v>614</v>
      </c>
      <c r="F159" s="329">
        <v>0</v>
      </c>
      <c r="G159" s="329">
        <v>51</v>
      </c>
      <c r="H159" s="329">
        <v>0</v>
      </c>
      <c r="I159" s="329">
        <v>0</v>
      </c>
      <c r="J159" s="329">
        <v>32</v>
      </c>
      <c r="K159" s="329">
        <v>143</v>
      </c>
      <c r="L159" s="329">
        <v>0</v>
      </c>
      <c r="M159" s="329">
        <v>0</v>
      </c>
      <c r="N159" s="329">
        <v>0</v>
      </c>
      <c r="O159" s="333"/>
      <c r="P159" s="329">
        <v>0</v>
      </c>
      <c r="Q159" s="235">
        <v>840</v>
      </c>
    </row>
    <row r="160" spans="1:17" ht="46.15" x14ac:dyDescent="0.45">
      <c r="A160" s="285" t="s">
        <v>82</v>
      </c>
      <c r="B160" s="286" t="s">
        <v>445</v>
      </c>
      <c r="C160" s="286" t="s">
        <v>119</v>
      </c>
      <c r="D160" s="329">
        <v>0</v>
      </c>
      <c r="E160" s="329">
        <v>0</v>
      </c>
      <c r="F160" s="329">
        <v>0</v>
      </c>
      <c r="G160" s="329">
        <v>0</v>
      </c>
      <c r="H160" s="329">
        <v>0</v>
      </c>
      <c r="I160" s="329">
        <v>0</v>
      </c>
      <c r="J160" s="329">
        <v>0</v>
      </c>
      <c r="K160" s="329">
        <v>0</v>
      </c>
      <c r="L160" s="329">
        <v>0</v>
      </c>
      <c r="M160" s="329">
        <v>0</v>
      </c>
      <c r="N160" s="329">
        <v>0</v>
      </c>
      <c r="O160" s="329">
        <v>0</v>
      </c>
      <c r="P160" s="329">
        <v>0</v>
      </c>
      <c r="Q160" s="235">
        <v>0</v>
      </c>
    </row>
    <row r="161" spans="1:17" ht="46.15" x14ac:dyDescent="0.45">
      <c r="A161" s="285" t="s">
        <v>82</v>
      </c>
      <c r="B161" s="286" t="s">
        <v>445</v>
      </c>
      <c r="C161" s="286" t="s">
        <v>120</v>
      </c>
      <c r="D161" s="329">
        <v>0</v>
      </c>
      <c r="E161" s="329">
        <v>0</v>
      </c>
      <c r="F161" s="329">
        <v>0</v>
      </c>
      <c r="G161" s="329">
        <v>0</v>
      </c>
      <c r="H161" s="329">
        <v>0</v>
      </c>
      <c r="I161" s="329">
        <v>0</v>
      </c>
      <c r="J161" s="329">
        <v>0</v>
      </c>
      <c r="K161" s="329">
        <v>0</v>
      </c>
      <c r="L161" s="329">
        <v>0</v>
      </c>
      <c r="M161" s="329">
        <v>0</v>
      </c>
      <c r="N161" s="329">
        <v>0</v>
      </c>
      <c r="O161" s="333"/>
      <c r="P161" s="329">
        <v>0</v>
      </c>
      <c r="Q161" s="235">
        <v>0</v>
      </c>
    </row>
    <row r="162" spans="1:17" ht="30.75" x14ac:dyDescent="0.45">
      <c r="A162" s="285" t="s">
        <v>85</v>
      </c>
      <c r="B162" s="286" t="s">
        <v>446</v>
      </c>
      <c r="C162" s="286" t="s">
        <v>119</v>
      </c>
      <c r="D162" s="329">
        <v>900</v>
      </c>
      <c r="E162" s="329">
        <v>14700</v>
      </c>
      <c r="F162" s="329"/>
      <c r="G162" s="329"/>
      <c r="H162" s="329"/>
      <c r="I162" s="329"/>
      <c r="J162" s="329"/>
      <c r="K162" s="329" t="s">
        <v>375</v>
      </c>
      <c r="L162" s="329"/>
      <c r="M162" s="329"/>
      <c r="N162" s="329"/>
      <c r="O162" s="329"/>
      <c r="P162" s="329">
        <v>0</v>
      </c>
      <c r="Q162" s="235">
        <v>15600</v>
      </c>
    </row>
    <row r="163" spans="1:17" ht="30.75" x14ac:dyDescent="0.45">
      <c r="A163" s="285" t="s">
        <v>85</v>
      </c>
      <c r="B163" s="286" t="s">
        <v>446</v>
      </c>
      <c r="C163" s="286" t="s">
        <v>120</v>
      </c>
      <c r="D163" s="329"/>
      <c r="E163" s="329"/>
      <c r="F163" s="329"/>
      <c r="G163" s="329"/>
      <c r="H163" s="329"/>
      <c r="I163" s="329"/>
      <c r="J163" s="329"/>
      <c r="K163" s="329" t="s">
        <v>375</v>
      </c>
      <c r="L163" s="329"/>
      <c r="M163" s="329"/>
      <c r="N163" s="329"/>
      <c r="O163" s="333"/>
      <c r="P163" s="329">
        <v>0</v>
      </c>
      <c r="Q163" s="235">
        <v>0</v>
      </c>
    </row>
    <row r="164" spans="1:17" ht="15.6" customHeight="1" x14ac:dyDescent="0.45">
      <c r="A164" s="285" t="s">
        <v>87</v>
      </c>
      <c r="B164" s="286" t="s">
        <v>447</v>
      </c>
      <c r="C164" s="286" t="s">
        <v>119</v>
      </c>
      <c r="D164" s="329"/>
      <c r="E164" s="329"/>
      <c r="F164" s="329"/>
      <c r="G164" s="329"/>
      <c r="H164" s="329"/>
      <c r="I164" s="329"/>
      <c r="J164" s="329"/>
      <c r="K164" s="329"/>
      <c r="L164" s="329">
        <v>1153.22</v>
      </c>
      <c r="M164" s="329"/>
      <c r="N164" s="329"/>
      <c r="O164" s="329"/>
      <c r="P164" s="329">
        <v>925.59</v>
      </c>
      <c r="Q164" s="235">
        <v>2078.81</v>
      </c>
    </row>
    <row r="165" spans="1:17" ht="46.15" x14ac:dyDescent="0.45">
      <c r="A165" s="285" t="s">
        <v>87</v>
      </c>
      <c r="B165" s="286" t="s">
        <v>447</v>
      </c>
      <c r="C165" s="286" t="s">
        <v>119</v>
      </c>
      <c r="D165" s="329"/>
      <c r="E165" s="329"/>
      <c r="F165" s="329"/>
      <c r="G165" s="329"/>
      <c r="H165" s="329"/>
      <c r="I165" s="329"/>
      <c r="J165" s="329"/>
      <c r="K165" s="329"/>
      <c r="L165" s="329">
        <v>441.93</v>
      </c>
      <c r="M165" s="329"/>
      <c r="N165" s="329"/>
      <c r="O165" s="333"/>
      <c r="P165" s="329">
        <v>42.07</v>
      </c>
      <c r="Q165" s="235">
        <v>484</v>
      </c>
    </row>
    <row r="166" spans="1:17" ht="15.6" customHeight="1" x14ac:dyDescent="0.45">
      <c r="A166" s="285" t="s">
        <v>87</v>
      </c>
      <c r="B166" s="286" t="s">
        <v>448</v>
      </c>
      <c r="C166" s="286" t="s">
        <v>119</v>
      </c>
      <c r="D166" s="329"/>
      <c r="E166" s="329"/>
      <c r="F166" s="329"/>
      <c r="G166" s="329"/>
      <c r="H166" s="329"/>
      <c r="I166" s="329"/>
      <c r="J166" s="329"/>
      <c r="K166" s="329"/>
      <c r="L166" s="329"/>
      <c r="M166" s="329">
        <v>1332</v>
      </c>
      <c r="N166" s="329"/>
      <c r="O166" s="329"/>
      <c r="P166" s="329">
        <v>0</v>
      </c>
      <c r="Q166" s="235">
        <v>1332</v>
      </c>
    </row>
    <row r="167" spans="1:17" ht="46.15" x14ac:dyDescent="0.45">
      <c r="A167" s="285" t="s">
        <v>87</v>
      </c>
      <c r="B167" s="286" t="s">
        <v>448</v>
      </c>
      <c r="C167" s="286" t="s">
        <v>120</v>
      </c>
      <c r="D167" s="329"/>
      <c r="E167" s="329"/>
      <c r="F167" s="329"/>
      <c r="G167" s="329"/>
      <c r="H167" s="329"/>
      <c r="I167" s="329"/>
      <c r="J167" s="329"/>
      <c r="K167" s="329"/>
      <c r="L167" s="329"/>
      <c r="M167" s="329">
        <v>441</v>
      </c>
      <c r="N167" s="329"/>
      <c r="O167" s="333"/>
      <c r="P167" s="329">
        <v>0</v>
      </c>
      <c r="Q167" s="235">
        <v>441</v>
      </c>
    </row>
    <row r="168" spans="1:17" ht="30.75" x14ac:dyDescent="0.45">
      <c r="A168" s="285" t="s">
        <v>87</v>
      </c>
      <c r="B168" s="286" t="s">
        <v>449</v>
      </c>
      <c r="C168" s="286" t="s">
        <v>119</v>
      </c>
      <c r="D168" s="329"/>
      <c r="E168" s="329"/>
      <c r="F168" s="329"/>
      <c r="G168" s="329"/>
      <c r="H168" s="329"/>
      <c r="I168" s="329"/>
      <c r="J168" s="329"/>
      <c r="K168" s="329"/>
      <c r="L168" s="329"/>
      <c r="M168" s="329">
        <v>709</v>
      </c>
      <c r="N168" s="329"/>
      <c r="O168" s="329"/>
      <c r="P168" s="329">
        <v>0</v>
      </c>
      <c r="Q168" s="235">
        <v>709</v>
      </c>
    </row>
    <row r="169" spans="1:17" ht="30.75" x14ac:dyDescent="0.45">
      <c r="A169" s="285" t="s">
        <v>87</v>
      </c>
      <c r="B169" s="286" t="s">
        <v>449</v>
      </c>
      <c r="C169" s="286" t="s">
        <v>120</v>
      </c>
      <c r="D169" s="329"/>
      <c r="E169" s="329"/>
      <c r="F169" s="329"/>
      <c r="G169" s="329"/>
      <c r="H169" s="329"/>
      <c r="I169" s="329"/>
      <c r="J169" s="329"/>
      <c r="K169" s="329"/>
      <c r="L169" s="329"/>
      <c r="M169" s="329">
        <v>166</v>
      </c>
      <c r="N169" s="329"/>
      <c r="O169" s="333"/>
      <c r="P169" s="329">
        <v>0</v>
      </c>
      <c r="Q169" s="235">
        <v>166</v>
      </c>
    </row>
    <row r="170" spans="1:17" ht="61.5" x14ac:dyDescent="0.45">
      <c r="A170" s="285" t="s">
        <v>87</v>
      </c>
      <c r="B170" s="286" t="s">
        <v>450</v>
      </c>
      <c r="C170" s="286" t="s">
        <v>119</v>
      </c>
      <c r="D170" s="329"/>
      <c r="E170" s="329"/>
      <c r="F170" s="329"/>
      <c r="G170" s="329"/>
      <c r="H170" s="329"/>
      <c r="I170" s="329"/>
      <c r="J170" s="329"/>
      <c r="K170" s="329"/>
      <c r="L170" s="329"/>
      <c r="M170" s="329">
        <v>139</v>
      </c>
      <c r="N170" s="329"/>
      <c r="O170" s="329"/>
      <c r="P170" s="329">
        <v>0</v>
      </c>
      <c r="Q170" s="235">
        <v>139</v>
      </c>
    </row>
    <row r="171" spans="1:17" ht="61.5" x14ac:dyDescent="0.45">
      <c r="A171" s="285" t="s">
        <v>87</v>
      </c>
      <c r="B171" s="286" t="s">
        <v>450</v>
      </c>
      <c r="C171" s="286" t="s">
        <v>120</v>
      </c>
      <c r="D171" s="329"/>
      <c r="E171" s="329"/>
      <c r="F171" s="329"/>
      <c r="G171" s="329"/>
      <c r="H171" s="329"/>
      <c r="I171" s="329"/>
      <c r="J171" s="329"/>
      <c r="K171" s="329"/>
      <c r="L171" s="329"/>
      <c r="M171" s="329">
        <v>71</v>
      </c>
      <c r="N171" s="329"/>
      <c r="O171" s="333"/>
      <c r="P171" s="329">
        <v>0</v>
      </c>
      <c r="Q171" s="235">
        <v>71</v>
      </c>
    </row>
    <row r="172" spans="1:17" ht="46.15" x14ac:dyDescent="0.45">
      <c r="A172" s="285" t="s">
        <v>87</v>
      </c>
      <c r="B172" s="286" t="s">
        <v>451</v>
      </c>
      <c r="C172" s="286" t="s">
        <v>119</v>
      </c>
      <c r="D172" s="329"/>
      <c r="E172" s="329"/>
      <c r="F172" s="329"/>
      <c r="G172" s="329"/>
      <c r="H172" s="329"/>
      <c r="I172" s="329"/>
      <c r="J172" s="329"/>
      <c r="K172" s="329"/>
      <c r="L172" s="329"/>
      <c r="M172" s="329"/>
      <c r="N172" s="329"/>
      <c r="O172" s="329"/>
      <c r="P172" s="329">
        <v>0</v>
      </c>
      <c r="Q172" s="235">
        <v>0</v>
      </c>
    </row>
    <row r="173" spans="1:17" ht="46.15" x14ac:dyDescent="0.45">
      <c r="A173" s="285" t="s">
        <v>87</v>
      </c>
      <c r="B173" s="286" t="s">
        <v>451</v>
      </c>
      <c r="C173" s="286" t="s">
        <v>120</v>
      </c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33"/>
      <c r="P173" s="329">
        <v>0</v>
      </c>
      <c r="Q173" s="235">
        <v>0</v>
      </c>
    </row>
    <row r="174" spans="1:17" ht="46.15" x14ac:dyDescent="0.45">
      <c r="A174" s="285" t="s">
        <v>87</v>
      </c>
      <c r="B174" s="286" t="s">
        <v>452</v>
      </c>
      <c r="C174" s="286" t="s">
        <v>119</v>
      </c>
      <c r="D174" s="329"/>
      <c r="E174" s="329">
        <v>31.26</v>
      </c>
      <c r="F174" s="329"/>
      <c r="G174" s="329"/>
      <c r="H174" s="329"/>
      <c r="I174" s="329"/>
      <c r="J174" s="329"/>
      <c r="K174" s="329">
        <v>44.46</v>
      </c>
      <c r="L174" s="329"/>
      <c r="M174" s="329"/>
      <c r="N174" s="329"/>
      <c r="O174" s="329">
        <v>21.88</v>
      </c>
      <c r="P174" s="329">
        <v>0</v>
      </c>
      <c r="Q174" s="235">
        <v>97.6</v>
      </c>
    </row>
    <row r="175" spans="1:17" ht="46.15" x14ac:dyDescent="0.45">
      <c r="A175" s="285" t="s">
        <v>87</v>
      </c>
      <c r="B175" s="286" t="s">
        <v>452</v>
      </c>
      <c r="C175" s="286" t="s">
        <v>120</v>
      </c>
      <c r="D175" s="329"/>
      <c r="E175" s="329"/>
      <c r="F175" s="329"/>
      <c r="G175" s="329"/>
      <c r="H175" s="329"/>
      <c r="I175" s="329"/>
      <c r="J175" s="329"/>
      <c r="K175" s="329">
        <v>6.6</v>
      </c>
      <c r="L175" s="329"/>
      <c r="M175" s="329"/>
      <c r="N175" s="329"/>
      <c r="O175" s="333"/>
      <c r="P175" s="329">
        <v>0</v>
      </c>
      <c r="Q175" s="235">
        <v>6.6</v>
      </c>
    </row>
    <row r="176" spans="1:17" ht="46.15" x14ac:dyDescent="0.45">
      <c r="A176" s="285" t="s">
        <v>87</v>
      </c>
      <c r="B176" s="286" t="s">
        <v>453</v>
      </c>
      <c r="C176" s="286" t="s">
        <v>119</v>
      </c>
      <c r="D176" s="329"/>
      <c r="E176" s="329"/>
      <c r="F176" s="329"/>
      <c r="G176" s="329"/>
      <c r="H176" s="329"/>
      <c r="I176" s="329"/>
      <c r="J176" s="329"/>
      <c r="K176" s="329">
        <v>2.7</v>
      </c>
      <c r="L176" s="329"/>
      <c r="M176" s="329"/>
      <c r="N176" s="329"/>
      <c r="O176" s="329">
        <v>1.1000000000000001</v>
      </c>
      <c r="P176" s="329">
        <v>0</v>
      </c>
      <c r="Q176" s="235">
        <v>3.8000000000000003</v>
      </c>
    </row>
    <row r="177" spans="1:17" ht="46.15" x14ac:dyDescent="0.45">
      <c r="A177" s="285" t="s">
        <v>87</v>
      </c>
      <c r="B177" s="286" t="s">
        <v>453</v>
      </c>
      <c r="C177" s="286" t="s">
        <v>120</v>
      </c>
      <c r="D177" s="329"/>
      <c r="E177" s="329"/>
      <c r="F177" s="329"/>
      <c r="G177" s="329"/>
      <c r="H177" s="329"/>
      <c r="I177" s="329"/>
      <c r="J177" s="329"/>
      <c r="K177" s="329">
        <v>0.2</v>
      </c>
      <c r="L177" s="329"/>
      <c r="M177" s="329"/>
      <c r="N177" s="329"/>
      <c r="O177" s="333"/>
      <c r="P177" s="329">
        <v>0</v>
      </c>
      <c r="Q177" s="235">
        <v>0.2</v>
      </c>
    </row>
    <row r="178" spans="1:17" ht="61.5" x14ac:dyDescent="0.45">
      <c r="A178" s="285" t="s">
        <v>87</v>
      </c>
      <c r="B178" s="286" t="s">
        <v>454</v>
      </c>
      <c r="C178" s="286" t="s">
        <v>119</v>
      </c>
      <c r="D178" s="329"/>
      <c r="E178" s="329"/>
      <c r="F178" s="329"/>
      <c r="G178" s="329"/>
      <c r="H178" s="329"/>
      <c r="I178" s="329"/>
      <c r="J178" s="329"/>
      <c r="K178" s="329">
        <v>2.25</v>
      </c>
      <c r="L178" s="329"/>
      <c r="M178" s="329"/>
      <c r="N178" s="329"/>
      <c r="O178" s="329">
        <v>0.75</v>
      </c>
      <c r="P178" s="329">
        <v>0</v>
      </c>
      <c r="Q178" s="235">
        <v>3</v>
      </c>
    </row>
    <row r="179" spans="1:17" ht="61.5" x14ac:dyDescent="0.45">
      <c r="A179" s="285" t="s">
        <v>87</v>
      </c>
      <c r="B179" s="286" t="s">
        <v>454</v>
      </c>
      <c r="C179" s="286" t="s">
        <v>120</v>
      </c>
      <c r="D179" s="329"/>
      <c r="E179" s="329"/>
      <c r="F179" s="329"/>
      <c r="G179" s="329"/>
      <c r="H179" s="329"/>
      <c r="I179" s="329"/>
      <c r="J179" s="329"/>
      <c r="K179" s="329">
        <v>0.4</v>
      </c>
      <c r="L179" s="329"/>
      <c r="M179" s="329"/>
      <c r="N179" s="329"/>
      <c r="O179" s="333"/>
      <c r="P179" s="329">
        <v>0</v>
      </c>
      <c r="Q179" s="235">
        <v>0.4</v>
      </c>
    </row>
    <row r="180" spans="1:17" ht="46.15" x14ac:dyDescent="0.45">
      <c r="A180" s="285" t="s">
        <v>87</v>
      </c>
      <c r="B180" s="286" t="s">
        <v>455</v>
      </c>
      <c r="C180" s="286" t="s">
        <v>119</v>
      </c>
      <c r="D180" s="329"/>
      <c r="E180" s="329">
        <v>0.49</v>
      </c>
      <c r="F180" s="329"/>
      <c r="G180" s="329">
        <v>0.13</v>
      </c>
      <c r="H180" s="329"/>
      <c r="I180" s="329"/>
      <c r="J180" s="329">
        <v>0.38</v>
      </c>
      <c r="K180" s="329">
        <v>8.07</v>
      </c>
      <c r="L180" s="329"/>
      <c r="M180" s="329"/>
      <c r="N180" s="329"/>
      <c r="O180" s="329">
        <v>3.23</v>
      </c>
      <c r="P180" s="329">
        <v>0</v>
      </c>
      <c r="Q180" s="235">
        <v>12.3</v>
      </c>
    </row>
    <row r="181" spans="1:17" ht="46.15" x14ac:dyDescent="0.45">
      <c r="A181" s="285" t="s">
        <v>87</v>
      </c>
      <c r="B181" s="286" t="s">
        <v>455</v>
      </c>
      <c r="C181" s="286" t="s">
        <v>120</v>
      </c>
      <c r="D181" s="329"/>
      <c r="E181" s="329"/>
      <c r="F181" s="329"/>
      <c r="G181" s="329"/>
      <c r="H181" s="329"/>
      <c r="I181" s="329"/>
      <c r="J181" s="329"/>
      <c r="K181" s="329">
        <v>0.5</v>
      </c>
      <c r="L181" s="329"/>
      <c r="M181" s="329"/>
      <c r="N181" s="329"/>
      <c r="O181" s="333"/>
      <c r="P181" s="329">
        <v>0</v>
      </c>
      <c r="Q181" s="235">
        <v>0.5</v>
      </c>
    </row>
    <row r="182" spans="1:17" ht="46.15" x14ac:dyDescent="0.45">
      <c r="A182" s="285" t="s">
        <v>87</v>
      </c>
      <c r="B182" s="286" t="s">
        <v>456</v>
      </c>
      <c r="C182" s="286" t="s">
        <v>119</v>
      </c>
      <c r="D182" s="329"/>
      <c r="E182" s="329"/>
      <c r="F182" s="329"/>
      <c r="G182" s="329"/>
      <c r="H182" s="329"/>
      <c r="I182" s="329"/>
      <c r="J182" s="329"/>
      <c r="K182" s="329"/>
      <c r="L182" s="329"/>
      <c r="M182" s="329">
        <v>6.2</v>
      </c>
      <c r="N182" s="329"/>
      <c r="O182" s="329"/>
      <c r="P182" s="329">
        <v>0</v>
      </c>
      <c r="Q182" s="235">
        <v>6.2</v>
      </c>
    </row>
    <row r="183" spans="1:17" ht="46.15" x14ac:dyDescent="0.45">
      <c r="A183" s="285" t="s">
        <v>87</v>
      </c>
      <c r="B183" s="286" t="s">
        <v>456</v>
      </c>
      <c r="C183" s="286" t="s">
        <v>120</v>
      </c>
      <c r="D183" s="329"/>
      <c r="E183" s="329"/>
      <c r="F183" s="329"/>
      <c r="G183" s="329"/>
      <c r="H183" s="329"/>
      <c r="I183" s="329"/>
      <c r="J183" s="329"/>
      <c r="K183" s="329"/>
      <c r="L183" s="329"/>
      <c r="M183" s="329">
        <v>1.6</v>
      </c>
      <c r="N183" s="329"/>
      <c r="O183" s="333"/>
      <c r="P183" s="329">
        <v>0</v>
      </c>
      <c r="Q183" s="235">
        <v>1.6</v>
      </c>
    </row>
    <row r="184" spans="1:17" ht="30.75" x14ac:dyDescent="0.45">
      <c r="A184" s="285" t="s">
        <v>87</v>
      </c>
      <c r="B184" s="286" t="s">
        <v>457</v>
      </c>
      <c r="C184" s="286" t="s">
        <v>119</v>
      </c>
      <c r="D184" s="329"/>
      <c r="E184" s="329"/>
      <c r="F184" s="329"/>
      <c r="G184" s="329"/>
      <c r="H184" s="329"/>
      <c r="I184" s="329"/>
      <c r="J184" s="329"/>
      <c r="K184" s="329"/>
      <c r="L184" s="329"/>
      <c r="M184" s="329">
        <v>10.4</v>
      </c>
      <c r="N184" s="329"/>
      <c r="O184" s="329">
        <v>3.8</v>
      </c>
      <c r="P184" s="329">
        <v>0</v>
      </c>
      <c r="Q184" s="235">
        <v>14.2</v>
      </c>
    </row>
    <row r="185" spans="1:17" ht="30.75" x14ac:dyDescent="0.45">
      <c r="A185" s="285" t="s">
        <v>87</v>
      </c>
      <c r="B185" s="286" t="s">
        <v>457</v>
      </c>
      <c r="C185" s="286" t="s">
        <v>120</v>
      </c>
      <c r="D185" s="329"/>
      <c r="E185" s="329"/>
      <c r="F185" s="329"/>
      <c r="G185" s="329"/>
      <c r="H185" s="329"/>
      <c r="I185" s="329"/>
      <c r="J185" s="329"/>
      <c r="K185" s="329"/>
      <c r="L185" s="329"/>
      <c r="M185" s="329">
        <v>2</v>
      </c>
      <c r="N185" s="329"/>
      <c r="O185" s="333"/>
      <c r="P185" s="329">
        <v>0</v>
      </c>
      <c r="Q185" s="235">
        <v>2</v>
      </c>
    </row>
    <row r="186" spans="1:17" ht="61.5" x14ac:dyDescent="0.45">
      <c r="A186" s="285" t="s">
        <v>87</v>
      </c>
      <c r="B186" s="286" t="s">
        <v>458</v>
      </c>
      <c r="C186" s="286" t="s">
        <v>119</v>
      </c>
      <c r="D186" s="329"/>
      <c r="E186" s="329">
        <v>160.05000000000001</v>
      </c>
      <c r="F186" s="329"/>
      <c r="G186" s="329"/>
      <c r="H186" s="329"/>
      <c r="I186" s="329"/>
      <c r="J186" s="329">
        <v>77.569999999999993</v>
      </c>
      <c r="K186" s="329"/>
      <c r="L186" s="329"/>
      <c r="M186" s="329">
        <v>34.630000000000003</v>
      </c>
      <c r="N186" s="329"/>
      <c r="O186" s="329">
        <v>17.16</v>
      </c>
      <c r="P186" s="329">
        <v>0</v>
      </c>
      <c r="Q186" s="235">
        <v>289.41000000000003</v>
      </c>
    </row>
    <row r="187" spans="1:17" ht="61.5" x14ac:dyDescent="0.45">
      <c r="A187" s="285" t="s">
        <v>87</v>
      </c>
      <c r="B187" s="286" t="s">
        <v>458</v>
      </c>
      <c r="C187" s="286" t="s">
        <v>120</v>
      </c>
      <c r="D187" s="329"/>
      <c r="E187" s="329">
        <v>3.54</v>
      </c>
      <c r="F187" s="329"/>
      <c r="G187" s="329"/>
      <c r="H187" s="329"/>
      <c r="I187" s="329"/>
      <c r="J187" s="329">
        <v>9.1999999999999993</v>
      </c>
      <c r="K187" s="329"/>
      <c r="L187" s="329"/>
      <c r="M187" s="329"/>
      <c r="N187" s="329"/>
      <c r="O187" s="333"/>
      <c r="P187" s="329">
        <v>0</v>
      </c>
      <c r="Q187" s="235">
        <v>12.739999999999998</v>
      </c>
    </row>
    <row r="188" spans="1:17" ht="61.5" x14ac:dyDescent="0.45">
      <c r="A188" s="285" t="s">
        <v>87</v>
      </c>
      <c r="B188" s="286" t="s">
        <v>459</v>
      </c>
      <c r="C188" s="286" t="s">
        <v>119</v>
      </c>
      <c r="D188" s="329"/>
      <c r="E188" s="329"/>
      <c r="F188" s="329"/>
      <c r="G188" s="329"/>
      <c r="H188" s="329"/>
      <c r="I188" s="329"/>
      <c r="J188" s="329">
        <v>437.83</v>
      </c>
      <c r="K188" s="329"/>
      <c r="L188" s="329">
        <v>29.96</v>
      </c>
      <c r="M188" s="329"/>
      <c r="N188" s="329"/>
      <c r="O188" s="329"/>
      <c r="P188" s="329">
        <v>0</v>
      </c>
      <c r="Q188" s="235">
        <v>467.78999999999996</v>
      </c>
    </row>
    <row r="189" spans="1:17" ht="61.5" x14ac:dyDescent="0.45">
      <c r="A189" s="285" t="s">
        <v>87</v>
      </c>
      <c r="B189" s="286" t="s">
        <v>459</v>
      </c>
      <c r="C189" s="286" t="s">
        <v>120</v>
      </c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33"/>
      <c r="P189" s="329">
        <v>0</v>
      </c>
      <c r="Q189" s="235">
        <v>0</v>
      </c>
    </row>
    <row r="190" spans="1:17" ht="61.5" x14ac:dyDescent="0.45">
      <c r="A190" s="285" t="s">
        <v>87</v>
      </c>
      <c r="B190" s="286" t="s">
        <v>460</v>
      </c>
      <c r="C190" s="286" t="s">
        <v>119</v>
      </c>
      <c r="D190" s="329"/>
      <c r="E190" s="329"/>
      <c r="F190" s="329"/>
      <c r="G190" s="329"/>
      <c r="H190" s="329"/>
      <c r="I190" s="329"/>
      <c r="J190" s="329">
        <v>2E-3</v>
      </c>
      <c r="K190" s="329"/>
      <c r="L190" s="329"/>
      <c r="M190" s="329"/>
      <c r="N190" s="329"/>
      <c r="O190" s="329"/>
      <c r="P190" s="329">
        <v>0</v>
      </c>
      <c r="Q190" s="235">
        <v>2E-3</v>
      </c>
    </row>
    <row r="191" spans="1:17" ht="61.5" x14ac:dyDescent="0.45">
      <c r="A191" s="285" t="s">
        <v>87</v>
      </c>
      <c r="B191" s="286" t="s">
        <v>460</v>
      </c>
      <c r="C191" s="286" t="s">
        <v>120</v>
      </c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33"/>
      <c r="P191" s="329">
        <v>0</v>
      </c>
      <c r="Q191" s="235">
        <v>0</v>
      </c>
    </row>
    <row r="192" spans="1:17" ht="61.5" x14ac:dyDescent="0.45">
      <c r="A192" s="285" t="s">
        <v>87</v>
      </c>
      <c r="B192" s="286" t="s">
        <v>461</v>
      </c>
      <c r="C192" s="286" t="s">
        <v>119</v>
      </c>
      <c r="D192" s="329"/>
      <c r="E192" s="329"/>
      <c r="F192" s="329"/>
      <c r="G192" s="329"/>
      <c r="H192" s="329"/>
      <c r="I192" s="329"/>
      <c r="J192" s="329">
        <v>5.0000000000000001E-3</v>
      </c>
      <c r="K192" s="329"/>
      <c r="L192" s="329"/>
      <c r="M192" s="329"/>
      <c r="N192" s="329"/>
      <c r="O192" s="329"/>
      <c r="P192" s="329">
        <v>0</v>
      </c>
      <c r="Q192" s="235">
        <v>5.0000000000000001E-3</v>
      </c>
    </row>
    <row r="193" spans="1:17" ht="61.5" x14ac:dyDescent="0.45">
      <c r="A193" s="285" t="s">
        <v>87</v>
      </c>
      <c r="B193" s="286" t="s">
        <v>461</v>
      </c>
      <c r="C193" s="286" t="s">
        <v>120</v>
      </c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33"/>
      <c r="P193" s="329">
        <v>0</v>
      </c>
      <c r="Q193" s="235">
        <v>0</v>
      </c>
    </row>
    <row r="194" spans="1:17" ht="31.25" customHeight="1" x14ac:dyDescent="0.45">
      <c r="A194" s="285" t="s">
        <v>87</v>
      </c>
      <c r="B194" s="286" t="s">
        <v>462</v>
      </c>
      <c r="C194" s="286" t="s">
        <v>119</v>
      </c>
      <c r="D194" s="329"/>
      <c r="E194" s="329"/>
      <c r="F194" s="329"/>
      <c r="G194" s="329"/>
      <c r="H194" s="329"/>
      <c r="I194" s="329"/>
      <c r="J194" s="329"/>
      <c r="K194" s="329"/>
      <c r="L194" s="329"/>
      <c r="M194" s="329"/>
      <c r="N194" s="329"/>
      <c r="O194" s="329"/>
      <c r="P194" s="329">
        <v>0</v>
      </c>
      <c r="Q194" s="235">
        <v>0</v>
      </c>
    </row>
    <row r="195" spans="1:17" ht="31.25" customHeight="1" x14ac:dyDescent="0.45">
      <c r="A195" s="285" t="s">
        <v>87</v>
      </c>
      <c r="B195" s="286" t="s">
        <v>462</v>
      </c>
      <c r="C195" s="286" t="s">
        <v>120</v>
      </c>
      <c r="D195" s="329"/>
      <c r="E195" s="329"/>
      <c r="F195" s="329"/>
      <c r="G195" s="329"/>
      <c r="H195" s="329"/>
      <c r="I195" s="329"/>
      <c r="J195" s="329"/>
      <c r="K195" s="329"/>
      <c r="L195" s="329"/>
      <c r="M195" s="329"/>
      <c r="N195" s="329"/>
      <c r="O195" s="333"/>
      <c r="P195" s="329">
        <v>0</v>
      </c>
      <c r="Q195" s="235">
        <v>0</v>
      </c>
    </row>
    <row r="196" spans="1:17" ht="46.15" x14ac:dyDescent="0.45">
      <c r="A196" s="285" t="s">
        <v>87</v>
      </c>
      <c r="B196" s="286" t="s">
        <v>463</v>
      </c>
      <c r="C196" s="286" t="s">
        <v>119</v>
      </c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>
        <v>0</v>
      </c>
      <c r="Q196" s="235">
        <v>0</v>
      </c>
    </row>
    <row r="197" spans="1:17" ht="46.15" x14ac:dyDescent="0.45">
      <c r="A197" s="285" t="s">
        <v>87</v>
      </c>
      <c r="B197" s="286" t="s">
        <v>463</v>
      </c>
      <c r="C197" s="286" t="s">
        <v>120</v>
      </c>
      <c r="D197" s="329"/>
      <c r="E197" s="329"/>
      <c r="F197" s="329"/>
      <c r="G197" s="329"/>
      <c r="H197" s="329"/>
      <c r="I197" s="329"/>
      <c r="J197" s="329"/>
      <c r="K197" s="329"/>
      <c r="L197" s="329"/>
      <c r="M197" s="329"/>
      <c r="N197" s="329"/>
      <c r="O197" s="333"/>
      <c r="P197" s="329">
        <v>0</v>
      </c>
      <c r="Q197" s="235">
        <v>0</v>
      </c>
    </row>
    <row r="198" spans="1:17" ht="61.5" x14ac:dyDescent="0.45">
      <c r="A198" s="285" t="s">
        <v>87</v>
      </c>
      <c r="B198" s="286" t="s">
        <v>464</v>
      </c>
      <c r="C198" s="286" t="s">
        <v>119</v>
      </c>
      <c r="D198" s="329"/>
      <c r="E198" s="329"/>
      <c r="F198" s="329"/>
      <c r="G198" s="329"/>
      <c r="H198" s="329"/>
      <c r="I198" s="329"/>
      <c r="J198" s="329"/>
      <c r="K198" s="329"/>
      <c r="L198" s="329"/>
      <c r="M198" s="329"/>
      <c r="N198" s="329"/>
      <c r="O198" s="329"/>
      <c r="P198" s="329">
        <v>0</v>
      </c>
      <c r="Q198" s="235">
        <v>0</v>
      </c>
    </row>
    <row r="199" spans="1:17" ht="61.5" x14ac:dyDescent="0.45">
      <c r="A199" s="285" t="s">
        <v>87</v>
      </c>
      <c r="B199" s="286" t="s">
        <v>464</v>
      </c>
      <c r="C199" s="286" t="s">
        <v>120</v>
      </c>
      <c r="D199" s="329"/>
      <c r="E199" s="329"/>
      <c r="F199" s="329"/>
      <c r="G199" s="329"/>
      <c r="H199" s="329"/>
      <c r="I199" s="329"/>
      <c r="J199" s="329"/>
      <c r="K199" s="329"/>
      <c r="L199" s="329"/>
      <c r="M199" s="329"/>
      <c r="N199" s="329"/>
      <c r="O199" s="333"/>
      <c r="P199" s="329">
        <v>0</v>
      </c>
      <c r="Q199" s="235">
        <v>0</v>
      </c>
    </row>
    <row r="200" spans="1:17" ht="15.4" x14ac:dyDescent="0.45">
      <c r="A200" s="285" t="s">
        <v>88</v>
      </c>
      <c r="B200" s="286" t="s">
        <v>465</v>
      </c>
      <c r="C200" s="286" t="s">
        <v>119</v>
      </c>
      <c r="D200" s="329"/>
      <c r="E200" s="329"/>
      <c r="F200" s="329"/>
      <c r="G200" s="329"/>
      <c r="H200" s="329"/>
      <c r="I200" s="329"/>
      <c r="J200" s="329">
        <v>18.46</v>
      </c>
      <c r="K200" s="329">
        <v>22.38</v>
      </c>
      <c r="L200" s="329"/>
      <c r="M200" s="329"/>
      <c r="N200" s="329">
        <v>5.04</v>
      </c>
      <c r="O200" s="329">
        <v>2.62</v>
      </c>
      <c r="P200" s="329">
        <v>0</v>
      </c>
      <c r="Q200" s="235">
        <v>48.5</v>
      </c>
    </row>
    <row r="201" spans="1:17" ht="15.4" x14ac:dyDescent="0.45">
      <c r="A201" s="285" t="s">
        <v>88</v>
      </c>
      <c r="B201" s="286" t="s">
        <v>465</v>
      </c>
      <c r="C201" s="286" t="s">
        <v>120</v>
      </c>
      <c r="D201" s="329"/>
      <c r="E201" s="329"/>
      <c r="F201" s="329"/>
      <c r="G201" s="329"/>
      <c r="H201" s="329"/>
      <c r="I201" s="329"/>
      <c r="J201" s="329"/>
      <c r="K201" s="329">
        <v>1.98</v>
      </c>
      <c r="L201" s="329"/>
      <c r="M201" s="329"/>
      <c r="N201" s="329"/>
      <c r="O201" s="333"/>
      <c r="P201" s="329">
        <v>0</v>
      </c>
      <c r="Q201" s="235">
        <v>1.98</v>
      </c>
    </row>
    <row r="202" spans="1:17" ht="15.4" x14ac:dyDescent="0.45">
      <c r="A202" s="285" t="s">
        <v>88</v>
      </c>
      <c r="B202" s="286" t="s">
        <v>93</v>
      </c>
      <c r="C202" s="286" t="s">
        <v>119</v>
      </c>
      <c r="D202" s="332"/>
      <c r="E202" s="332"/>
      <c r="F202" s="332"/>
      <c r="G202" s="332"/>
      <c r="H202" s="332"/>
      <c r="I202" s="332"/>
      <c r="J202" s="332">
        <v>1.93</v>
      </c>
      <c r="K202" s="332">
        <v>23.39</v>
      </c>
      <c r="L202" s="332"/>
      <c r="M202" s="332"/>
      <c r="N202" s="332"/>
      <c r="O202" s="332">
        <v>1.1599999999999999</v>
      </c>
      <c r="P202" s="329">
        <v>0</v>
      </c>
      <c r="Q202" s="235">
        <v>26.48</v>
      </c>
    </row>
    <row r="203" spans="1:17" ht="15.4" x14ac:dyDescent="0.45">
      <c r="A203" s="285" t="s">
        <v>88</v>
      </c>
      <c r="B203" s="286" t="s">
        <v>93</v>
      </c>
      <c r="C203" s="286" t="s">
        <v>120</v>
      </c>
      <c r="D203" s="329"/>
      <c r="E203" s="329"/>
      <c r="F203" s="329"/>
      <c r="G203" s="329"/>
      <c r="H203" s="329"/>
      <c r="I203" s="329"/>
      <c r="J203" s="329"/>
      <c r="K203" s="329">
        <v>12.27</v>
      </c>
      <c r="L203" s="329"/>
      <c r="M203" s="329"/>
      <c r="N203" s="329"/>
      <c r="O203" s="333"/>
      <c r="P203" s="329">
        <v>0</v>
      </c>
      <c r="Q203" s="235">
        <v>12.27</v>
      </c>
    </row>
    <row r="204" spans="1:17" ht="15.4" x14ac:dyDescent="0.45">
      <c r="A204" s="285" t="s">
        <v>88</v>
      </c>
      <c r="B204" s="286" t="s">
        <v>89</v>
      </c>
      <c r="C204" s="286" t="s">
        <v>119</v>
      </c>
      <c r="D204" s="332">
        <v>1745.68</v>
      </c>
      <c r="E204" s="332"/>
      <c r="F204" s="332"/>
      <c r="G204" s="332"/>
      <c r="H204" s="332"/>
      <c r="I204" s="332"/>
      <c r="J204" s="332">
        <v>29.88</v>
      </c>
      <c r="K204" s="332">
        <v>301.64</v>
      </c>
      <c r="L204" s="332"/>
      <c r="M204" s="332"/>
      <c r="N204" s="332"/>
      <c r="O204" s="332">
        <v>19.05</v>
      </c>
      <c r="P204" s="329">
        <v>0</v>
      </c>
      <c r="Q204" s="235">
        <v>2096.2500000000005</v>
      </c>
    </row>
    <row r="205" spans="1:17" ht="15.4" x14ac:dyDescent="0.45">
      <c r="A205" s="285" t="s">
        <v>88</v>
      </c>
      <c r="B205" s="286" t="s">
        <v>89</v>
      </c>
      <c r="C205" s="286" t="s">
        <v>120</v>
      </c>
      <c r="D205" s="329"/>
      <c r="E205" s="329"/>
      <c r="F205" s="329"/>
      <c r="G205" s="329"/>
      <c r="H205" s="329"/>
      <c r="I205" s="329"/>
      <c r="J205" s="329"/>
      <c r="K205" s="329">
        <v>46.44</v>
      </c>
      <c r="L205" s="329"/>
      <c r="M205" s="329"/>
      <c r="N205" s="329"/>
      <c r="O205" s="333"/>
      <c r="P205" s="329">
        <v>0</v>
      </c>
      <c r="Q205" s="235">
        <v>46.44</v>
      </c>
    </row>
    <row r="206" spans="1:17" ht="30.75" x14ac:dyDescent="0.45">
      <c r="A206" s="285" t="s">
        <v>88</v>
      </c>
      <c r="B206" s="286" t="s">
        <v>91</v>
      </c>
      <c r="C206" s="286" t="s">
        <v>119</v>
      </c>
      <c r="D206" s="329">
        <v>765.92399999999998</v>
      </c>
      <c r="E206" s="329"/>
      <c r="F206" s="329"/>
      <c r="G206" s="329"/>
      <c r="H206" s="329"/>
      <c r="I206" s="329"/>
      <c r="J206" s="329"/>
      <c r="K206" s="329">
        <v>75.418000000000006</v>
      </c>
      <c r="L206" s="329"/>
      <c r="M206" s="329"/>
      <c r="N206" s="329"/>
      <c r="O206" s="329">
        <v>27.641999999999999</v>
      </c>
      <c r="P206" s="329">
        <v>0</v>
      </c>
      <c r="Q206" s="235">
        <v>868.98400000000004</v>
      </c>
    </row>
    <row r="207" spans="1:17" ht="30.75" x14ac:dyDescent="0.45">
      <c r="A207" s="285" t="s">
        <v>88</v>
      </c>
      <c r="B207" s="286" t="s">
        <v>91</v>
      </c>
      <c r="C207" s="286" t="s">
        <v>120</v>
      </c>
      <c r="D207" s="329"/>
      <c r="E207" s="329"/>
      <c r="F207" s="329"/>
      <c r="G207" s="329"/>
      <c r="H207" s="329"/>
      <c r="I207" s="329"/>
      <c r="J207" s="329"/>
      <c r="K207" s="329">
        <v>6.1440000000000001</v>
      </c>
      <c r="L207" s="329"/>
      <c r="M207" s="329"/>
      <c r="N207" s="329"/>
      <c r="O207" s="333"/>
      <c r="P207" s="329">
        <v>0</v>
      </c>
      <c r="Q207" s="235">
        <v>6.1440000000000001</v>
      </c>
    </row>
    <row r="208" spans="1:17" ht="30.75" x14ac:dyDescent="0.45">
      <c r="A208" s="285" t="s">
        <v>88</v>
      </c>
      <c r="B208" s="286" t="s">
        <v>96</v>
      </c>
      <c r="C208" s="286" t="s">
        <v>119</v>
      </c>
      <c r="D208" s="332"/>
      <c r="E208" s="332"/>
      <c r="F208" s="332"/>
      <c r="G208" s="332"/>
      <c r="H208" s="332"/>
      <c r="I208" s="332"/>
      <c r="J208" s="332">
        <v>4.7240000000000002</v>
      </c>
      <c r="K208" s="332">
        <v>0.98399999999999999</v>
      </c>
      <c r="L208" s="332">
        <v>0.33</v>
      </c>
      <c r="M208" s="332"/>
      <c r="N208" s="332"/>
      <c r="O208" s="332">
        <v>14.868</v>
      </c>
      <c r="P208" s="329">
        <v>0</v>
      </c>
      <c r="Q208" s="235">
        <v>20.905999999999999</v>
      </c>
    </row>
    <row r="209" spans="1:17" ht="30.75" x14ac:dyDescent="0.45">
      <c r="A209" s="285" t="s">
        <v>88</v>
      </c>
      <c r="B209" s="286" t="s">
        <v>96</v>
      </c>
      <c r="C209" s="286" t="s">
        <v>120</v>
      </c>
      <c r="D209" s="329"/>
      <c r="E209" s="329"/>
      <c r="F209" s="329"/>
      <c r="G209" s="329"/>
      <c r="H209" s="329"/>
      <c r="I209" s="329"/>
      <c r="J209" s="332">
        <v>8.2000000000000003E-2</v>
      </c>
      <c r="K209" s="332">
        <v>0.13600000000000001</v>
      </c>
      <c r="L209" s="332">
        <v>0.64200000000000002</v>
      </c>
      <c r="M209" s="329"/>
      <c r="N209" s="329"/>
      <c r="O209" s="333"/>
      <c r="P209" s="329">
        <v>0</v>
      </c>
      <c r="Q209" s="235">
        <v>0.8600000000000001</v>
      </c>
    </row>
    <row r="210" spans="1:17" ht="15.6" customHeight="1" x14ac:dyDescent="0.45">
      <c r="A210" s="285" t="s">
        <v>88</v>
      </c>
      <c r="B210" s="286" t="s">
        <v>95</v>
      </c>
      <c r="C210" s="286" t="s">
        <v>119</v>
      </c>
      <c r="D210" s="329"/>
      <c r="E210" s="329"/>
      <c r="F210" s="329"/>
      <c r="G210" s="329"/>
      <c r="H210" s="329"/>
      <c r="I210" s="329"/>
      <c r="J210" s="329"/>
      <c r="K210" s="329">
        <v>10.79</v>
      </c>
      <c r="L210" s="329"/>
      <c r="M210" s="329"/>
      <c r="N210" s="329"/>
      <c r="O210" s="329">
        <v>21.65</v>
      </c>
      <c r="P210" s="329">
        <v>0</v>
      </c>
      <c r="Q210" s="235">
        <v>32.44</v>
      </c>
    </row>
    <row r="211" spans="1:17" ht="30.75" x14ac:dyDescent="0.45">
      <c r="A211" s="285" t="s">
        <v>88</v>
      </c>
      <c r="B211" s="286" t="s">
        <v>95</v>
      </c>
      <c r="C211" s="286" t="s">
        <v>120</v>
      </c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33"/>
      <c r="P211" s="329">
        <v>0</v>
      </c>
      <c r="Q211" s="235">
        <v>0</v>
      </c>
    </row>
    <row r="212" spans="1:17" ht="15.6" customHeight="1" x14ac:dyDescent="0.45">
      <c r="A212" s="285" t="s">
        <v>88</v>
      </c>
      <c r="B212" s="286" t="s">
        <v>90</v>
      </c>
      <c r="C212" s="286" t="s">
        <v>119</v>
      </c>
      <c r="D212" s="329"/>
      <c r="E212" s="329"/>
      <c r="F212" s="329"/>
      <c r="G212" s="329"/>
      <c r="H212" s="329"/>
      <c r="I212" s="329"/>
      <c r="J212" s="329"/>
      <c r="K212" s="329">
        <v>713.72</v>
      </c>
      <c r="L212" s="329"/>
      <c r="M212" s="329"/>
      <c r="N212" s="329"/>
      <c r="O212" s="329"/>
      <c r="P212" s="329">
        <v>0</v>
      </c>
      <c r="Q212" s="235">
        <v>713.72</v>
      </c>
    </row>
    <row r="213" spans="1:17" ht="15.4" x14ac:dyDescent="0.45">
      <c r="A213" s="285" t="s">
        <v>88</v>
      </c>
      <c r="B213" s="286" t="s">
        <v>90</v>
      </c>
      <c r="C213" s="286" t="s">
        <v>120</v>
      </c>
      <c r="D213" s="329"/>
      <c r="E213" s="329"/>
      <c r="F213" s="329"/>
      <c r="G213" s="329"/>
      <c r="H213" s="329"/>
      <c r="I213" s="329"/>
      <c r="J213" s="329"/>
      <c r="K213" s="329">
        <v>647.63</v>
      </c>
      <c r="L213" s="329"/>
      <c r="M213" s="329"/>
      <c r="N213" s="329"/>
      <c r="O213" s="333"/>
      <c r="P213" s="329">
        <v>0</v>
      </c>
      <c r="Q213" s="235">
        <v>647.63</v>
      </c>
    </row>
    <row r="214" spans="1:17" ht="15.4" x14ac:dyDescent="0.45">
      <c r="A214" s="285" t="s">
        <v>88</v>
      </c>
      <c r="B214" s="286" t="s">
        <v>92</v>
      </c>
      <c r="C214" s="286" t="s">
        <v>119</v>
      </c>
      <c r="D214" s="329">
        <v>0.05</v>
      </c>
      <c r="E214" s="329">
        <v>2.15</v>
      </c>
      <c r="F214" s="329">
        <v>23.18</v>
      </c>
      <c r="G214" s="329">
        <v>72.94</v>
      </c>
      <c r="H214" s="329"/>
      <c r="I214" s="329">
        <v>10.56</v>
      </c>
      <c r="J214" s="329">
        <v>17.61</v>
      </c>
      <c r="K214" s="329">
        <v>36.9</v>
      </c>
      <c r="L214" s="329"/>
      <c r="M214" s="329"/>
      <c r="N214" s="329"/>
      <c r="O214" s="329">
        <v>69.31</v>
      </c>
      <c r="P214" s="329">
        <v>0</v>
      </c>
      <c r="Q214" s="235">
        <v>232.7</v>
      </c>
    </row>
    <row r="215" spans="1:17" ht="15.4" x14ac:dyDescent="0.45">
      <c r="A215" s="285" t="s">
        <v>88</v>
      </c>
      <c r="B215" s="286" t="s">
        <v>92</v>
      </c>
      <c r="C215" s="286" t="s">
        <v>120</v>
      </c>
      <c r="D215" s="329"/>
      <c r="E215" s="329"/>
      <c r="F215" s="329"/>
      <c r="G215" s="329">
        <v>23.14</v>
      </c>
      <c r="H215" s="329"/>
      <c r="I215" s="329"/>
      <c r="J215" s="329"/>
      <c r="K215" s="329"/>
      <c r="L215" s="329"/>
      <c r="M215" s="329"/>
      <c r="N215" s="329"/>
      <c r="O215" s="329">
        <v>8.35</v>
      </c>
      <c r="P215" s="329">
        <v>0</v>
      </c>
      <c r="Q215" s="235">
        <v>31.490000000000002</v>
      </c>
    </row>
    <row r="216" spans="1:17" ht="15.4" x14ac:dyDescent="0.45">
      <c r="A216" s="285" t="s">
        <v>88</v>
      </c>
      <c r="B216" s="286" t="s">
        <v>97</v>
      </c>
      <c r="C216" s="286" t="s">
        <v>119</v>
      </c>
      <c r="D216" s="329"/>
      <c r="E216" s="329"/>
      <c r="F216" s="329"/>
      <c r="G216" s="329"/>
      <c r="H216" s="329"/>
      <c r="I216" s="329"/>
      <c r="J216" s="329"/>
      <c r="K216" s="329">
        <v>11.19</v>
      </c>
      <c r="L216" s="329"/>
      <c r="M216" s="329"/>
      <c r="N216" s="329"/>
      <c r="O216" s="329"/>
      <c r="P216" s="329">
        <v>0</v>
      </c>
      <c r="Q216" s="235">
        <v>11.19</v>
      </c>
    </row>
    <row r="217" spans="1:17" ht="15.4" x14ac:dyDescent="0.45">
      <c r="A217" s="285" t="s">
        <v>88</v>
      </c>
      <c r="B217" s="286" t="s">
        <v>97</v>
      </c>
      <c r="C217" s="286" t="s">
        <v>120</v>
      </c>
      <c r="D217" s="329"/>
      <c r="E217" s="329"/>
      <c r="F217" s="329"/>
      <c r="G217" s="329"/>
      <c r="H217" s="329"/>
      <c r="I217" s="329"/>
      <c r="J217" s="329"/>
      <c r="K217" s="329">
        <v>7.0000000000000007E-2</v>
      </c>
      <c r="L217" s="329"/>
      <c r="M217" s="329"/>
      <c r="N217" s="329"/>
      <c r="O217" s="333"/>
      <c r="P217" s="329">
        <v>0</v>
      </c>
      <c r="Q217" s="235">
        <v>7.0000000000000007E-2</v>
      </c>
    </row>
    <row r="218" spans="1:17" ht="30.75" x14ac:dyDescent="0.45">
      <c r="A218" s="285" t="s">
        <v>88</v>
      </c>
      <c r="B218" s="286" t="s">
        <v>126</v>
      </c>
      <c r="C218" s="286" t="s">
        <v>119</v>
      </c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>
        <v>125.59</v>
      </c>
      <c r="P218" s="329">
        <v>0</v>
      </c>
      <c r="Q218" s="235">
        <v>125.59</v>
      </c>
    </row>
    <row r="219" spans="1:17" ht="30.75" x14ac:dyDescent="0.45">
      <c r="A219" s="285" t="s">
        <v>88</v>
      </c>
      <c r="B219" s="286" t="s">
        <v>126</v>
      </c>
      <c r="C219" s="286" t="s">
        <v>120</v>
      </c>
      <c r="D219" s="329"/>
      <c r="E219" s="329"/>
      <c r="F219" s="329"/>
      <c r="G219" s="329"/>
      <c r="H219" s="329"/>
      <c r="I219" s="329"/>
      <c r="J219" s="329"/>
      <c r="K219" s="329">
        <v>9.4600000000000009</v>
      </c>
      <c r="L219" s="329"/>
      <c r="M219" s="329"/>
      <c r="N219" s="329"/>
      <c r="O219" s="333"/>
      <c r="P219" s="329">
        <v>0</v>
      </c>
      <c r="Q219" s="235">
        <v>9.4600000000000009</v>
      </c>
    </row>
    <row r="220" spans="1:17" ht="30.75" x14ac:dyDescent="0.45">
      <c r="A220" s="285" t="s">
        <v>88</v>
      </c>
      <c r="B220" s="286" t="s">
        <v>99</v>
      </c>
      <c r="C220" s="286" t="s">
        <v>119</v>
      </c>
      <c r="D220" s="329"/>
      <c r="E220" s="329"/>
      <c r="F220" s="329"/>
      <c r="G220" s="329"/>
      <c r="H220" s="329"/>
      <c r="I220" s="329"/>
      <c r="J220" s="329"/>
      <c r="K220" s="329">
        <v>0.14000000000000001</v>
      </c>
      <c r="L220" s="329"/>
      <c r="M220" s="329"/>
      <c r="N220" s="329"/>
      <c r="O220" s="329"/>
      <c r="P220" s="329">
        <v>0.42</v>
      </c>
      <c r="Q220" s="235">
        <v>0.56000000000000005</v>
      </c>
    </row>
    <row r="221" spans="1:17" ht="30.75" x14ac:dyDescent="0.45">
      <c r="A221" s="285" t="s">
        <v>88</v>
      </c>
      <c r="B221" s="286" t="s">
        <v>99</v>
      </c>
      <c r="C221" s="286" t="s">
        <v>120</v>
      </c>
      <c r="D221" s="329"/>
      <c r="E221" s="329"/>
      <c r="F221" s="329"/>
      <c r="G221" s="329"/>
      <c r="H221" s="329"/>
      <c r="I221" s="329"/>
      <c r="J221" s="329"/>
      <c r="K221" s="329">
        <v>0.92</v>
      </c>
      <c r="L221" s="329"/>
      <c r="M221" s="329"/>
      <c r="N221" s="329"/>
      <c r="O221" s="329"/>
      <c r="P221" s="329">
        <v>7.0000000000000007E-2</v>
      </c>
      <c r="Q221" s="235">
        <v>0.99</v>
      </c>
    </row>
    <row r="222" spans="1:17" ht="30.75" x14ac:dyDescent="0.45">
      <c r="A222" s="285" t="s">
        <v>88</v>
      </c>
      <c r="B222" s="286" t="s">
        <v>100</v>
      </c>
      <c r="C222" s="286" t="s">
        <v>119</v>
      </c>
      <c r="D222" s="329"/>
      <c r="E222" s="329"/>
      <c r="F222" s="329"/>
      <c r="G222" s="329"/>
      <c r="H222" s="329"/>
      <c r="I222" s="329"/>
      <c r="J222" s="329"/>
      <c r="K222" s="329">
        <v>1.01</v>
      </c>
      <c r="L222" s="329"/>
      <c r="M222" s="329"/>
      <c r="N222" s="329"/>
      <c r="O222" s="329"/>
      <c r="P222" s="329">
        <v>0</v>
      </c>
      <c r="Q222" s="235">
        <v>1.01</v>
      </c>
    </row>
    <row r="223" spans="1:17" ht="30.75" x14ac:dyDescent="0.45">
      <c r="A223" s="285" t="s">
        <v>88</v>
      </c>
      <c r="B223" s="286" t="s">
        <v>100</v>
      </c>
      <c r="C223" s="286" t="s">
        <v>120</v>
      </c>
      <c r="D223" s="329"/>
      <c r="E223" s="329"/>
      <c r="F223" s="329"/>
      <c r="G223" s="329"/>
      <c r="H223" s="329"/>
      <c r="I223" s="329"/>
      <c r="J223" s="329"/>
      <c r="K223" s="329">
        <v>0.49</v>
      </c>
      <c r="L223" s="329"/>
      <c r="M223" s="329"/>
      <c r="N223" s="329"/>
      <c r="O223" s="329"/>
      <c r="P223" s="329">
        <v>0</v>
      </c>
      <c r="Q223" s="235">
        <v>0.49</v>
      </c>
    </row>
    <row r="224" spans="1:17" ht="30.75" x14ac:dyDescent="0.45">
      <c r="A224" s="285" t="s">
        <v>88</v>
      </c>
      <c r="B224" s="286" t="s">
        <v>98</v>
      </c>
      <c r="C224" s="286" t="s">
        <v>119</v>
      </c>
      <c r="D224" s="329"/>
      <c r="E224" s="329"/>
      <c r="F224" s="329"/>
      <c r="G224" s="329"/>
      <c r="H224" s="329"/>
      <c r="I224" s="329"/>
      <c r="J224" s="329"/>
      <c r="K224" s="329">
        <v>1.1507000000000001</v>
      </c>
      <c r="L224" s="329"/>
      <c r="M224" s="329"/>
      <c r="N224" s="329"/>
      <c r="O224" s="329">
        <v>0.4073</v>
      </c>
      <c r="P224" s="329">
        <v>0</v>
      </c>
      <c r="Q224" s="235">
        <v>1.5580000000000001</v>
      </c>
    </row>
    <row r="225" spans="1:17" ht="30.75" x14ac:dyDescent="0.45">
      <c r="A225" s="285" t="s">
        <v>88</v>
      </c>
      <c r="B225" s="286" t="s">
        <v>98</v>
      </c>
      <c r="C225" s="286" t="s">
        <v>120</v>
      </c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29"/>
      <c r="P225" s="329">
        <v>0</v>
      </c>
      <c r="Q225" s="235">
        <v>0</v>
      </c>
    </row>
    <row r="226" spans="1:17" ht="15.4" x14ac:dyDescent="0.45">
      <c r="A226" s="285" t="s">
        <v>88</v>
      </c>
      <c r="B226" s="286" t="s">
        <v>94</v>
      </c>
      <c r="C226" s="286" t="s">
        <v>119</v>
      </c>
      <c r="D226" s="329"/>
      <c r="E226" s="329"/>
      <c r="F226" s="329"/>
      <c r="G226" s="329"/>
      <c r="H226" s="329"/>
      <c r="I226" s="329"/>
      <c r="J226" s="329"/>
      <c r="K226" s="329">
        <v>29.59</v>
      </c>
      <c r="L226" s="329"/>
      <c r="M226" s="329"/>
      <c r="N226" s="329"/>
      <c r="O226" s="329"/>
      <c r="P226" s="329">
        <v>0</v>
      </c>
      <c r="Q226" s="235">
        <v>29.59</v>
      </c>
    </row>
    <row r="227" spans="1:17" ht="15.4" x14ac:dyDescent="0.45">
      <c r="A227" s="285" t="s">
        <v>88</v>
      </c>
      <c r="B227" s="286" t="s">
        <v>94</v>
      </c>
      <c r="C227" s="286" t="s">
        <v>120</v>
      </c>
      <c r="D227" s="329"/>
      <c r="E227" s="329"/>
      <c r="F227" s="329"/>
      <c r="G227" s="329"/>
      <c r="H227" s="329"/>
      <c r="I227" s="329"/>
      <c r="J227" s="329"/>
      <c r="K227" s="329">
        <v>8.8699999999999992</v>
      </c>
      <c r="L227" s="329"/>
      <c r="M227" s="329"/>
      <c r="N227" s="329"/>
      <c r="O227" s="329"/>
      <c r="P227" s="329">
        <v>0</v>
      </c>
      <c r="Q227" s="235">
        <v>8.8699999999999992</v>
      </c>
    </row>
    <row r="228" spans="1:17" s="341" customFormat="1" x14ac:dyDescent="0.45">
      <c r="A228" s="334"/>
      <c r="B228" s="335"/>
      <c r="C228" s="336"/>
      <c r="D228" s="337"/>
      <c r="E228" s="337"/>
      <c r="F228" s="337"/>
      <c r="G228" s="337"/>
      <c r="H228" s="337"/>
      <c r="I228" s="337"/>
      <c r="J228" s="337"/>
      <c r="K228" s="338"/>
      <c r="L228" s="337"/>
      <c r="M228" s="337"/>
      <c r="N228" s="337"/>
      <c r="O228" s="339"/>
      <c r="P228" s="339"/>
      <c r="Q228" s="340"/>
    </row>
    <row r="229" spans="1:17" x14ac:dyDescent="0.45">
      <c r="A229" s="236"/>
      <c r="B229" s="236"/>
      <c r="C229" s="236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</row>
    <row r="230" spans="1:17" x14ac:dyDescent="0.45">
      <c r="A230" s="102"/>
      <c r="B230" s="102"/>
      <c r="C230" s="10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spans="1:17" x14ac:dyDescent="0.45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25"/>
      <c r="N231" s="102"/>
      <c r="O231" s="102"/>
      <c r="P231" s="102"/>
    </row>
    <row r="232" spans="1:17" x14ac:dyDescent="0.45">
      <c r="M232" s="25"/>
    </row>
  </sheetData>
  <autoFilter ref="A3:Q228"/>
  <mergeCells count="1">
    <mergeCell ref="A1:Q1"/>
  </mergeCells>
  <pageMargins left="0.25" right="0.25" top="0.75" bottom="0.75" header="0.3" footer="0.3"/>
  <pageSetup scale="94" orientation="landscape" horizontalDpi="300" verticalDpi="300" r:id="rId1"/>
  <headerFooter>
    <oddHeader>&amp;CIproper Payment Root Causes</oddHeader>
    <oddFooter>&amp;RAs of &amp;T &amp;D
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zoomScale="99" zoomScaleNormal="99" workbookViewId="0">
      <pane xSplit="2" ySplit="7" topLeftCell="C8" activePane="bottomRight" state="frozen"/>
      <selection pane="topRight" activeCell="C1" sqref="C1"/>
      <selection pane="bottomLeft" activeCell="A9" sqref="A9"/>
      <selection pane="bottomRight"/>
    </sheetView>
  </sheetViews>
  <sheetFormatPr defaultColWidth="9.1328125" defaultRowHeight="14.25" x14ac:dyDescent="0.45"/>
  <cols>
    <col min="1" max="1" width="13.86328125" style="75" customWidth="1"/>
    <col min="2" max="2" width="17.1328125" style="75" customWidth="1"/>
    <col min="3" max="4" width="14.1328125" style="75" bestFit="1" customWidth="1"/>
    <col min="5" max="5" width="8.46484375" style="75" bestFit="1" customWidth="1"/>
    <col min="6" max="6" width="8.6640625" style="75" customWidth="1"/>
    <col min="7" max="7" width="7.33203125" style="75" customWidth="1"/>
    <col min="8" max="9" width="12.46484375" style="75" bestFit="1" customWidth="1"/>
    <col min="10" max="10" width="7.33203125" style="75" bestFit="1" customWidth="1"/>
    <col min="11" max="12" width="3.1328125" style="75" bestFit="1" customWidth="1"/>
    <col min="13" max="13" width="12.6640625" style="75" bestFit="1" customWidth="1"/>
    <col min="14" max="14" width="11.46484375" style="75" bestFit="1" customWidth="1"/>
    <col min="15" max="17" width="8.46484375" style="75" bestFit="1" customWidth="1"/>
    <col min="18" max="19" width="6.53125" style="75" bestFit="1" customWidth="1"/>
    <col min="20" max="20" width="8.46484375" style="75" bestFit="1" customWidth="1"/>
    <col min="21" max="22" width="3.1328125" style="75" bestFit="1" customWidth="1"/>
    <col min="23" max="23" width="12.46484375" style="75" bestFit="1" customWidth="1"/>
    <col min="24" max="24" width="12" style="75" bestFit="1" customWidth="1"/>
    <col min="25" max="25" width="9.1328125" style="75" customWidth="1"/>
    <col min="26" max="27" width="7" style="75" customWidth="1"/>
    <col min="28" max="28" width="16.33203125" style="75" customWidth="1"/>
    <col min="29" max="29" width="13.6640625" style="75" bestFit="1" customWidth="1"/>
    <col min="30" max="30" width="2.53125" style="75" customWidth="1"/>
    <col min="31" max="31" width="3.86328125" style="75" customWidth="1"/>
    <col min="32" max="32" width="15.1328125" style="75" bestFit="1" customWidth="1"/>
    <col min="33" max="33" width="14.1328125" style="75" bestFit="1" customWidth="1"/>
    <col min="34" max="16384" width="9.1328125" style="75"/>
  </cols>
  <sheetData>
    <row r="1" spans="1:33" x14ac:dyDescent="0.45">
      <c r="B1" s="377" t="s">
        <v>467</v>
      </c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7"/>
      <c r="AD1" s="377"/>
      <c r="AE1" s="377"/>
      <c r="AF1" s="377"/>
      <c r="AG1" s="377"/>
    </row>
    <row r="2" spans="1:33" x14ac:dyDescent="0.45">
      <c r="B2" s="378" t="s">
        <v>152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</row>
    <row r="3" spans="1:33" ht="14.65" thickBot="1" x14ac:dyDescent="0.5">
      <c r="B3" s="379" t="s">
        <v>116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379"/>
      <c r="AA3" s="379"/>
      <c r="AB3" s="379"/>
      <c r="AC3" s="379"/>
      <c r="AD3" s="380"/>
      <c r="AE3" s="380"/>
      <c r="AF3" s="379"/>
      <c r="AG3" s="379"/>
    </row>
    <row r="4" spans="1:33" ht="14.65" thickBot="1" x14ac:dyDescent="0.5">
      <c r="A4" s="76"/>
      <c r="B4" s="76"/>
      <c r="C4" s="381" t="s">
        <v>142</v>
      </c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2"/>
      <c r="X4" s="382"/>
      <c r="Y4" s="382"/>
      <c r="Z4" s="382"/>
      <c r="AA4" s="382"/>
      <c r="AB4" s="382"/>
      <c r="AC4" s="383"/>
      <c r="AD4" s="106"/>
      <c r="AE4" s="107"/>
      <c r="AF4" s="384" t="s">
        <v>143</v>
      </c>
      <c r="AG4" s="385"/>
    </row>
    <row r="5" spans="1:33" x14ac:dyDescent="0.45">
      <c r="A5" s="77"/>
      <c r="B5" s="108"/>
      <c r="C5" s="372" t="s">
        <v>144</v>
      </c>
      <c r="D5" s="388"/>
      <c r="E5" s="388"/>
      <c r="F5" s="388"/>
      <c r="G5" s="373"/>
      <c r="H5" s="388" t="s">
        <v>145</v>
      </c>
      <c r="I5" s="388"/>
      <c r="J5" s="388"/>
      <c r="K5" s="388"/>
      <c r="L5" s="373"/>
      <c r="M5" s="372" t="s">
        <v>146</v>
      </c>
      <c r="N5" s="388"/>
      <c r="O5" s="388"/>
      <c r="P5" s="388"/>
      <c r="Q5" s="373"/>
      <c r="R5" s="372" t="s">
        <v>147</v>
      </c>
      <c r="S5" s="388"/>
      <c r="T5" s="388"/>
      <c r="U5" s="388"/>
      <c r="V5" s="373"/>
      <c r="W5" s="372" t="s">
        <v>148</v>
      </c>
      <c r="X5" s="388"/>
      <c r="Y5" s="388"/>
      <c r="Z5" s="388"/>
      <c r="AA5" s="373"/>
      <c r="AB5" s="372" t="s">
        <v>149</v>
      </c>
      <c r="AC5" s="373"/>
      <c r="AD5" s="106"/>
      <c r="AE5" s="376"/>
      <c r="AF5" s="386"/>
      <c r="AG5" s="387"/>
    </row>
    <row r="6" spans="1:33" x14ac:dyDescent="0.45">
      <c r="A6" s="77"/>
      <c r="B6" s="108"/>
      <c r="C6" s="374"/>
      <c r="D6" s="389"/>
      <c r="E6" s="389"/>
      <c r="F6" s="389"/>
      <c r="G6" s="375"/>
      <c r="H6" s="389"/>
      <c r="I6" s="389"/>
      <c r="J6" s="389"/>
      <c r="K6" s="389"/>
      <c r="L6" s="375"/>
      <c r="M6" s="374"/>
      <c r="N6" s="389"/>
      <c r="O6" s="389"/>
      <c r="P6" s="389"/>
      <c r="Q6" s="375"/>
      <c r="R6" s="374"/>
      <c r="S6" s="389"/>
      <c r="T6" s="389"/>
      <c r="U6" s="389"/>
      <c r="V6" s="375"/>
      <c r="W6" s="374"/>
      <c r="X6" s="389"/>
      <c r="Y6" s="389"/>
      <c r="Z6" s="389"/>
      <c r="AA6" s="375"/>
      <c r="AB6" s="374"/>
      <c r="AC6" s="375"/>
      <c r="AD6" s="106"/>
      <c r="AE6" s="376"/>
      <c r="AF6" s="386"/>
      <c r="AG6" s="387"/>
    </row>
    <row r="7" spans="1:33" ht="57.75" customHeight="1" x14ac:dyDescent="0.45">
      <c r="A7" s="244" t="s">
        <v>7</v>
      </c>
      <c r="B7" s="245" t="s">
        <v>197</v>
      </c>
      <c r="C7" s="246" t="s">
        <v>150</v>
      </c>
      <c r="D7" s="246" t="s">
        <v>151</v>
      </c>
      <c r="E7" s="246" t="s">
        <v>369</v>
      </c>
      <c r="F7" s="246" t="s">
        <v>198</v>
      </c>
      <c r="G7" s="246" t="s">
        <v>370</v>
      </c>
      <c r="H7" s="246" t="s">
        <v>150</v>
      </c>
      <c r="I7" s="246" t="s">
        <v>151</v>
      </c>
      <c r="J7" s="246" t="s">
        <v>369</v>
      </c>
      <c r="K7" s="246" t="s">
        <v>198</v>
      </c>
      <c r="L7" s="246" t="s">
        <v>370</v>
      </c>
      <c r="M7" s="246" t="s">
        <v>150</v>
      </c>
      <c r="N7" s="246" t="s">
        <v>151</v>
      </c>
      <c r="O7" s="246" t="s">
        <v>369</v>
      </c>
      <c r="P7" s="246" t="s">
        <v>198</v>
      </c>
      <c r="Q7" s="246" t="s">
        <v>370</v>
      </c>
      <c r="R7" s="246" t="s">
        <v>150</v>
      </c>
      <c r="S7" s="246" t="s">
        <v>151</v>
      </c>
      <c r="T7" s="246" t="s">
        <v>369</v>
      </c>
      <c r="U7" s="246" t="s">
        <v>198</v>
      </c>
      <c r="V7" s="246" t="s">
        <v>370</v>
      </c>
      <c r="W7" s="246" t="s">
        <v>150</v>
      </c>
      <c r="X7" s="246" t="s">
        <v>151</v>
      </c>
      <c r="Y7" s="246" t="s">
        <v>369</v>
      </c>
      <c r="Z7" s="246" t="s">
        <v>198</v>
      </c>
      <c r="AA7" s="246" t="s">
        <v>370</v>
      </c>
      <c r="AB7" s="246" t="s">
        <v>150</v>
      </c>
      <c r="AC7" s="246" t="s">
        <v>151</v>
      </c>
      <c r="AD7" s="240" t="s">
        <v>375</v>
      </c>
      <c r="AE7" s="241" t="s">
        <v>375</v>
      </c>
      <c r="AF7" s="246" t="s">
        <v>150</v>
      </c>
      <c r="AG7" s="246" t="s">
        <v>151</v>
      </c>
    </row>
    <row r="8" spans="1:33" ht="26.25" x14ac:dyDescent="0.45">
      <c r="A8" s="343" t="s">
        <v>31</v>
      </c>
      <c r="B8" s="343" t="s">
        <v>32</v>
      </c>
      <c r="C8" s="343"/>
      <c r="D8" s="343"/>
      <c r="E8" s="344"/>
      <c r="F8" s="344"/>
      <c r="G8" s="344"/>
      <c r="H8" s="343"/>
      <c r="I8" s="343"/>
      <c r="J8" s="344"/>
      <c r="K8" s="344"/>
      <c r="L8" s="344"/>
      <c r="M8" s="343">
        <v>1600.71</v>
      </c>
      <c r="N8" s="343">
        <v>1143.1199999999999</v>
      </c>
      <c r="O8" s="344">
        <v>0.71413310343535052</v>
      </c>
      <c r="P8" s="344">
        <v>0.68</v>
      </c>
      <c r="Q8" s="344">
        <v>0.71</v>
      </c>
      <c r="R8" s="343"/>
      <c r="S8" s="343"/>
      <c r="T8" s="344"/>
      <c r="U8" s="344"/>
      <c r="V8" s="344"/>
      <c r="W8" s="343"/>
      <c r="X8" s="343"/>
      <c r="Y8" s="344"/>
      <c r="Z8" s="344"/>
      <c r="AA8" s="344"/>
      <c r="AB8" s="343">
        <v>1600.71</v>
      </c>
      <c r="AC8" s="343">
        <v>1143.1199999999999</v>
      </c>
      <c r="AD8" s="282"/>
      <c r="AE8" s="282"/>
      <c r="AF8" s="343">
        <v>0</v>
      </c>
      <c r="AG8" s="343">
        <v>0</v>
      </c>
    </row>
    <row r="9" spans="1:33" x14ac:dyDescent="0.45">
      <c r="A9" s="343" t="s">
        <v>42</v>
      </c>
      <c r="B9" s="343" t="s">
        <v>259</v>
      </c>
      <c r="C9" s="343">
        <v>0</v>
      </c>
      <c r="D9" s="343">
        <v>0</v>
      </c>
      <c r="E9" s="344"/>
      <c r="F9" s="344"/>
      <c r="G9" s="344"/>
      <c r="H9" s="343"/>
      <c r="I9" s="343"/>
      <c r="J9" s="344"/>
      <c r="K9" s="344"/>
      <c r="L9" s="344"/>
      <c r="M9" s="343"/>
      <c r="N9" s="343"/>
      <c r="O9" s="344"/>
      <c r="P9" s="344"/>
      <c r="Q9" s="344"/>
      <c r="R9" s="343"/>
      <c r="S9" s="343"/>
      <c r="T9" s="344"/>
      <c r="U9" s="344"/>
      <c r="V9" s="344"/>
      <c r="W9" s="343"/>
      <c r="X9" s="343"/>
      <c r="Y9" s="344"/>
      <c r="Z9" s="344"/>
      <c r="AA9" s="344"/>
      <c r="AB9" s="343">
        <v>0</v>
      </c>
      <c r="AC9" s="343">
        <v>0</v>
      </c>
      <c r="AD9" s="282"/>
      <c r="AE9" s="282"/>
      <c r="AF9" s="343">
        <v>111.7</v>
      </c>
      <c r="AG9" s="343">
        <v>12.891</v>
      </c>
    </row>
    <row r="10" spans="1:33" ht="26.25" x14ac:dyDescent="0.45">
      <c r="A10" s="343" t="s">
        <v>57</v>
      </c>
      <c r="B10" s="343" t="s">
        <v>253</v>
      </c>
      <c r="C10" s="343"/>
      <c r="D10" s="343"/>
      <c r="E10" s="344"/>
      <c r="F10" s="344"/>
      <c r="G10" s="344"/>
      <c r="H10" s="343"/>
      <c r="I10" s="343"/>
      <c r="J10" s="344"/>
      <c r="K10" s="344"/>
      <c r="L10" s="344"/>
      <c r="M10" s="343"/>
      <c r="N10" s="343"/>
      <c r="O10" s="344"/>
      <c r="P10" s="344"/>
      <c r="Q10" s="344"/>
      <c r="R10" s="343"/>
      <c r="S10" s="343"/>
      <c r="T10" s="344"/>
      <c r="U10" s="344"/>
      <c r="V10" s="344"/>
      <c r="W10" s="343"/>
      <c r="X10" s="343"/>
      <c r="Y10" s="344"/>
      <c r="Z10" s="344"/>
      <c r="AA10" s="344"/>
      <c r="AB10" s="343">
        <v>0</v>
      </c>
      <c r="AC10" s="343">
        <v>0</v>
      </c>
      <c r="AD10" s="282"/>
      <c r="AE10" s="282"/>
      <c r="AF10" s="343">
        <v>39.71</v>
      </c>
      <c r="AG10" s="343">
        <v>30.68</v>
      </c>
    </row>
    <row r="11" spans="1:33" ht="26.25" x14ac:dyDescent="0.45">
      <c r="A11" s="343" t="s">
        <v>57</v>
      </c>
      <c r="B11" s="343" t="s">
        <v>213</v>
      </c>
      <c r="C11" s="343">
        <v>390.85</v>
      </c>
      <c r="D11" s="343">
        <v>359.73</v>
      </c>
      <c r="E11" s="344">
        <v>0.9203786618907509</v>
      </c>
      <c r="F11" s="344">
        <v>0.85</v>
      </c>
      <c r="G11" s="344">
        <v>0.85</v>
      </c>
      <c r="H11" s="343"/>
      <c r="I11" s="343"/>
      <c r="J11" s="344"/>
      <c r="K11" s="344"/>
      <c r="L11" s="344"/>
      <c r="M11" s="343"/>
      <c r="N11" s="343"/>
      <c r="O11" s="344"/>
      <c r="P11" s="344"/>
      <c r="Q11" s="344"/>
      <c r="R11" s="343"/>
      <c r="S11" s="343"/>
      <c r="T11" s="344"/>
      <c r="U11" s="344"/>
      <c r="V11" s="344"/>
      <c r="W11" s="343"/>
      <c r="X11" s="343"/>
      <c r="Y11" s="344"/>
      <c r="Z11" s="344"/>
      <c r="AA11" s="344"/>
      <c r="AB11" s="343">
        <v>390.85</v>
      </c>
      <c r="AC11" s="343">
        <v>359.73</v>
      </c>
      <c r="AD11" s="282"/>
      <c r="AE11" s="282"/>
      <c r="AF11" s="343"/>
      <c r="AG11" s="343"/>
    </row>
    <row r="12" spans="1:33" ht="26.25" x14ac:dyDescent="0.45">
      <c r="A12" s="343" t="s">
        <v>57</v>
      </c>
      <c r="B12" s="343" t="s">
        <v>214</v>
      </c>
      <c r="C12" s="343">
        <v>292.2</v>
      </c>
      <c r="D12" s="343">
        <v>149.6</v>
      </c>
      <c r="E12" s="344">
        <v>0.51197809719370291</v>
      </c>
      <c r="F12" s="344">
        <v>0.85</v>
      </c>
      <c r="G12" s="344">
        <v>0.85</v>
      </c>
      <c r="H12" s="343"/>
      <c r="I12" s="343"/>
      <c r="J12" s="344"/>
      <c r="K12" s="344"/>
      <c r="L12" s="344"/>
      <c r="M12" s="343"/>
      <c r="N12" s="343"/>
      <c r="O12" s="344"/>
      <c r="P12" s="344"/>
      <c r="Q12" s="344"/>
      <c r="R12" s="343"/>
      <c r="S12" s="343"/>
      <c r="T12" s="344"/>
      <c r="U12" s="344"/>
      <c r="V12" s="344"/>
      <c r="W12" s="343"/>
      <c r="X12" s="343"/>
      <c r="Y12" s="344"/>
      <c r="Z12" s="344"/>
      <c r="AA12" s="344"/>
      <c r="AB12" s="343">
        <v>292.2</v>
      </c>
      <c r="AC12" s="343">
        <v>149.6</v>
      </c>
      <c r="AD12" s="282"/>
      <c r="AE12" s="282"/>
      <c r="AF12" s="343"/>
      <c r="AG12" s="343"/>
    </row>
    <row r="13" spans="1:33" x14ac:dyDescent="0.45">
      <c r="A13" s="343" t="s">
        <v>57</v>
      </c>
      <c r="B13" s="343" t="s">
        <v>254</v>
      </c>
      <c r="C13" s="343"/>
      <c r="D13" s="343"/>
      <c r="E13" s="344"/>
      <c r="F13" s="344"/>
      <c r="G13" s="344"/>
      <c r="H13" s="343"/>
      <c r="I13" s="343"/>
      <c r="J13" s="344"/>
      <c r="K13" s="344"/>
      <c r="L13" s="344"/>
      <c r="M13" s="343"/>
      <c r="N13" s="343"/>
      <c r="O13" s="344"/>
      <c r="P13" s="344"/>
      <c r="Q13" s="344"/>
      <c r="R13" s="343"/>
      <c r="S13" s="343"/>
      <c r="T13" s="344"/>
      <c r="U13" s="344"/>
      <c r="V13" s="344"/>
      <c r="W13" s="343"/>
      <c r="X13" s="343"/>
      <c r="Y13" s="344"/>
      <c r="Z13" s="344"/>
      <c r="AA13" s="344"/>
      <c r="AB13" s="343">
        <v>0</v>
      </c>
      <c r="AC13" s="343">
        <v>0</v>
      </c>
      <c r="AD13" s="282"/>
      <c r="AE13" s="282"/>
      <c r="AF13" s="343">
        <v>14523.62</v>
      </c>
      <c r="AG13" s="343">
        <v>11554.3</v>
      </c>
    </row>
    <row r="14" spans="1:33" x14ac:dyDescent="0.45">
      <c r="A14" s="343" t="s">
        <v>57</v>
      </c>
      <c r="B14" s="343" t="s">
        <v>60</v>
      </c>
      <c r="C14" s="343"/>
      <c r="D14" s="343"/>
      <c r="E14" s="344"/>
      <c r="F14" s="344"/>
      <c r="G14" s="344"/>
      <c r="H14" s="343"/>
      <c r="I14" s="343"/>
      <c r="J14" s="344"/>
      <c r="K14" s="344"/>
      <c r="L14" s="344"/>
      <c r="M14" s="343"/>
      <c r="N14" s="343"/>
      <c r="O14" s="344"/>
      <c r="P14" s="344"/>
      <c r="Q14" s="344"/>
      <c r="R14" s="343"/>
      <c r="S14" s="343"/>
      <c r="T14" s="344"/>
      <c r="U14" s="344"/>
      <c r="V14" s="344"/>
      <c r="W14" s="343"/>
      <c r="X14" s="343"/>
      <c r="Y14" s="344"/>
      <c r="Z14" s="344"/>
      <c r="AA14" s="344"/>
      <c r="AB14" s="343">
        <v>0</v>
      </c>
      <c r="AC14" s="343">
        <v>0</v>
      </c>
      <c r="AD14" s="282"/>
      <c r="AE14" s="282"/>
      <c r="AF14" s="343">
        <v>648.84</v>
      </c>
      <c r="AG14" s="343">
        <v>648.84</v>
      </c>
    </row>
    <row r="15" spans="1:33" ht="26.25" x14ac:dyDescent="0.45">
      <c r="A15" s="343" t="s">
        <v>57</v>
      </c>
      <c r="B15" s="343" t="s">
        <v>255</v>
      </c>
      <c r="C15" s="343"/>
      <c r="D15" s="343"/>
      <c r="E15" s="344"/>
      <c r="F15" s="344"/>
      <c r="G15" s="344"/>
      <c r="H15" s="343"/>
      <c r="I15" s="343"/>
      <c r="J15" s="344"/>
      <c r="K15" s="344"/>
      <c r="L15" s="344"/>
      <c r="M15" s="343"/>
      <c r="N15" s="343"/>
      <c r="O15" s="344"/>
      <c r="P15" s="344"/>
      <c r="Q15" s="344"/>
      <c r="R15" s="343"/>
      <c r="S15" s="343"/>
      <c r="T15" s="344"/>
      <c r="U15" s="344"/>
      <c r="V15" s="344"/>
      <c r="W15" s="343"/>
      <c r="X15" s="343"/>
      <c r="Y15" s="344"/>
      <c r="Z15" s="344"/>
      <c r="AA15" s="344"/>
      <c r="AB15" s="343">
        <v>0</v>
      </c>
      <c r="AC15" s="343">
        <v>0</v>
      </c>
      <c r="AD15" s="282"/>
      <c r="AE15" s="282"/>
      <c r="AF15" s="343"/>
      <c r="AG15" s="343"/>
    </row>
    <row r="16" spans="1:33" x14ac:dyDescent="0.45">
      <c r="A16" s="343" t="s">
        <v>57</v>
      </c>
      <c r="B16" s="343" t="s">
        <v>61</v>
      </c>
      <c r="C16" s="343"/>
      <c r="D16" s="343"/>
      <c r="E16" s="344"/>
      <c r="F16" s="344"/>
      <c r="G16" s="344"/>
      <c r="H16" s="343"/>
      <c r="I16" s="343"/>
      <c r="J16" s="344"/>
      <c r="K16" s="344"/>
      <c r="L16" s="344"/>
      <c r="M16" s="343"/>
      <c r="N16" s="343"/>
      <c r="O16" s="344"/>
      <c r="P16" s="344"/>
      <c r="Q16" s="344"/>
      <c r="R16" s="343"/>
      <c r="S16" s="343"/>
      <c r="T16" s="344"/>
      <c r="U16" s="344"/>
      <c r="V16" s="344"/>
      <c r="W16" s="343"/>
      <c r="X16" s="343"/>
      <c r="Y16" s="344"/>
      <c r="Z16" s="344"/>
      <c r="AA16" s="344"/>
      <c r="AB16" s="343">
        <v>0</v>
      </c>
      <c r="AC16" s="343">
        <v>0</v>
      </c>
      <c r="AD16" s="282"/>
      <c r="AE16" s="282"/>
      <c r="AF16" s="343">
        <v>11.57</v>
      </c>
      <c r="AG16" s="343">
        <v>11.57</v>
      </c>
    </row>
    <row r="17" spans="1:33" ht="26.25" x14ac:dyDescent="0.45">
      <c r="A17" s="343" t="s">
        <v>57</v>
      </c>
      <c r="B17" s="343" t="s">
        <v>215</v>
      </c>
      <c r="C17" s="343">
        <v>2.76</v>
      </c>
      <c r="D17" s="343">
        <v>5.16</v>
      </c>
      <c r="E17" s="344">
        <v>1.8695652173913044</v>
      </c>
      <c r="F17" s="344">
        <v>0.85</v>
      </c>
      <c r="G17" s="344">
        <v>0.85</v>
      </c>
      <c r="H17" s="343"/>
      <c r="I17" s="343"/>
      <c r="J17" s="344"/>
      <c r="K17" s="344"/>
      <c r="L17" s="344"/>
      <c r="M17" s="343"/>
      <c r="N17" s="343"/>
      <c r="O17" s="344"/>
      <c r="P17" s="344"/>
      <c r="Q17" s="344"/>
      <c r="R17" s="343"/>
      <c r="S17" s="343"/>
      <c r="T17" s="344"/>
      <c r="U17" s="344"/>
      <c r="V17" s="344"/>
      <c r="W17" s="343"/>
      <c r="X17" s="343"/>
      <c r="Y17" s="344"/>
      <c r="Z17" s="344"/>
      <c r="AA17" s="344"/>
      <c r="AB17" s="343">
        <v>2.76</v>
      </c>
      <c r="AC17" s="343">
        <v>5.16</v>
      </c>
      <c r="AD17" s="282"/>
      <c r="AE17" s="282"/>
      <c r="AF17" s="343"/>
      <c r="AG17" s="343"/>
    </row>
    <row r="18" spans="1:33" ht="26.25" x14ac:dyDescent="0.45">
      <c r="A18" s="343" t="s">
        <v>57</v>
      </c>
      <c r="B18" s="343" t="s">
        <v>256</v>
      </c>
      <c r="C18" s="343"/>
      <c r="D18" s="343"/>
      <c r="E18" s="344"/>
      <c r="F18" s="344"/>
      <c r="G18" s="344"/>
      <c r="H18" s="343"/>
      <c r="I18" s="343"/>
      <c r="J18" s="344"/>
      <c r="K18" s="344"/>
      <c r="L18" s="344"/>
      <c r="M18" s="343"/>
      <c r="N18" s="343"/>
      <c r="O18" s="344"/>
      <c r="P18" s="344"/>
      <c r="Q18" s="344"/>
      <c r="R18" s="343"/>
      <c r="S18" s="343"/>
      <c r="T18" s="344"/>
      <c r="U18" s="344"/>
      <c r="V18" s="344"/>
      <c r="W18" s="343"/>
      <c r="X18" s="343"/>
      <c r="Y18" s="344"/>
      <c r="Z18" s="344"/>
      <c r="AA18" s="344"/>
      <c r="AB18" s="343">
        <v>0</v>
      </c>
      <c r="AC18" s="343">
        <v>0</v>
      </c>
      <c r="AD18" s="282"/>
      <c r="AE18" s="282"/>
      <c r="AF18" s="343"/>
      <c r="AG18" s="343"/>
    </row>
    <row r="19" spans="1:33" ht="26.25" x14ac:dyDescent="0.45">
      <c r="A19" s="343" t="s">
        <v>57</v>
      </c>
      <c r="B19" s="343" t="s">
        <v>376</v>
      </c>
      <c r="C19" s="343"/>
      <c r="D19" s="343"/>
      <c r="E19" s="344"/>
      <c r="F19" s="344"/>
      <c r="G19" s="344"/>
      <c r="H19" s="343"/>
      <c r="I19" s="343"/>
      <c r="J19" s="344"/>
      <c r="K19" s="344"/>
      <c r="L19" s="344"/>
      <c r="M19" s="343"/>
      <c r="N19" s="343"/>
      <c r="O19" s="344"/>
      <c r="P19" s="344"/>
      <c r="Q19" s="344"/>
      <c r="R19" s="343"/>
      <c r="S19" s="343"/>
      <c r="T19" s="344"/>
      <c r="U19" s="344"/>
      <c r="V19" s="344"/>
      <c r="W19" s="343"/>
      <c r="X19" s="343"/>
      <c r="Y19" s="344"/>
      <c r="Z19" s="344"/>
      <c r="AA19" s="344"/>
      <c r="AB19" s="343">
        <v>0</v>
      </c>
      <c r="AC19" s="343">
        <v>0</v>
      </c>
      <c r="AD19" s="282"/>
      <c r="AE19" s="282"/>
      <c r="AF19" s="343">
        <v>4.4000000000000004</v>
      </c>
      <c r="AG19" s="343">
        <v>1.02</v>
      </c>
    </row>
    <row r="20" spans="1:33" ht="26.25" x14ac:dyDescent="0.45">
      <c r="A20" s="343" t="s">
        <v>57</v>
      </c>
      <c r="B20" s="343" t="s">
        <v>377</v>
      </c>
      <c r="C20" s="343"/>
      <c r="D20" s="343"/>
      <c r="E20" s="344"/>
      <c r="F20" s="344"/>
      <c r="G20" s="344"/>
      <c r="H20" s="343"/>
      <c r="I20" s="343"/>
      <c r="J20" s="344"/>
      <c r="K20" s="344"/>
      <c r="L20" s="344"/>
      <c r="M20" s="343"/>
      <c r="N20" s="343"/>
      <c r="O20" s="344"/>
      <c r="P20" s="344"/>
      <c r="Q20" s="344"/>
      <c r="R20" s="343"/>
      <c r="S20" s="343"/>
      <c r="T20" s="344"/>
      <c r="U20" s="344"/>
      <c r="V20" s="344"/>
      <c r="W20" s="343"/>
      <c r="X20" s="343"/>
      <c r="Y20" s="344"/>
      <c r="Z20" s="344"/>
      <c r="AA20" s="344"/>
      <c r="AB20" s="343">
        <v>0</v>
      </c>
      <c r="AC20" s="343">
        <v>0</v>
      </c>
      <c r="AD20" s="282"/>
      <c r="AE20" s="282"/>
      <c r="AF20" s="343">
        <v>1.91</v>
      </c>
      <c r="AG20" s="343">
        <v>0.81</v>
      </c>
    </row>
    <row r="21" spans="1:33" ht="39.4" x14ac:dyDescent="0.45">
      <c r="A21" s="343" t="s">
        <v>57</v>
      </c>
      <c r="B21" s="343" t="s">
        <v>257</v>
      </c>
      <c r="C21" s="343"/>
      <c r="D21" s="343"/>
      <c r="E21" s="344"/>
      <c r="F21" s="344"/>
      <c r="G21" s="344"/>
      <c r="H21" s="343"/>
      <c r="I21" s="343"/>
      <c r="J21" s="344"/>
      <c r="K21" s="344"/>
      <c r="L21" s="344"/>
      <c r="M21" s="343"/>
      <c r="N21" s="343"/>
      <c r="O21" s="344"/>
      <c r="P21" s="344"/>
      <c r="Q21" s="344"/>
      <c r="R21" s="343"/>
      <c r="S21" s="343"/>
      <c r="T21" s="344"/>
      <c r="U21" s="344"/>
      <c r="V21" s="344"/>
      <c r="W21" s="343"/>
      <c r="X21" s="343"/>
      <c r="Y21" s="344"/>
      <c r="Z21" s="344"/>
      <c r="AA21" s="344"/>
      <c r="AB21" s="343">
        <v>0</v>
      </c>
      <c r="AC21" s="343">
        <v>0</v>
      </c>
      <c r="AD21" s="282"/>
      <c r="AE21" s="282"/>
      <c r="AF21" s="343">
        <v>22.13</v>
      </c>
      <c r="AG21" s="343">
        <v>8.23</v>
      </c>
    </row>
    <row r="22" spans="1:33" ht="39.4" x14ac:dyDescent="0.45">
      <c r="A22" s="343" t="s">
        <v>57</v>
      </c>
      <c r="B22" s="343" t="s">
        <v>216</v>
      </c>
      <c r="C22" s="343"/>
      <c r="D22" s="343"/>
      <c r="E22" s="344"/>
      <c r="F22" s="344"/>
      <c r="G22" s="344"/>
      <c r="H22" s="343"/>
      <c r="I22" s="343"/>
      <c r="J22" s="344"/>
      <c r="K22" s="344"/>
      <c r="L22" s="344"/>
      <c r="M22" s="343"/>
      <c r="N22" s="343">
        <v>57.71</v>
      </c>
      <c r="O22" s="344"/>
      <c r="P22" s="344"/>
      <c r="Q22" s="344"/>
      <c r="R22" s="343"/>
      <c r="S22" s="343"/>
      <c r="T22" s="344"/>
      <c r="U22" s="344"/>
      <c r="V22" s="344"/>
      <c r="W22" s="343"/>
      <c r="X22" s="343"/>
      <c r="Y22" s="344"/>
      <c r="Z22" s="344"/>
      <c r="AA22" s="344"/>
      <c r="AB22" s="343">
        <v>0</v>
      </c>
      <c r="AC22" s="343">
        <v>57.71</v>
      </c>
      <c r="AD22" s="282"/>
      <c r="AE22" s="282"/>
      <c r="AF22" s="343"/>
      <c r="AG22" s="343"/>
    </row>
    <row r="23" spans="1:33" x14ac:dyDescent="0.45">
      <c r="A23" s="343" t="s">
        <v>82</v>
      </c>
      <c r="B23" s="343" t="s">
        <v>83</v>
      </c>
      <c r="C23" s="343"/>
      <c r="D23" s="343"/>
      <c r="E23" s="344"/>
      <c r="F23" s="344"/>
      <c r="G23" s="344"/>
      <c r="H23" s="343"/>
      <c r="I23" s="343"/>
      <c r="J23" s="344"/>
      <c r="K23" s="344"/>
      <c r="L23" s="344"/>
      <c r="M23" s="343">
        <v>11309.05</v>
      </c>
      <c r="N23" s="343">
        <v>2128</v>
      </c>
      <c r="O23" s="344">
        <v>0.19</v>
      </c>
      <c r="P23" s="344">
        <v>0.19</v>
      </c>
      <c r="Q23" s="344">
        <v>0.19</v>
      </c>
      <c r="R23" s="343"/>
      <c r="S23" s="343"/>
      <c r="T23" s="344"/>
      <c r="U23" s="344"/>
      <c r="V23" s="344"/>
      <c r="W23" s="343"/>
      <c r="X23" s="343"/>
      <c r="Y23" s="344"/>
      <c r="Z23" s="344"/>
      <c r="AA23" s="344"/>
      <c r="AB23" s="343">
        <v>11309.05</v>
      </c>
      <c r="AC23" s="343">
        <v>2128</v>
      </c>
      <c r="AD23" s="282"/>
      <c r="AE23" s="282"/>
      <c r="AF23" s="343"/>
      <c r="AG23" s="343"/>
    </row>
    <row r="24" spans="1:33" x14ac:dyDescent="0.45">
      <c r="A24" s="343" t="s">
        <v>82</v>
      </c>
      <c r="B24" s="343" t="s">
        <v>84</v>
      </c>
      <c r="C24" s="343"/>
      <c r="D24" s="343"/>
      <c r="E24" s="344"/>
      <c r="F24" s="344"/>
      <c r="G24" s="344"/>
      <c r="H24" s="343"/>
      <c r="I24" s="343"/>
      <c r="J24" s="344"/>
      <c r="K24" s="344"/>
      <c r="L24" s="344"/>
      <c r="M24" s="343">
        <v>11192.28</v>
      </c>
      <c r="N24" s="343">
        <v>1235.93</v>
      </c>
      <c r="O24" s="344">
        <v>0.11</v>
      </c>
      <c r="P24" s="344">
        <v>0.11</v>
      </c>
      <c r="Q24" s="344">
        <v>0.11</v>
      </c>
      <c r="R24" s="343"/>
      <c r="S24" s="343"/>
      <c r="T24" s="344"/>
      <c r="U24" s="344"/>
      <c r="V24" s="344"/>
      <c r="W24" s="343"/>
      <c r="X24" s="343"/>
      <c r="Y24" s="344"/>
      <c r="Z24" s="344"/>
      <c r="AA24" s="344"/>
      <c r="AB24" s="343">
        <v>11192.28</v>
      </c>
      <c r="AC24" s="343">
        <v>1235.93</v>
      </c>
      <c r="AD24" s="282"/>
      <c r="AE24" s="282"/>
      <c r="AF24" s="343"/>
      <c r="AG24" s="343"/>
    </row>
    <row r="25" spans="1:33" x14ac:dyDescent="0.45">
      <c r="A25" s="343" t="s">
        <v>85</v>
      </c>
      <c r="B25" s="343" t="s">
        <v>207</v>
      </c>
      <c r="C25" s="343">
        <v>1.0999999999999999E-2</v>
      </c>
      <c r="D25" s="343">
        <v>1.0999999999999999E-2</v>
      </c>
      <c r="E25" s="344">
        <v>1</v>
      </c>
      <c r="F25" s="344">
        <v>1</v>
      </c>
      <c r="G25" s="344">
        <v>1</v>
      </c>
      <c r="H25" s="343"/>
      <c r="I25" s="343"/>
      <c r="J25" s="344"/>
      <c r="K25" s="344"/>
      <c r="L25" s="344"/>
      <c r="M25" s="343"/>
      <c r="N25" s="343"/>
      <c r="O25" s="344"/>
      <c r="P25" s="344"/>
      <c r="Q25" s="344"/>
      <c r="R25" s="343"/>
      <c r="S25" s="343"/>
      <c r="T25" s="344"/>
      <c r="U25" s="344"/>
      <c r="V25" s="344"/>
      <c r="W25" s="343">
        <v>0</v>
      </c>
      <c r="X25" s="343">
        <v>0</v>
      </c>
      <c r="Y25" s="344"/>
      <c r="Z25" s="344"/>
      <c r="AA25" s="344"/>
      <c r="AB25" s="343">
        <v>1.0999999999999999E-2</v>
      </c>
      <c r="AC25" s="343">
        <v>1.0999999999999999E-2</v>
      </c>
      <c r="AD25" s="282"/>
      <c r="AE25" s="282"/>
      <c r="AF25" s="343">
        <v>1</v>
      </c>
      <c r="AG25" s="343">
        <v>0.15</v>
      </c>
    </row>
    <row r="26" spans="1:33" ht="26.25" x14ac:dyDescent="0.45">
      <c r="A26" s="343" t="s">
        <v>87</v>
      </c>
      <c r="B26" s="343" t="s">
        <v>252</v>
      </c>
      <c r="C26" s="343">
        <v>0</v>
      </c>
      <c r="D26" s="343">
        <v>0</v>
      </c>
      <c r="E26" s="344"/>
      <c r="F26" s="344">
        <v>0</v>
      </c>
      <c r="G26" s="344">
        <v>0</v>
      </c>
      <c r="H26" s="343"/>
      <c r="I26" s="343"/>
      <c r="J26" s="344"/>
      <c r="K26" s="344"/>
      <c r="L26" s="344"/>
      <c r="M26" s="343">
        <v>0</v>
      </c>
      <c r="N26" s="343">
        <v>0</v>
      </c>
      <c r="O26" s="344"/>
      <c r="P26" s="344">
        <v>1</v>
      </c>
      <c r="Q26" s="344">
        <v>1</v>
      </c>
      <c r="R26" s="343"/>
      <c r="S26" s="343"/>
      <c r="T26" s="344"/>
      <c r="U26" s="344"/>
      <c r="V26" s="344"/>
      <c r="W26" s="343"/>
      <c r="X26" s="343"/>
      <c r="Y26" s="344"/>
      <c r="Z26" s="344"/>
      <c r="AA26" s="344"/>
      <c r="AB26" s="343">
        <v>0</v>
      </c>
      <c r="AC26" s="343">
        <v>0</v>
      </c>
      <c r="AD26" s="282"/>
      <c r="AE26" s="282"/>
      <c r="AF26" s="343"/>
      <c r="AG26" s="343"/>
    </row>
    <row r="27" spans="1:33" x14ac:dyDescent="0.45">
      <c r="A27" s="247"/>
      <c r="B27" s="247" t="s">
        <v>118</v>
      </c>
      <c r="C27" s="248">
        <v>685.82099999999991</v>
      </c>
      <c r="D27" s="248">
        <v>514.50099999999998</v>
      </c>
      <c r="E27" s="249"/>
      <c r="F27" s="249"/>
      <c r="G27" s="249"/>
      <c r="H27" s="248">
        <v>0</v>
      </c>
      <c r="I27" s="248">
        <v>0</v>
      </c>
      <c r="J27" s="251"/>
      <c r="K27" s="251"/>
      <c r="L27" s="251"/>
      <c r="M27" s="248">
        <v>24102.04</v>
      </c>
      <c r="N27" s="248">
        <v>4564.76</v>
      </c>
      <c r="O27" s="251"/>
      <c r="P27" s="251"/>
      <c r="Q27" s="251"/>
      <c r="R27" s="248">
        <v>0</v>
      </c>
      <c r="S27" s="248">
        <v>0</v>
      </c>
      <c r="T27" s="251"/>
      <c r="U27" s="251"/>
      <c r="V27" s="251"/>
      <c r="W27" s="248">
        <v>0</v>
      </c>
      <c r="X27" s="248">
        <v>0</v>
      </c>
      <c r="Y27" s="251"/>
      <c r="Z27" s="251"/>
      <c r="AA27" s="251"/>
      <c r="AB27" s="248">
        <v>24787.860999999997</v>
      </c>
      <c r="AC27" s="248">
        <v>5079.2610000000004</v>
      </c>
      <c r="AD27" s="242"/>
      <c r="AE27" s="243"/>
      <c r="AF27" s="250">
        <v>15253.179999999998</v>
      </c>
      <c r="AG27" s="250">
        <v>12255.599999999999</v>
      </c>
    </row>
    <row r="32" spans="1:33" x14ac:dyDescent="0.45">
      <c r="AG32" s="160"/>
    </row>
  </sheetData>
  <autoFilter ref="A7:AG26">
    <sortState ref="A8:AG27">
      <sortCondition ref="A7:A26"/>
    </sortState>
  </autoFilter>
  <mergeCells count="12">
    <mergeCell ref="AB5:AC6"/>
    <mergeCell ref="AE5:AE6"/>
    <mergeCell ref="B1:AG1"/>
    <mergeCell ref="B2:AG2"/>
    <mergeCell ref="B3:AG3"/>
    <mergeCell ref="C4:AC4"/>
    <mergeCell ref="AF4:AG6"/>
    <mergeCell ref="C5:G6"/>
    <mergeCell ref="H5:L6"/>
    <mergeCell ref="M5:Q6"/>
    <mergeCell ref="R5:V6"/>
    <mergeCell ref="W5:AA6"/>
  </mergeCells>
  <pageMargins left="0.25" right="0.25" top="0.75" bottom="0.75" header="0.3" footer="0.3"/>
  <pageSetup orientation="landscape" r:id="rId1"/>
  <headerFooter>
    <oddHeader>&amp;COverpayment Identification and Recapture for High-Priority Programs</oddHeader>
    <oddFooter>&amp;RAs of &amp;T &amp;D
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zoomScale="97" zoomScaleNormal="97" workbookViewId="0">
      <pane xSplit="1" ySplit="7" topLeftCell="B8" activePane="bottomRight" state="frozen"/>
      <selection activeCell="B1" sqref="B1:G1"/>
      <selection pane="topRight" activeCell="B1" sqref="B1:G1"/>
      <selection pane="bottomLeft" activeCell="B1" sqref="B1:G1"/>
      <selection pane="bottomRight" activeCell="L10" sqref="L10"/>
    </sheetView>
  </sheetViews>
  <sheetFormatPr defaultColWidth="9.1328125" defaultRowHeight="14.25" x14ac:dyDescent="0.45"/>
  <cols>
    <col min="1" max="1" width="10.6640625" style="27" customWidth="1"/>
    <col min="2" max="3" width="10.33203125" style="27" bestFit="1" customWidth="1"/>
    <col min="4" max="5" width="9.6640625" style="27" bestFit="1" customWidth="1"/>
    <col min="6" max="6" width="14.1328125" style="27" bestFit="1" customWidth="1"/>
    <col min="7" max="7" width="12.1328125" style="27" bestFit="1" customWidth="1"/>
    <col min="8" max="8" width="7.86328125" style="27" bestFit="1" customWidth="1"/>
    <col min="9" max="9" width="9" style="27" bestFit="1" customWidth="1"/>
    <col min="10" max="11" width="9.6640625" style="27" bestFit="1" customWidth="1"/>
    <col min="12" max="12" width="13.46484375" style="27" bestFit="1" customWidth="1"/>
    <col min="13" max="13" width="12.1328125" style="27" bestFit="1" customWidth="1"/>
    <col min="14" max="14" width="5.46484375" style="30" customWidth="1"/>
    <col min="15" max="16" width="14.1328125" style="27" bestFit="1" customWidth="1"/>
    <col min="17" max="17" width="9.1328125" style="27"/>
    <col min="18" max="18" width="11.33203125" style="27" bestFit="1" customWidth="1"/>
    <col min="19" max="16384" width="9.1328125" style="27"/>
  </cols>
  <sheetData>
    <row r="2" spans="1:16" ht="15" x14ac:dyDescent="0.45">
      <c r="A2" s="390" t="s">
        <v>510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</row>
    <row r="3" spans="1:16" ht="15.4" x14ac:dyDescent="0.45">
      <c r="A3" s="391" t="s">
        <v>116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</row>
    <row r="4" spans="1:16" ht="15.75" x14ac:dyDescent="0.45">
      <c r="A4" s="28"/>
      <c r="B4" s="392" t="s">
        <v>142</v>
      </c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29"/>
      <c r="O4" s="393" t="s">
        <v>143</v>
      </c>
      <c r="P4" s="393"/>
    </row>
    <row r="5" spans="1:16" ht="15.4" x14ac:dyDescent="0.45">
      <c r="A5" s="28"/>
      <c r="B5" s="392" t="s">
        <v>144</v>
      </c>
      <c r="C5" s="393"/>
      <c r="D5" s="393" t="s">
        <v>145</v>
      </c>
      <c r="E5" s="393"/>
      <c r="F5" s="393" t="s">
        <v>146</v>
      </c>
      <c r="G5" s="393"/>
      <c r="H5" s="393" t="s">
        <v>147</v>
      </c>
      <c r="I5" s="393"/>
      <c r="J5" s="393" t="s">
        <v>148</v>
      </c>
      <c r="K5" s="393"/>
      <c r="L5" s="393" t="s">
        <v>149</v>
      </c>
      <c r="M5" s="393"/>
      <c r="N5" s="394"/>
      <c r="O5" s="393"/>
      <c r="P5" s="393"/>
    </row>
    <row r="6" spans="1:16" ht="29.25" customHeight="1" x14ac:dyDescent="0.45">
      <c r="A6" s="28"/>
      <c r="B6" s="392"/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393"/>
      <c r="N6" s="394"/>
      <c r="O6" s="393"/>
      <c r="P6" s="393"/>
    </row>
    <row r="7" spans="1:16" ht="74.25" customHeight="1" x14ac:dyDescent="0.45">
      <c r="A7" s="71" t="s">
        <v>7</v>
      </c>
      <c r="B7" s="72" t="s">
        <v>150</v>
      </c>
      <c r="C7" s="72" t="s">
        <v>151</v>
      </c>
      <c r="D7" s="72" t="s">
        <v>150</v>
      </c>
      <c r="E7" s="72" t="s">
        <v>151</v>
      </c>
      <c r="F7" s="72" t="s">
        <v>150</v>
      </c>
      <c r="G7" s="72" t="s">
        <v>151</v>
      </c>
      <c r="H7" s="72" t="s">
        <v>150</v>
      </c>
      <c r="I7" s="72" t="s">
        <v>151</v>
      </c>
      <c r="J7" s="72" t="s">
        <v>150</v>
      </c>
      <c r="K7" s="72" t="s">
        <v>151</v>
      </c>
      <c r="L7" s="72" t="s">
        <v>150</v>
      </c>
      <c r="M7" s="72" t="s">
        <v>151</v>
      </c>
      <c r="N7" s="73"/>
      <c r="O7" s="74" t="s">
        <v>150</v>
      </c>
      <c r="P7" s="74" t="s">
        <v>151</v>
      </c>
    </row>
    <row r="8" spans="1:16" x14ac:dyDescent="0.45">
      <c r="A8" s="342" t="s">
        <v>22</v>
      </c>
      <c r="B8" s="342">
        <v>6.5000000000000002E-2</v>
      </c>
      <c r="C8" s="342">
        <v>0</v>
      </c>
      <c r="D8" s="342">
        <v>0</v>
      </c>
      <c r="E8" s="342">
        <v>0</v>
      </c>
      <c r="F8" s="342">
        <v>0</v>
      </c>
      <c r="G8" s="342">
        <v>0</v>
      </c>
      <c r="H8" s="342">
        <v>0</v>
      </c>
      <c r="I8" s="342">
        <v>0</v>
      </c>
      <c r="J8" s="342">
        <v>0</v>
      </c>
      <c r="K8" s="342">
        <v>0</v>
      </c>
      <c r="L8" s="342">
        <v>6.5000000000000002E-2</v>
      </c>
      <c r="M8" s="342">
        <v>0</v>
      </c>
      <c r="N8" s="345"/>
      <c r="O8" s="342">
        <v>4.7169999999999996</v>
      </c>
      <c r="P8" s="342">
        <v>4.1690000000000005</v>
      </c>
    </row>
    <row r="9" spans="1:16" x14ac:dyDescent="0.45">
      <c r="A9" s="342" t="s">
        <v>23</v>
      </c>
      <c r="B9" s="342">
        <v>4.0000000000000001E-3</v>
      </c>
      <c r="C9" s="342">
        <v>0</v>
      </c>
      <c r="D9" s="342">
        <v>0</v>
      </c>
      <c r="E9" s="342">
        <v>0</v>
      </c>
      <c r="F9" s="342">
        <v>0</v>
      </c>
      <c r="G9" s="342">
        <v>0</v>
      </c>
      <c r="H9" s="342">
        <v>0</v>
      </c>
      <c r="I9" s="342">
        <v>0</v>
      </c>
      <c r="J9" s="342">
        <v>0</v>
      </c>
      <c r="K9" s="342">
        <v>0</v>
      </c>
      <c r="L9" s="342">
        <v>4.0000000000000001E-3</v>
      </c>
      <c r="M9" s="342">
        <v>0</v>
      </c>
      <c r="N9" s="345"/>
      <c r="O9" s="342">
        <v>32.268000000000008</v>
      </c>
      <c r="P9" s="342">
        <v>6.8929999999999998</v>
      </c>
    </row>
    <row r="10" spans="1:16" x14ac:dyDescent="0.45">
      <c r="A10" s="346" t="s">
        <v>24</v>
      </c>
      <c r="B10" s="347">
        <v>0</v>
      </c>
      <c r="C10" s="342">
        <v>0</v>
      </c>
      <c r="D10" s="342">
        <v>0</v>
      </c>
      <c r="E10" s="342">
        <v>0</v>
      </c>
      <c r="F10" s="342">
        <v>0</v>
      </c>
      <c r="G10" s="342">
        <v>0</v>
      </c>
      <c r="H10" s="342">
        <v>0</v>
      </c>
      <c r="I10" s="342">
        <v>0</v>
      </c>
      <c r="J10" s="342">
        <v>0</v>
      </c>
      <c r="K10" s="342">
        <v>0</v>
      </c>
      <c r="L10" s="342">
        <v>0</v>
      </c>
      <c r="M10" s="342">
        <v>0</v>
      </c>
      <c r="N10" s="345"/>
      <c r="O10" s="348">
        <v>457.94000000000005</v>
      </c>
      <c r="P10" s="348">
        <v>952.82999999999993</v>
      </c>
    </row>
    <row r="11" spans="1:16" x14ac:dyDescent="0.45">
      <c r="A11" s="342" t="s">
        <v>103</v>
      </c>
      <c r="B11" s="342">
        <v>0</v>
      </c>
      <c r="C11" s="342">
        <v>0</v>
      </c>
      <c r="D11" s="342">
        <v>0</v>
      </c>
      <c r="E11" s="342">
        <v>0</v>
      </c>
      <c r="F11" s="342">
        <v>0</v>
      </c>
      <c r="G11" s="342">
        <v>0</v>
      </c>
      <c r="H11" s="342">
        <v>0</v>
      </c>
      <c r="I11" s="342">
        <v>0</v>
      </c>
      <c r="J11" s="342">
        <v>0</v>
      </c>
      <c r="K11" s="342">
        <v>0</v>
      </c>
      <c r="L11" s="342">
        <v>0</v>
      </c>
      <c r="M11" s="342">
        <v>0</v>
      </c>
      <c r="N11" s="345"/>
      <c r="O11" s="342">
        <v>20.87</v>
      </c>
      <c r="P11" s="342">
        <v>20.309999999999999</v>
      </c>
    </row>
    <row r="12" spans="1:16" x14ac:dyDescent="0.45">
      <c r="A12" s="342" t="s">
        <v>27</v>
      </c>
      <c r="B12" s="342">
        <v>0.128</v>
      </c>
      <c r="C12" s="342">
        <v>0.11600000000000001</v>
      </c>
      <c r="D12" s="342">
        <v>0</v>
      </c>
      <c r="E12" s="342">
        <v>0</v>
      </c>
      <c r="F12" s="342">
        <v>0</v>
      </c>
      <c r="G12" s="342">
        <v>0</v>
      </c>
      <c r="H12" s="342">
        <v>0</v>
      </c>
      <c r="I12" s="342">
        <v>0</v>
      </c>
      <c r="J12" s="342">
        <v>0</v>
      </c>
      <c r="K12" s="342">
        <v>0</v>
      </c>
      <c r="L12" s="342">
        <v>0.128</v>
      </c>
      <c r="M12" s="342">
        <v>0.11600000000000001</v>
      </c>
      <c r="N12" s="345"/>
      <c r="O12" s="342">
        <v>4.5419999999999998</v>
      </c>
      <c r="P12" s="342">
        <v>9.7000000000000003E-2</v>
      </c>
    </row>
    <row r="13" spans="1:16" x14ac:dyDescent="0.45">
      <c r="A13" s="342" t="s">
        <v>29</v>
      </c>
      <c r="B13" s="347">
        <v>7.9788990899999996</v>
      </c>
      <c r="C13" s="342">
        <v>7.9549192599999898</v>
      </c>
      <c r="D13" s="342">
        <v>0.96729034000000003</v>
      </c>
      <c r="E13" s="342">
        <v>0.46127564999999998</v>
      </c>
      <c r="F13" s="342">
        <v>4.2557320000000003E-2</v>
      </c>
      <c r="G13" s="342">
        <v>4.2557320000000003E-2</v>
      </c>
      <c r="H13" s="342">
        <v>0</v>
      </c>
      <c r="I13" s="342">
        <v>0</v>
      </c>
      <c r="J13" s="342">
        <v>0.47122406999999999</v>
      </c>
      <c r="K13" s="342">
        <v>0.43238907100000001</v>
      </c>
      <c r="L13" s="342">
        <v>9.4599708200000006</v>
      </c>
      <c r="M13" s="342">
        <v>8.8911413009999993</v>
      </c>
      <c r="N13" s="345"/>
      <c r="O13" s="342">
        <v>12.88782146</v>
      </c>
      <c r="P13" s="342">
        <v>7.0850655299999996</v>
      </c>
    </row>
    <row r="14" spans="1:16" x14ac:dyDescent="0.45">
      <c r="A14" s="342" t="s">
        <v>31</v>
      </c>
      <c r="B14" s="342">
        <v>0</v>
      </c>
      <c r="C14" s="342">
        <v>0</v>
      </c>
      <c r="D14" s="342">
        <v>0</v>
      </c>
      <c r="E14" s="342">
        <v>0</v>
      </c>
      <c r="F14" s="342">
        <v>1600.71</v>
      </c>
      <c r="G14" s="342">
        <v>1143.1199999999999</v>
      </c>
      <c r="H14" s="342">
        <v>0</v>
      </c>
      <c r="I14" s="342">
        <v>0</v>
      </c>
      <c r="J14" s="342">
        <v>0</v>
      </c>
      <c r="K14" s="342">
        <v>0</v>
      </c>
      <c r="L14" s="342">
        <v>1600.71</v>
      </c>
      <c r="M14" s="342">
        <v>1143.1199999999999</v>
      </c>
      <c r="N14" s="345"/>
      <c r="O14" s="342">
        <v>0</v>
      </c>
      <c r="P14" s="342">
        <v>0</v>
      </c>
    </row>
    <row r="15" spans="1:16" x14ac:dyDescent="0.45">
      <c r="A15" s="342" t="s">
        <v>33</v>
      </c>
      <c r="B15" s="342">
        <v>0.19673415000000002</v>
      </c>
      <c r="C15" s="342">
        <v>0.37614757999999993</v>
      </c>
      <c r="D15" s="342">
        <v>1.50973289</v>
      </c>
      <c r="E15" s="342">
        <v>1.50963954</v>
      </c>
      <c r="F15" s="342">
        <v>0</v>
      </c>
      <c r="G15" s="342">
        <v>0</v>
      </c>
      <c r="H15" s="342">
        <v>0</v>
      </c>
      <c r="I15" s="342">
        <v>0</v>
      </c>
      <c r="J15" s="342">
        <v>3.6749999999999999E-3</v>
      </c>
      <c r="K15" s="342">
        <v>3.2499999999999999E-3</v>
      </c>
      <c r="L15" s="342">
        <v>1.71014204</v>
      </c>
      <c r="M15" s="342">
        <v>1.8890371199999998</v>
      </c>
      <c r="N15" s="345"/>
      <c r="O15" s="342">
        <v>10.098110609999999</v>
      </c>
      <c r="P15" s="342">
        <v>4.3587893099999997</v>
      </c>
    </row>
    <row r="16" spans="1:16" x14ac:dyDescent="0.45">
      <c r="A16" s="342" t="s">
        <v>42</v>
      </c>
      <c r="B16" s="342">
        <v>0</v>
      </c>
      <c r="C16" s="342">
        <v>0</v>
      </c>
      <c r="D16" s="342">
        <v>0</v>
      </c>
      <c r="E16" s="342">
        <v>0</v>
      </c>
      <c r="F16" s="342">
        <v>0</v>
      </c>
      <c r="G16" s="342">
        <v>0</v>
      </c>
      <c r="H16" s="342">
        <v>0</v>
      </c>
      <c r="I16" s="342">
        <v>0</v>
      </c>
      <c r="J16" s="342">
        <v>0</v>
      </c>
      <c r="K16" s="342">
        <v>0</v>
      </c>
      <c r="L16" s="342">
        <v>0</v>
      </c>
      <c r="M16" s="342">
        <v>0</v>
      </c>
      <c r="N16" s="345"/>
      <c r="O16" s="342">
        <v>121.59</v>
      </c>
      <c r="P16" s="342">
        <v>14.690000000000001</v>
      </c>
    </row>
    <row r="17" spans="1:16" x14ac:dyDescent="0.45">
      <c r="A17" s="342" t="s">
        <v>45</v>
      </c>
      <c r="B17" s="342">
        <v>0.74840000000000007</v>
      </c>
      <c r="C17" s="342">
        <v>0.71479999999999999</v>
      </c>
      <c r="D17" s="342">
        <v>0.54379999999999995</v>
      </c>
      <c r="E17" s="342">
        <v>0.53320000000000001</v>
      </c>
      <c r="F17" s="342">
        <v>0</v>
      </c>
      <c r="G17" s="342">
        <v>0</v>
      </c>
      <c r="H17" s="342">
        <v>0</v>
      </c>
      <c r="I17" s="342">
        <v>0</v>
      </c>
      <c r="J17" s="342">
        <v>0</v>
      </c>
      <c r="K17" s="342">
        <v>0</v>
      </c>
      <c r="L17" s="342">
        <v>1.2922</v>
      </c>
      <c r="M17" s="342">
        <v>1.248</v>
      </c>
      <c r="N17" s="345"/>
      <c r="O17" s="342">
        <v>14.855000000000002</v>
      </c>
      <c r="P17" s="342">
        <v>13.515000000000001</v>
      </c>
    </row>
    <row r="18" spans="1:16" x14ac:dyDescent="0.45">
      <c r="A18" s="342" t="s">
        <v>49</v>
      </c>
      <c r="B18" s="347">
        <v>0</v>
      </c>
      <c r="C18" s="342">
        <v>0</v>
      </c>
      <c r="D18" s="342">
        <v>0</v>
      </c>
      <c r="E18" s="342">
        <v>0</v>
      </c>
      <c r="F18" s="342">
        <v>5.1899999999999995</v>
      </c>
      <c r="G18" s="342">
        <v>1.5</v>
      </c>
      <c r="H18" s="342">
        <v>0</v>
      </c>
      <c r="I18" s="342">
        <v>0</v>
      </c>
      <c r="J18" s="342">
        <v>0</v>
      </c>
      <c r="K18" s="342">
        <v>0</v>
      </c>
      <c r="L18" s="342">
        <v>5.1899999999999995</v>
      </c>
      <c r="M18" s="342">
        <v>1.5</v>
      </c>
      <c r="N18" s="345"/>
      <c r="O18" s="342">
        <v>46.86</v>
      </c>
      <c r="P18" s="342">
        <v>38.449999999999996</v>
      </c>
    </row>
    <row r="19" spans="1:16" x14ac:dyDescent="0.45">
      <c r="A19" s="346" t="s">
        <v>54</v>
      </c>
      <c r="B19" s="342">
        <v>28.28</v>
      </c>
      <c r="C19" s="342">
        <v>15.11</v>
      </c>
      <c r="D19" s="342">
        <v>0</v>
      </c>
      <c r="E19" s="342">
        <v>0</v>
      </c>
      <c r="F19" s="342">
        <v>0</v>
      </c>
      <c r="G19" s="342">
        <v>0</v>
      </c>
      <c r="H19" s="342">
        <v>0</v>
      </c>
      <c r="I19" s="342">
        <v>0</v>
      </c>
      <c r="J19" s="342">
        <v>0</v>
      </c>
      <c r="K19" s="342">
        <v>0</v>
      </c>
      <c r="L19" s="342">
        <v>28.28</v>
      </c>
      <c r="M19" s="342">
        <v>15.11</v>
      </c>
      <c r="N19" s="345"/>
      <c r="O19" s="348">
        <v>44.03</v>
      </c>
      <c r="P19" s="348">
        <v>34.04</v>
      </c>
    </row>
    <row r="20" spans="1:16" x14ac:dyDescent="0.45">
      <c r="A20" s="342" t="s">
        <v>57</v>
      </c>
      <c r="B20" s="342">
        <v>685.81</v>
      </c>
      <c r="C20" s="342">
        <v>514.49</v>
      </c>
      <c r="D20" s="342">
        <v>0</v>
      </c>
      <c r="E20" s="342">
        <v>0</v>
      </c>
      <c r="F20" s="342">
        <v>0</v>
      </c>
      <c r="G20" s="342">
        <v>57.71</v>
      </c>
      <c r="H20" s="342">
        <v>0</v>
      </c>
      <c r="I20" s="342">
        <v>0</v>
      </c>
      <c r="J20" s="342">
        <v>0</v>
      </c>
      <c r="K20" s="342">
        <v>0</v>
      </c>
      <c r="L20" s="342">
        <v>685.81</v>
      </c>
      <c r="M20" s="342">
        <v>572.20000000000005</v>
      </c>
      <c r="N20" s="345"/>
      <c r="O20" s="342">
        <v>15257.779999999997</v>
      </c>
      <c r="P20" s="342">
        <v>12256.699999999999</v>
      </c>
    </row>
    <row r="21" spans="1:16" x14ac:dyDescent="0.45">
      <c r="A21" s="342" t="s">
        <v>68</v>
      </c>
      <c r="B21" s="342">
        <v>0</v>
      </c>
      <c r="C21" s="342">
        <v>0</v>
      </c>
      <c r="D21" s="342">
        <v>19.610000000000003</v>
      </c>
      <c r="E21" s="342">
        <v>0.18000000000000002</v>
      </c>
      <c r="F21" s="342">
        <v>0</v>
      </c>
      <c r="G21" s="342">
        <v>0</v>
      </c>
      <c r="H21" s="342">
        <v>0</v>
      </c>
      <c r="I21" s="342">
        <v>0</v>
      </c>
      <c r="J21" s="342">
        <v>42</v>
      </c>
      <c r="K21" s="342">
        <v>30</v>
      </c>
      <c r="L21" s="342">
        <v>61.61</v>
      </c>
      <c r="M21" s="342">
        <v>30.18</v>
      </c>
      <c r="N21" s="345"/>
      <c r="O21" s="349">
        <v>1282.7284059999999</v>
      </c>
      <c r="P21" s="349">
        <v>482.26256799999993</v>
      </c>
    </row>
    <row r="22" spans="1:16" x14ac:dyDescent="0.45">
      <c r="A22" s="342" t="s">
        <v>70</v>
      </c>
      <c r="B22" s="342">
        <v>0.14000000000000001</v>
      </c>
      <c r="C22" s="342">
        <v>0.13</v>
      </c>
      <c r="D22" s="342">
        <v>0</v>
      </c>
      <c r="E22" s="342">
        <v>0</v>
      </c>
      <c r="F22" s="342">
        <v>0</v>
      </c>
      <c r="G22" s="342">
        <v>0</v>
      </c>
      <c r="H22" s="342">
        <v>0</v>
      </c>
      <c r="I22" s="342">
        <v>0</v>
      </c>
      <c r="J22" s="342">
        <v>0</v>
      </c>
      <c r="K22" s="342">
        <v>0</v>
      </c>
      <c r="L22" s="342">
        <v>0.14000000000000001</v>
      </c>
      <c r="M22" s="342">
        <v>0.13</v>
      </c>
      <c r="N22" s="345"/>
      <c r="O22" s="342">
        <v>5.1899999999999995</v>
      </c>
      <c r="P22" s="342">
        <v>4.88</v>
      </c>
    </row>
    <row r="23" spans="1:16" x14ac:dyDescent="0.45">
      <c r="A23" s="342" t="s">
        <v>102</v>
      </c>
      <c r="B23" s="342">
        <v>0</v>
      </c>
      <c r="C23" s="342">
        <v>0</v>
      </c>
      <c r="D23" s="342">
        <v>0</v>
      </c>
      <c r="E23" s="342">
        <v>0</v>
      </c>
      <c r="F23" s="342">
        <v>0</v>
      </c>
      <c r="G23" s="342">
        <v>0</v>
      </c>
      <c r="H23" s="342">
        <v>0</v>
      </c>
      <c r="I23" s="342">
        <v>0</v>
      </c>
      <c r="J23" s="342">
        <v>0</v>
      </c>
      <c r="K23" s="342">
        <v>0</v>
      </c>
      <c r="L23" s="342">
        <v>0</v>
      </c>
      <c r="M23" s="342">
        <v>0</v>
      </c>
      <c r="N23" s="345"/>
      <c r="O23" s="342">
        <v>0.03</v>
      </c>
      <c r="P23" s="342">
        <v>0.03</v>
      </c>
    </row>
    <row r="24" spans="1:16" x14ac:dyDescent="0.45">
      <c r="A24" s="342" t="s">
        <v>71</v>
      </c>
      <c r="B24" s="342">
        <v>0</v>
      </c>
      <c r="C24" s="342">
        <v>0</v>
      </c>
      <c r="D24" s="342">
        <v>0</v>
      </c>
      <c r="E24" s="342">
        <v>0</v>
      </c>
      <c r="F24" s="342">
        <v>0</v>
      </c>
      <c r="G24" s="342">
        <v>0</v>
      </c>
      <c r="H24" s="342">
        <v>0</v>
      </c>
      <c r="I24" s="342">
        <v>0</v>
      </c>
      <c r="J24" s="342">
        <v>0</v>
      </c>
      <c r="K24" s="342">
        <v>0</v>
      </c>
      <c r="L24" s="342">
        <v>0</v>
      </c>
      <c r="M24" s="342">
        <v>0</v>
      </c>
      <c r="N24" s="345"/>
      <c r="O24" s="342">
        <v>8.5849999999999991</v>
      </c>
      <c r="P24" s="342">
        <v>6.98</v>
      </c>
    </row>
    <row r="25" spans="1:16" x14ac:dyDescent="0.45">
      <c r="A25" s="342" t="s">
        <v>72</v>
      </c>
      <c r="B25" s="342">
        <v>0</v>
      </c>
      <c r="C25" s="342">
        <v>0</v>
      </c>
      <c r="D25" s="342">
        <v>0</v>
      </c>
      <c r="E25" s="342">
        <v>0</v>
      </c>
      <c r="F25" s="342">
        <v>0</v>
      </c>
      <c r="G25" s="342">
        <v>0</v>
      </c>
      <c r="H25" s="342">
        <v>0</v>
      </c>
      <c r="I25" s="342">
        <v>0</v>
      </c>
      <c r="J25" s="342">
        <v>0</v>
      </c>
      <c r="K25" s="342">
        <v>0</v>
      </c>
      <c r="L25" s="342">
        <v>0</v>
      </c>
      <c r="M25" s="342">
        <v>0</v>
      </c>
      <c r="N25" s="345"/>
      <c r="O25" s="342">
        <v>295.5</v>
      </c>
      <c r="P25" s="342">
        <v>246.9</v>
      </c>
    </row>
    <row r="26" spans="1:16" x14ac:dyDescent="0.45">
      <c r="A26" s="342" t="s">
        <v>73</v>
      </c>
      <c r="B26" s="342">
        <v>0</v>
      </c>
      <c r="C26" s="342">
        <v>0</v>
      </c>
      <c r="D26" s="342">
        <v>0</v>
      </c>
      <c r="E26" s="342">
        <v>0</v>
      </c>
      <c r="F26" s="342">
        <v>0</v>
      </c>
      <c r="G26" s="342">
        <v>0</v>
      </c>
      <c r="H26" s="342">
        <v>0</v>
      </c>
      <c r="I26" s="342">
        <v>0</v>
      </c>
      <c r="J26" s="342">
        <v>0</v>
      </c>
      <c r="K26" s="342">
        <v>0</v>
      </c>
      <c r="L26" s="342">
        <v>0</v>
      </c>
      <c r="M26" s="342">
        <v>0</v>
      </c>
      <c r="N26" s="345"/>
      <c r="O26" s="342">
        <v>84.9</v>
      </c>
      <c r="P26" s="342">
        <v>65.099999999999994</v>
      </c>
    </row>
    <row r="27" spans="1:16" x14ac:dyDescent="0.45">
      <c r="A27" s="342" t="s">
        <v>76</v>
      </c>
      <c r="B27" s="342">
        <v>0</v>
      </c>
      <c r="C27" s="342">
        <v>0</v>
      </c>
      <c r="D27" s="342">
        <v>0</v>
      </c>
      <c r="E27" s="342">
        <v>0</v>
      </c>
      <c r="F27" s="342">
        <v>0</v>
      </c>
      <c r="G27" s="342">
        <v>0</v>
      </c>
      <c r="H27" s="342">
        <v>2.08</v>
      </c>
      <c r="I27" s="342">
        <v>2.08</v>
      </c>
      <c r="J27" s="342">
        <v>0</v>
      </c>
      <c r="K27" s="342">
        <v>0</v>
      </c>
      <c r="L27" s="342">
        <v>2.08</v>
      </c>
      <c r="M27" s="342">
        <v>2.08</v>
      </c>
      <c r="N27" s="345"/>
      <c r="O27" s="342">
        <v>5.7999999999999996E-3</v>
      </c>
      <c r="P27" s="342">
        <v>5.1999999999999998E-3</v>
      </c>
    </row>
    <row r="28" spans="1:16" x14ac:dyDescent="0.45">
      <c r="A28" s="342" t="s">
        <v>82</v>
      </c>
      <c r="B28" s="342">
        <v>0</v>
      </c>
      <c r="C28" s="342">
        <v>0</v>
      </c>
      <c r="D28" s="342">
        <v>0</v>
      </c>
      <c r="E28" s="342">
        <v>0</v>
      </c>
      <c r="F28" s="342">
        <v>22501.33</v>
      </c>
      <c r="G28" s="342">
        <v>3363.9300000000003</v>
      </c>
      <c r="H28" s="342">
        <v>0</v>
      </c>
      <c r="I28" s="342">
        <v>0</v>
      </c>
      <c r="J28" s="342">
        <v>5.84</v>
      </c>
      <c r="K28" s="342">
        <v>3.84</v>
      </c>
      <c r="L28" s="342">
        <v>22507.17</v>
      </c>
      <c r="M28" s="342">
        <v>3367.77</v>
      </c>
      <c r="N28" s="345"/>
      <c r="O28" s="342">
        <v>7.17</v>
      </c>
      <c r="P28" s="342">
        <v>6.87</v>
      </c>
    </row>
    <row r="29" spans="1:16" x14ac:dyDescent="0.45">
      <c r="A29" s="342" t="s">
        <v>112</v>
      </c>
      <c r="B29" s="342">
        <v>0</v>
      </c>
      <c r="C29" s="342">
        <v>0</v>
      </c>
      <c r="D29" s="342">
        <v>0</v>
      </c>
      <c r="E29" s="342">
        <v>0</v>
      </c>
      <c r="F29" s="342">
        <v>2.5600000000000001E-2</v>
      </c>
      <c r="G29" s="342">
        <v>1.1299999999999999E-2</v>
      </c>
      <c r="H29" s="342">
        <v>0</v>
      </c>
      <c r="I29" s="342">
        <v>0</v>
      </c>
      <c r="J29" s="342">
        <v>7.7100000000000002E-2</v>
      </c>
      <c r="K29" s="342">
        <v>2.12E-2</v>
      </c>
      <c r="L29" s="342">
        <v>0.1027</v>
      </c>
      <c r="M29" s="342">
        <v>3.2500000000000001E-2</v>
      </c>
      <c r="N29" s="345"/>
      <c r="O29" s="342">
        <v>22.6707</v>
      </c>
      <c r="P29" s="342">
        <v>14.495900000000001</v>
      </c>
    </row>
    <row r="30" spans="1:16" x14ac:dyDescent="0.45">
      <c r="A30" s="342" t="s">
        <v>85</v>
      </c>
      <c r="B30" s="342">
        <v>0.54400000000000004</v>
      </c>
      <c r="C30" s="342">
        <v>0.47300000000000009</v>
      </c>
      <c r="D30" s="342">
        <v>0</v>
      </c>
      <c r="E30" s="342">
        <v>0</v>
      </c>
      <c r="F30" s="342">
        <v>1.34</v>
      </c>
      <c r="G30" s="342">
        <v>1.31</v>
      </c>
      <c r="H30" s="342">
        <v>0</v>
      </c>
      <c r="I30" s="342">
        <v>0</v>
      </c>
      <c r="J30" s="342">
        <v>1.6099999999999999</v>
      </c>
      <c r="K30" s="342">
        <v>1.37</v>
      </c>
      <c r="L30" s="342">
        <v>3.4939999999999998</v>
      </c>
      <c r="M30" s="342">
        <v>3.1529999999999991</v>
      </c>
      <c r="N30" s="345"/>
      <c r="O30" s="342">
        <v>2.3540000000000001</v>
      </c>
      <c r="P30" s="342">
        <v>1.3839999999999999</v>
      </c>
    </row>
    <row r="31" spans="1:16" x14ac:dyDescent="0.45">
      <c r="A31" s="342" t="s">
        <v>86</v>
      </c>
      <c r="B31" s="342">
        <v>2.0000000000000001E-10</v>
      </c>
      <c r="C31" s="342">
        <v>0</v>
      </c>
      <c r="D31" s="342">
        <v>2.0000000000000001E-10</v>
      </c>
      <c r="E31" s="342">
        <v>0</v>
      </c>
      <c r="F31" s="342">
        <v>2.0000000000000001E-10</v>
      </c>
      <c r="G31" s="342">
        <v>0</v>
      </c>
      <c r="H31" s="342">
        <v>2.0000000000000001E-10</v>
      </c>
      <c r="I31" s="342">
        <v>0</v>
      </c>
      <c r="J31" s="342">
        <v>2.0000000000000001E-10</v>
      </c>
      <c r="K31" s="342">
        <v>0</v>
      </c>
      <c r="L31" s="342">
        <v>1.0000000000000001E-9</v>
      </c>
      <c r="M31" s="342">
        <v>0</v>
      </c>
      <c r="N31" s="345"/>
      <c r="O31" s="342">
        <v>31.95</v>
      </c>
      <c r="P31" s="342">
        <v>7.75</v>
      </c>
    </row>
    <row r="32" spans="1:16" x14ac:dyDescent="0.45">
      <c r="A32" s="342" t="s">
        <v>87</v>
      </c>
      <c r="B32" s="342">
        <v>2.0499999999999998</v>
      </c>
      <c r="C32" s="342">
        <v>2.0499999999999998</v>
      </c>
      <c r="D32" s="342">
        <v>0</v>
      </c>
      <c r="E32" s="342">
        <v>0</v>
      </c>
      <c r="F32" s="342">
        <v>0</v>
      </c>
      <c r="G32" s="342">
        <v>0</v>
      </c>
      <c r="H32" s="342">
        <v>0</v>
      </c>
      <c r="I32" s="342">
        <v>0</v>
      </c>
      <c r="J32" s="342">
        <v>0</v>
      </c>
      <c r="K32" s="342">
        <v>0</v>
      </c>
      <c r="L32" s="342">
        <v>2.0499999999999998</v>
      </c>
      <c r="M32" s="342">
        <v>2.0499999999999998</v>
      </c>
      <c r="N32" s="345"/>
      <c r="O32" s="342">
        <v>428.36</v>
      </c>
      <c r="P32" s="342">
        <v>382.32</v>
      </c>
    </row>
    <row r="33" spans="1:16" x14ac:dyDescent="0.45">
      <c r="A33" s="342" t="s">
        <v>88</v>
      </c>
      <c r="B33" s="350">
        <v>7.87</v>
      </c>
      <c r="C33" s="350">
        <v>7.45</v>
      </c>
      <c r="D33" s="342">
        <v>0.21000000000000002</v>
      </c>
      <c r="E33" s="342">
        <v>0.21000000000000002</v>
      </c>
      <c r="F33" s="342">
        <v>18.626799999999999</v>
      </c>
      <c r="G33" s="342">
        <v>16.601799999999997</v>
      </c>
      <c r="H33" s="342">
        <v>0</v>
      </c>
      <c r="I33" s="342">
        <v>0</v>
      </c>
      <c r="J33" s="350">
        <v>4.7259999999999991</v>
      </c>
      <c r="K33" s="350">
        <v>3.5249999999999995</v>
      </c>
      <c r="L33" s="342">
        <v>31.432800000000004</v>
      </c>
      <c r="M33" s="342">
        <v>27.786799999999999</v>
      </c>
      <c r="N33" s="345"/>
      <c r="O33" s="350">
        <v>15.810000000000002</v>
      </c>
      <c r="P33" s="350">
        <v>22.630000000000006</v>
      </c>
    </row>
    <row r="35" spans="1:16" x14ac:dyDescent="0.45"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</row>
  </sheetData>
  <mergeCells count="11">
    <mergeCell ref="A2:P2"/>
    <mergeCell ref="A3:P3"/>
    <mergeCell ref="B4:M4"/>
    <mergeCell ref="O4:P6"/>
    <mergeCell ref="B5:C6"/>
    <mergeCell ref="D5:E6"/>
    <mergeCell ref="F5:G6"/>
    <mergeCell ref="H5:I6"/>
    <mergeCell ref="J5:K6"/>
    <mergeCell ref="L5:M6"/>
    <mergeCell ref="N5:N6"/>
  </mergeCells>
  <pageMargins left="0.25" right="0.25" top="0.75" bottom="0.75" header="0.3" footer="0.3"/>
  <pageSetup scale="53" orientation="landscape" r:id="rId1"/>
  <headerFooter>
    <oddHeader>&amp;COverpayments Identified and Recaptured by Agency</oddHeader>
    <oddFooter>&amp;RAs of &amp;D &amp;T
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zoomScaleNormal="100" workbookViewId="0">
      <pane xSplit="2" ySplit="7" topLeftCell="C8" activePane="bottomRight" state="frozen"/>
      <selection activeCell="V15" sqref="V15"/>
      <selection pane="topRight" activeCell="V15" sqref="V15"/>
      <selection pane="bottomLeft" activeCell="V15" sqref="V15"/>
      <selection pane="bottomRight"/>
    </sheetView>
  </sheetViews>
  <sheetFormatPr defaultColWidth="9.1328125" defaultRowHeight="14.25" x14ac:dyDescent="0.45"/>
  <cols>
    <col min="1" max="1" width="13.33203125" style="37" bestFit="1" customWidth="1"/>
    <col min="2" max="2" width="53.53125" style="37" bestFit="1" customWidth="1"/>
    <col min="3" max="3" width="13.46484375" style="37" bestFit="1" customWidth="1"/>
    <col min="4" max="5" width="16" style="37" bestFit="1" customWidth="1"/>
    <col min="6" max="6" width="13.46484375" style="37" bestFit="1" customWidth="1"/>
    <col min="7" max="8" width="16" style="37" bestFit="1" customWidth="1"/>
    <col min="9" max="9" width="13.46484375" style="37" bestFit="1" customWidth="1"/>
    <col min="10" max="11" width="16" style="37" bestFit="1" customWidth="1"/>
    <col min="12" max="12" width="13.46484375" style="37" bestFit="1" customWidth="1"/>
    <col min="13" max="14" width="16" style="37" bestFit="1" customWidth="1"/>
    <col min="15" max="15" width="13.46484375" style="37" bestFit="1" customWidth="1"/>
    <col min="16" max="17" width="16" style="37" bestFit="1" customWidth="1"/>
    <col min="18" max="16384" width="9.1328125" style="37"/>
  </cols>
  <sheetData>
    <row r="1" spans="1:17" ht="15" x14ac:dyDescent="0.45"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</row>
    <row r="2" spans="1:17" ht="15" x14ac:dyDescent="0.45">
      <c r="B2" s="396" t="s">
        <v>509</v>
      </c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17" ht="15.4" x14ac:dyDescent="0.45"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</row>
    <row r="4" spans="1:17" ht="15.75" customHeight="1" x14ac:dyDescent="0.45">
      <c r="A4" s="255"/>
      <c r="B4" s="256"/>
      <c r="C4" s="398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</row>
    <row r="5" spans="1:17" ht="15.4" x14ac:dyDescent="0.45">
      <c r="A5" s="257"/>
      <c r="B5" s="258"/>
      <c r="C5" s="401" t="s">
        <v>144</v>
      </c>
      <c r="D5" s="401"/>
      <c r="E5" s="402"/>
      <c r="F5" s="400" t="s">
        <v>145</v>
      </c>
      <c r="G5" s="401"/>
      <c r="H5" s="402"/>
      <c r="I5" s="400" t="s">
        <v>146</v>
      </c>
      <c r="J5" s="401"/>
      <c r="K5" s="402"/>
      <c r="L5" s="400" t="s">
        <v>147</v>
      </c>
      <c r="M5" s="401"/>
      <c r="N5" s="402"/>
      <c r="O5" s="400" t="s">
        <v>148</v>
      </c>
      <c r="P5" s="401"/>
      <c r="Q5" s="402"/>
    </row>
    <row r="6" spans="1:17" ht="17.25" customHeight="1" thickBot="1" x14ac:dyDescent="0.5">
      <c r="A6" s="259"/>
      <c r="B6" s="260"/>
      <c r="C6" s="404"/>
      <c r="D6" s="404"/>
      <c r="E6" s="405"/>
      <c r="F6" s="403"/>
      <c r="G6" s="404"/>
      <c r="H6" s="405"/>
      <c r="I6" s="403"/>
      <c r="J6" s="404"/>
      <c r="K6" s="405"/>
      <c r="L6" s="403"/>
      <c r="M6" s="404"/>
      <c r="N6" s="405"/>
      <c r="O6" s="403"/>
      <c r="P6" s="404"/>
      <c r="Q6" s="405"/>
    </row>
    <row r="7" spans="1:17" ht="51" customHeight="1" x14ac:dyDescent="0.45">
      <c r="A7" s="254" t="s">
        <v>7</v>
      </c>
      <c r="B7" s="254" t="s">
        <v>197</v>
      </c>
      <c r="C7" s="252" t="s">
        <v>468</v>
      </c>
      <c r="D7" s="252" t="s">
        <v>469</v>
      </c>
      <c r="E7" s="252" t="s">
        <v>198</v>
      </c>
      <c r="F7" s="252" t="s">
        <v>468</v>
      </c>
      <c r="G7" s="252" t="s">
        <v>469</v>
      </c>
      <c r="H7" s="252" t="s">
        <v>198</v>
      </c>
      <c r="I7" s="252" t="s">
        <v>468</v>
      </c>
      <c r="J7" s="252" t="s">
        <v>469</v>
      </c>
      <c r="K7" s="252" t="s">
        <v>198</v>
      </c>
      <c r="L7" s="252" t="s">
        <v>468</v>
      </c>
      <c r="M7" s="252" t="s">
        <v>469</v>
      </c>
      <c r="N7" s="252" t="s">
        <v>198</v>
      </c>
      <c r="O7" s="252" t="s">
        <v>468</v>
      </c>
      <c r="P7" s="252" t="s">
        <v>469</v>
      </c>
      <c r="Q7" s="252" t="s">
        <v>198</v>
      </c>
    </row>
    <row r="8" spans="1:17" s="253" customFormat="1" ht="15.4" x14ac:dyDescent="0.45">
      <c r="A8" s="351" t="s">
        <v>22</v>
      </c>
      <c r="B8" s="351" t="s">
        <v>218</v>
      </c>
      <c r="C8" s="353">
        <v>0.99791336843853595</v>
      </c>
      <c r="D8" s="354">
        <v>0.87</v>
      </c>
      <c r="E8" s="354">
        <v>0.88</v>
      </c>
      <c r="F8" s="354"/>
      <c r="G8" s="354"/>
      <c r="H8" s="354"/>
      <c r="I8" s="354"/>
      <c r="J8" s="354"/>
      <c r="K8" s="354"/>
      <c r="L8" s="354"/>
      <c r="M8" s="354"/>
      <c r="N8" s="354"/>
      <c r="O8" s="353">
        <v>0.81499999999999995</v>
      </c>
      <c r="P8" s="354">
        <v>0.86</v>
      </c>
      <c r="Q8" s="354">
        <v>0.87</v>
      </c>
    </row>
    <row r="9" spans="1:17" s="253" customFormat="1" ht="15.4" x14ac:dyDescent="0.45">
      <c r="A9" s="351" t="s">
        <v>23</v>
      </c>
      <c r="B9" s="351" t="s">
        <v>470</v>
      </c>
      <c r="C9" s="353"/>
      <c r="D9" s="353">
        <v>1</v>
      </c>
      <c r="E9" s="353">
        <v>1</v>
      </c>
      <c r="F9" s="353"/>
      <c r="G9" s="353">
        <v>1</v>
      </c>
      <c r="H9" s="353">
        <v>1</v>
      </c>
      <c r="I9" s="353"/>
      <c r="J9" s="353"/>
      <c r="K9" s="353"/>
      <c r="L9" s="353"/>
      <c r="M9" s="353"/>
      <c r="N9" s="353"/>
      <c r="O9" s="353"/>
      <c r="P9" s="353"/>
      <c r="Q9" s="353"/>
    </row>
    <row r="10" spans="1:17" s="253" customFormat="1" ht="15.4" x14ac:dyDescent="0.45">
      <c r="A10" s="351" t="s">
        <v>23</v>
      </c>
      <c r="B10" s="351" t="s">
        <v>372</v>
      </c>
      <c r="C10" s="353"/>
      <c r="D10" s="353">
        <v>1</v>
      </c>
      <c r="E10" s="353">
        <v>1</v>
      </c>
      <c r="F10" s="353"/>
      <c r="G10" s="353">
        <v>1</v>
      </c>
      <c r="H10" s="353">
        <v>1</v>
      </c>
      <c r="I10" s="353"/>
      <c r="J10" s="353"/>
      <c r="K10" s="353"/>
      <c r="L10" s="353"/>
      <c r="M10" s="353"/>
      <c r="N10" s="353"/>
      <c r="O10" s="353"/>
      <c r="P10" s="353"/>
      <c r="Q10" s="353"/>
    </row>
    <row r="11" spans="1:17" s="253" customFormat="1" ht="15.4" x14ac:dyDescent="0.45">
      <c r="A11" s="351" t="s">
        <v>23</v>
      </c>
      <c r="B11" s="351" t="s">
        <v>471</v>
      </c>
      <c r="C11" s="353"/>
      <c r="D11" s="353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53"/>
    </row>
    <row r="12" spans="1:17" s="253" customFormat="1" ht="15.4" x14ac:dyDescent="0.45">
      <c r="A12" s="351" t="s">
        <v>23</v>
      </c>
      <c r="B12" s="351" t="s">
        <v>472</v>
      </c>
      <c r="C12" s="353">
        <v>0</v>
      </c>
      <c r="D12" s="353">
        <v>1</v>
      </c>
      <c r="E12" s="353">
        <v>1</v>
      </c>
      <c r="F12" s="353"/>
      <c r="G12" s="353">
        <v>1</v>
      </c>
      <c r="H12" s="353">
        <v>1</v>
      </c>
      <c r="I12" s="353"/>
      <c r="J12" s="353"/>
      <c r="K12" s="353"/>
      <c r="L12" s="353"/>
      <c r="M12" s="353"/>
      <c r="N12" s="353"/>
      <c r="O12" s="353"/>
      <c r="P12" s="353"/>
      <c r="Q12" s="353"/>
    </row>
    <row r="13" spans="1:17" s="253" customFormat="1" ht="15.4" x14ac:dyDescent="0.45">
      <c r="A13" s="351" t="s">
        <v>23</v>
      </c>
      <c r="B13" s="351" t="s">
        <v>473</v>
      </c>
      <c r="C13" s="353">
        <v>0</v>
      </c>
      <c r="D13" s="353">
        <v>1</v>
      </c>
      <c r="E13" s="353">
        <v>1</v>
      </c>
      <c r="F13" s="353"/>
      <c r="G13" s="353">
        <v>1</v>
      </c>
      <c r="H13" s="353">
        <v>1</v>
      </c>
      <c r="I13" s="353"/>
      <c r="J13" s="353"/>
      <c r="K13" s="353"/>
      <c r="L13" s="353"/>
      <c r="M13" s="353"/>
      <c r="N13" s="353"/>
      <c r="O13" s="353"/>
      <c r="P13" s="353"/>
      <c r="Q13" s="353"/>
    </row>
    <row r="14" spans="1:17" s="253" customFormat="1" ht="30.75" x14ac:dyDescent="0.45">
      <c r="A14" s="351" t="s">
        <v>23</v>
      </c>
      <c r="B14" s="351" t="s">
        <v>474</v>
      </c>
      <c r="C14" s="353"/>
      <c r="D14" s="353"/>
      <c r="E14" s="353"/>
      <c r="F14" s="353"/>
      <c r="G14" s="353"/>
      <c r="H14" s="353"/>
      <c r="I14" s="353"/>
      <c r="J14" s="353"/>
      <c r="K14" s="353"/>
      <c r="L14" s="353"/>
      <c r="M14" s="353"/>
      <c r="N14" s="353"/>
      <c r="O14" s="353"/>
      <c r="P14" s="353"/>
      <c r="Q14" s="353"/>
    </row>
    <row r="15" spans="1:17" s="253" customFormat="1" ht="15.4" x14ac:dyDescent="0.45">
      <c r="A15" s="351" t="s">
        <v>23</v>
      </c>
      <c r="B15" s="351" t="s">
        <v>475</v>
      </c>
      <c r="C15" s="353">
        <v>0</v>
      </c>
      <c r="D15" s="353">
        <v>1</v>
      </c>
      <c r="E15" s="353">
        <v>1</v>
      </c>
      <c r="F15" s="353">
        <v>0</v>
      </c>
      <c r="G15" s="353">
        <v>1</v>
      </c>
      <c r="H15" s="353">
        <v>1</v>
      </c>
      <c r="I15" s="353"/>
      <c r="J15" s="353"/>
      <c r="K15" s="353"/>
      <c r="L15" s="353"/>
      <c r="M15" s="353"/>
      <c r="N15" s="353"/>
      <c r="O15" s="353"/>
      <c r="P15" s="353"/>
      <c r="Q15" s="353"/>
    </row>
    <row r="16" spans="1:17" s="253" customFormat="1" ht="15.4" x14ac:dyDescent="0.45">
      <c r="A16" s="351" t="s">
        <v>23</v>
      </c>
      <c r="B16" s="351" t="s">
        <v>476</v>
      </c>
      <c r="C16" s="353">
        <v>0</v>
      </c>
      <c r="D16" s="353">
        <v>1</v>
      </c>
      <c r="E16" s="353">
        <v>1</v>
      </c>
      <c r="F16" s="353"/>
      <c r="G16" s="353">
        <v>1</v>
      </c>
      <c r="H16" s="353">
        <v>1</v>
      </c>
      <c r="I16" s="353"/>
      <c r="J16" s="353"/>
      <c r="K16" s="353"/>
      <c r="L16" s="353"/>
      <c r="M16" s="353"/>
      <c r="N16" s="353"/>
      <c r="O16" s="353"/>
      <c r="P16" s="353"/>
      <c r="Q16" s="353"/>
    </row>
    <row r="17" spans="1:17" s="253" customFormat="1" ht="15.4" x14ac:dyDescent="0.45">
      <c r="A17" s="351" t="s">
        <v>23</v>
      </c>
      <c r="B17" s="351" t="s">
        <v>477</v>
      </c>
      <c r="C17" s="353">
        <v>0</v>
      </c>
      <c r="D17" s="353">
        <v>1</v>
      </c>
      <c r="E17" s="353">
        <v>1</v>
      </c>
      <c r="F17" s="353">
        <v>0</v>
      </c>
      <c r="G17" s="353">
        <v>1</v>
      </c>
      <c r="H17" s="353">
        <v>1</v>
      </c>
      <c r="I17" s="353"/>
      <c r="J17" s="353"/>
      <c r="K17" s="353"/>
      <c r="L17" s="353"/>
      <c r="M17" s="353"/>
      <c r="N17" s="353"/>
      <c r="O17" s="353"/>
      <c r="P17" s="353"/>
      <c r="Q17" s="353"/>
    </row>
    <row r="18" spans="1:17" s="253" customFormat="1" ht="15.4" x14ac:dyDescent="0.45">
      <c r="A18" s="351" t="s">
        <v>23</v>
      </c>
      <c r="B18" s="351" t="s">
        <v>478</v>
      </c>
      <c r="C18" s="353"/>
      <c r="D18" s="353">
        <v>1</v>
      </c>
      <c r="E18" s="353">
        <v>1</v>
      </c>
      <c r="F18" s="353">
        <v>0</v>
      </c>
      <c r="G18" s="353">
        <v>1</v>
      </c>
      <c r="H18" s="353">
        <v>1</v>
      </c>
      <c r="I18" s="353"/>
      <c r="J18" s="353"/>
      <c r="K18" s="353"/>
      <c r="L18" s="353"/>
      <c r="M18" s="353"/>
      <c r="N18" s="353"/>
      <c r="O18" s="353"/>
      <c r="P18" s="353"/>
      <c r="Q18" s="353"/>
    </row>
    <row r="19" spans="1:17" s="253" customFormat="1" ht="15.4" x14ac:dyDescent="0.45">
      <c r="A19" s="351" t="s">
        <v>23</v>
      </c>
      <c r="B19" s="351" t="s">
        <v>479</v>
      </c>
      <c r="C19" s="353"/>
      <c r="D19" s="353">
        <v>1</v>
      </c>
      <c r="E19" s="353">
        <v>1</v>
      </c>
      <c r="F19" s="353">
        <v>0</v>
      </c>
      <c r="G19" s="353">
        <v>1</v>
      </c>
      <c r="H19" s="353">
        <v>1</v>
      </c>
      <c r="I19" s="353"/>
      <c r="J19" s="353"/>
      <c r="K19" s="353"/>
      <c r="L19" s="353"/>
      <c r="M19" s="353"/>
      <c r="N19" s="353"/>
      <c r="O19" s="353"/>
      <c r="P19" s="353"/>
      <c r="Q19" s="353"/>
    </row>
    <row r="20" spans="1:17" s="253" customFormat="1" ht="15.4" x14ac:dyDescent="0.45">
      <c r="A20" s="351" t="s">
        <v>23</v>
      </c>
      <c r="B20" s="351" t="s">
        <v>480</v>
      </c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</row>
    <row r="21" spans="1:17" s="253" customFormat="1" ht="15.4" x14ac:dyDescent="0.45">
      <c r="A21" s="351" t="s">
        <v>23</v>
      </c>
      <c r="B21" s="351" t="s">
        <v>481</v>
      </c>
      <c r="C21" s="353"/>
      <c r="D21" s="353">
        <v>1</v>
      </c>
      <c r="E21" s="353">
        <v>1</v>
      </c>
      <c r="F21" s="353"/>
      <c r="G21" s="353">
        <v>1</v>
      </c>
      <c r="H21" s="353">
        <v>1</v>
      </c>
      <c r="I21" s="353"/>
      <c r="J21" s="353"/>
      <c r="K21" s="353"/>
      <c r="L21" s="353"/>
      <c r="M21" s="353"/>
      <c r="N21" s="353"/>
      <c r="O21" s="353"/>
      <c r="P21" s="353"/>
      <c r="Q21" s="353"/>
    </row>
    <row r="22" spans="1:17" s="253" customFormat="1" ht="15.4" x14ac:dyDescent="0.45">
      <c r="A22" s="351" t="s">
        <v>23</v>
      </c>
      <c r="B22" s="351" t="s">
        <v>482</v>
      </c>
      <c r="C22" s="353"/>
      <c r="D22" s="353"/>
      <c r="E22" s="353"/>
      <c r="F22" s="353"/>
      <c r="G22" s="353"/>
      <c r="H22" s="353"/>
      <c r="I22" s="353"/>
      <c r="J22" s="353"/>
      <c r="K22" s="353"/>
      <c r="L22" s="353"/>
      <c r="M22" s="353"/>
      <c r="N22" s="353"/>
      <c r="O22" s="353"/>
      <c r="P22" s="353"/>
      <c r="Q22" s="353"/>
    </row>
    <row r="23" spans="1:17" s="253" customFormat="1" ht="15.4" x14ac:dyDescent="0.45">
      <c r="A23" s="351" t="s">
        <v>23</v>
      </c>
      <c r="B23" s="351" t="s">
        <v>483</v>
      </c>
      <c r="C23" s="353"/>
      <c r="D23" s="353">
        <v>1</v>
      </c>
      <c r="E23" s="353">
        <v>1</v>
      </c>
      <c r="F23" s="353"/>
      <c r="G23" s="353">
        <v>1</v>
      </c>
      <c r="H23" s="353">
        <v>1</v>
      </c>
      <c r="I23" s="353"/>
      <c r="J23" s="353"/>
      <c r="K23" s="353"/>
      <c r="L23" s="353"/>
      <c r="M23" s="353"/>
      <c r="N23" s="353"/>
      <c r="O23" s="353"/>
      <c r="P23" s="353"/>
      <c r="Q23" s="353"/>
    </row>
    <row r="24" spans="1:17" s="253" customFormat="1" ht="15.4" x14ac:dyDescent="0.45">
      <c r="A24" s="351" t="s">
        <v>23</v>
      </c>
      <c r="B24" s="351" t="s">
        <v>484</v>
      </c>
      <c r="C24" s="353"/>
      <c r="D24" s="353">
        <v>1</v>
      </c>
      <c r="E24" s="353">
        <v>1</v>
      </c>
      <c r="F24" s="353"/>
      <c r="G24" s="353">
        <v>1</v>
      </c>
      <c r="H24" s="353">
        <v>1</v>
      </c>
      <c r="I24" s="353"/>
      <c r="J24" s="353"/>
      <c r="K24" s="353"/>
      <c r="L24" s="353"/>
      <c r="M24" s="353"/>
      <c r="N24" s="353"/>
      <c r="O24" s="353"/>
      <c r="P24" s="353"/>
      <c r="Q24" s="353"/>
    </row>
    <row r="25" spans="1:17" s="253" customFormat="1" ht="15.4" x14ac:dyDescent="0.45">
      <c r="A25" s="351" t="s">
        <v>23</v>
      </c>
      <c r="B25" s="351" t="s">
        <v>373</v>
      </c>
      <c r="C25" s="353"/>
      <c r="D25" s="353">
        <v>1</v>
      </c>
      <c r="E25" s="353">
        <v>1</v>
      </c>
      <c r="F25" s="353"/>
      <c r="G25" s="353">
        <v>1</v>
      </c>
      <c r="H25" s="353">
        <v>1</v>
      </c>
      <c r="I25" s="353"/>
      <c r="J25" s="353"/>
      <c r="K25" s="353"/>
      <c r="L25" s="353"/>
      <c r="M25" s="353"/>
      <c r="N25" s="353"/>
      <c r="O25" s="353"/>
      <c r="P25" s="353"/>
      <c r="Q25" s="353"/>
    </row>
    <row r="26" spans="1:17" s="253" customFormat="1" ht="15.4" x14ac:dyDescent="0.45">
      <c r="A26" s="351" t="s">
        <v>23</v>
      </c>
      <c r="B26" s="351" t="s">
        <v>485</v>
      </c>
      <c r="C26" s="353"/>
      <c r="D26" s="353">
        <v>1</v>
      </c>
      <c r="E26" s="353">
        <v>1</v>
      </c>
      <c r="F26" s="353"/>
      <c r="G26" s="353">
        <v>1</v>
      </c>
      <c r="H26" s="353">
        <v>1</v>
      </c>
      <c r="I26" s="353"/>
      <c r="J26" s="353"/>
      <c r="K26" s="353"/>
      <c r="L26" s="353"/>
      <c r="M26" s="353"/>
      <c r="N26" s="353"/>
      <c r="O26" s="353"/>
      <c r="P26" s="353"/>
      <c r="Q26" s="353"/>
    </row>
    <row r="27" spans="1:17" s="253" customFormat="1" ht="15.4" x14ac:dyDescent="0.45">
      <c r="A27" s="351" t="s">
        <v>27</v>
      </c>
      <c r="B27" s="351" t="s">
        <v>28</v>
      </c>
      <c r="C27" s="353">
        <v>0.92307692307692302</v>
      </c>
      <c r="D27" s="353">
        <v>3.7500000000000001E-6</v>
      </c>
      <c r="E27" s="353">
        <v>2.0000000000000002E-5</v>
      </c>
      <c r="F27" s="353"/>
      <c r="G27" s="353"/>
      <c r="H27" s="353"/>
      <c r="I27" s="353"/>
      <c r="J27" s="353"/>
      <c r="K27" s="353"/>
      <c r="L27" s="353"/>
      <c r="M27" s="353"/>
      <c r="N27" s="353"/>
      <c r="O27" s="353"/>
      <c r="P27" s="353"/>
      <c r="Q27" s="353"/>
    </row>
    <row r="28" spans="1:17" s="253" customFormat="1" ht="15.4" x14ac:dyDescent="0.45">
      <c r="A28" s="351" t="s">
        <v>29</v>
      </c>
      <c r="B28" s="351" t="s">
        <v>30</v>
      </c>
      <c r="C28" s="353">
        <v>1.1382526844807863</v>
      </c>
      <c r="D28" s="354">
        <v>0.87</v>
      </c>
      <c r="E28" s="354">
        <v>0.88</v>
      </c>
      <c r="F28" s="354"/>
      <c r="G28" s="354"/>
      <c r="H28" s="354"/>
      <c r="I28" s="354"/>
      <c r="J28" s="354"/>
      <c r="K28" s="354"/>
      <c r="L28" s="354"/>
      <c r="M28" s="354"/>
      <c r="N28" s="354"/>
      <c r="O28" s="353">
        <v>0.90965877493606129</v>
      </c>
      <c r="P28" s="354">
        <v>0.85</v>
      </c>
      <c r="Q28" s="354">
        <v>0.86</v>
      </c>
    </row>
    <row r="29" spans="1:17" s="253" customFormat="1" ht="15.4" x14ac:dyDescent="0.45">
      <c r="A29" s="351" t="s">
        <v>29</v>
      </c>
      <c r="B29" s="351" t="s">
        <v>219</v>
      </c>
      <c r="C29" s="353">
        <v>0.79500000000000004</v>
      </c>
      <c r="D29" s="354">
        <v>0.87</v>
      </c>
      <c r="E29" s="354">
        <v>0.88</v>
      </c>
      <c r="F29" s="354"/>
      <c r="G29" s="354"/>
      <c r="H29" s="354"/>
      <c r="I29" s="354"/>
      <c r="J29" s="354"/>
      <c r="K29" s="354"/>
      <c r="L29" s="354"/>
      <c r="M29" s="354"/>
      <c r="N29" s="354"/>
      <c r="O29" s="353">
        <v>1.0189999999999999</v>
      </c>
      <c r="P29" s="354">
        <v>0.85</v>
      </c>
      <c r="Q29" s="354">
        <v>0.86</v>
      </c>
    </row>
    <row r="30" spans="1:17" s="253" customFormat="1" ht="15.4" x14ac:dyDescent="0.45">
      <c r="A30" s="351" t="s">
        <v>29</v>
      </c>
      <c r="B30" s="351" t="s">
        <v>221</v>
      </c>
      <c r="C30" s="353">
        <v>0.98819177309509199</v>
      </c>
      <c r="D30" s="354">
        <v>0.87</v>
      </c>
      <c r="E30" s="354">
        <v>0.88</v>
      </c>
      <c r="F30" s="354"/>
      <c r="G30" s="354"/>
      <c r="H30" s="354"/>
      <c r="I30" s="354"/>
      <c r="J30" s="354"/>
      <c r="K30" s="354"/>
      <c r="L30" s="354"/>
      <c r="M30" s="354"/>
      <c r="N30" s="354"/>
      <c r="O30" s="353">
        <v>1</v>
      </c>
      <c r="P30" s="354">
        <v>0.85</v>
      </c>
      <c r="Q30" s="354">
        <v>0.86</v>
      </c>
    </row>
    <row r="31" spans="1:17" s="253" customFormat="1" ht="15.4" x14ac:dyDescent="0.45">
      <c r="A31" s="351" t="s">
        <v>29</v>
      </c>
      <c r="B31" s="351" t="s">
        <v>220</v>
      </c>
      <c r="C31" s="353">
        <v>1.008</v>
      </c>
      <c r="D31" s="354">
        <v>0.87</v>
      </c>
      <c r="E31" s="354">
        <v>0.88</v>
      </c>
      <c r="F31" s="354">
        <v>0.47687403763382974</v>
      </c>
      <c r="G31" s="355">
        <v>0.85</v>
      </c>
      <c r="H31" s="355">
        <v>0.85</v>
      </c>
      <c r="I31" s="353">
        <v>1</v>
      </c>
      <c r="J31" s="353">
        <v>0.87</v>
      </c>
      <c r="K31" s="353">
        <v>0.88</v>
      </c>
      <c r="L31" s="354"/>
      <c r="M31" s="354"/>
      <c r="N31" s="354"/>
      <c r="O31" s="354"/>
      <c r="P31" s="354">
        <v>0.85</v>
      </c>
      <c r="Q31" s="354">
        <v>0.86</v>
      </c>
    </row>
    <row r="32" spans="1:17" s="253" customFormat="1" ht="15.4" x14ac:dyDescent="0.45">
      <c r="A32" s="351" t="s">
        <v>31</v>
      </c>
      <c r="B32" s="351" t="s">
        <v>32</v>
      </c>
      <c r="C32" s="353"/>
      <c r="D32" s="353"/>
      <c r="E32" s="353"/>
      <c r="F32" s="353"/>
      <c r="G32" s="353"/>
      <c r="H32" s="353"/>
      <c r="I32" s="353">
        <v>0.71413310343535052</v>
      </c>
      <c r="J32" s="353">
        <v>0.68</v>
      </c>
      <c r="K32" s="353">
        <v>0.71</v>
      </c>
      <c r="L32" s="353"/>
      <c r="M32" s="353"/>
      <c r="N32" s="353"/>
      <c r="O32" s="353"/>
      <c r="P32" s="353"/>
      <c r="Q32" s="353"/>
    </row>
    <row r="33" spans="1:17" s="253" customFormat="1" ht="15.4" x14ac:dyDescent="0.45">
      <c r="A33" s="351" t="s">
        <v>33</v>
      </c>
      <c r="B33" s="351" t="s">
        <v>199</v>
      </c>
      <c r="C33" s="353">
        <v>1.9119587524585837</v>
      </c>
      <c r="D33" s="353">
        <v>0.9</v>
      </c>
      <c r="E33" s="353">
        <v>0.9</v>
      </c>
      <c r="F33" s="353">
        <v>0.99993816787021184</v>
      </c>
      <c r="G33" s="353">
        <v>0.9</v>
      </c>
      <c r="H33" s="353">
        <v>0.9</v>
      </c>
      <c r="I33" s="353"/>
      <c r="J33" s="353"/>
      <c r="K33" s="353"/>
      <c r="L33" s="353"/>
      <c r="M33" s="353"/>
      <c r="N33" s="353"/>
      <c r="O33" s="353">
        <v>0.88435374149659862</v>
      </c>
      <c r="P33" s="353">
        <v>0.9</v>
      </c>
      <c r="Q33" s="353">
        <v>0.9</v>
      </c>
    </row>
    <row r="34" spans="1:17" s="253" customFormat="1" ht="15.4" x14ac:dyDescent="0.45">
      <c r="A34" s="351" t="s">
        <v>45</v>
      </c>
      <c r="B34" s="351" t="s">
        <v>217</v>
      </c>
      <c r="C34" s="353">
        <v>0.96208930075821386</v>
      </c>
      <c r="D34" s="353">
        <v>0.93</v>
      </c>
      <c r="E34" s="353">
        <v>0.93500000000000005</v>
      </c>
      <c r="F34" s="353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3"/>
    </row>
    <row r="35" spans="1:17" s="253" customFormat="1" ht="15.4" x14ac:dyDescent="0.45">
      <c r="A35" s="351" t="s">
        <v>45</v>
      </c>
      <c r="B35" s="351" t="s">
        <v>144</v>
      </c>
      <c r="C35" s="353">
        <v>0.92834086507424141</v>
      </c>
      <c r="D35" s="353">
        <v>0.92500000000000004</v>
      </c>
      <c r="E35" s="353">
        <v>0.93</v>
      </c>
      <c r="F35" s="353"/>
      <c r="G35" s="353"/>
      <c r="H35" s="353"/>
      <c r="I35" s="353"/>
      <c r="J35" s="353"/>
      <c r="K35" s="353"/>
      <c r="L35" s="353"/>
      <c r="M35" s="353"/>
      <c r="N35" s="353"/>
      <c r="O35" s="353"/>
      <c r="P35" s="353"/>
      <c r="Q35" s="353"/>
    </row>
    <row r="36" spans="1:17" s="253" customFormat="1" ht="15.4" x14ac:dyDescent="0.45">
      <c r="A36" s="351" t="s">
        <v>45</v>
      </c>
      <c r="B36" s="351" t="s">
        <v>486</v>
      </c>
      <c r="C36" s="353"/>
      <c r="D36" s="353"/>
      <c r="E36" s="353"/>
      <c r="F36" s="353">
        <v>1</v>
      </c>
      <c r="G36" s="353">
        <v>0.90500000000000003</v>
      </c>
      <c r="H36" s="353">
        <v>0.90600000000000003</v>
      </c>
      <c r="I36" s="353"/>
      <c r="J36" s="353"/>
      <c r="K36" s="353"/>
      <c r="L36" s="353"/>
      <c r="M36" s="353"/>
      <c r="N36" s="353"/>
      <c r="O36" s="353"/>
      <c r="P36" s="353"/>
      <c r="Q36" s="353"/>
    </row>
    <row r="37" spans="1:17" s="253" customFormat="1" ht="15.4" x14ac:dyDescent="0.45">
      <c r="A37" s="351" t="s">
        <v>45</v>
      </c>
      <c r="B37" s="351" t="s">
        <v>487</v>
      </c>
      <c r="C37" s="353"/>
      <c r="D37" s="353"/>
      <c r="E37" s="353"/>
      <c r="F37" s="353">
        <v>0.93512851897184823</v>
      </c>
      <c r="G37" s="353">
        <v>0.90500000000000003</v>
      </c>
      <c r="H37" s="353">
        <v>0.90600000000000003</v>
      </c>
      <c r="I37" s="353"/>
      <c r="J37" s="353"/>
      <c r="K37" s="353"/>
      <c r="L37" s="353"/>
      <c r="M37" s="353"/>
      <c r="N37" s="353"/>
      <c r="O37" s="353"/>
      <c r="P37" s="353"/>
      <c r="Q37" s="353"/>
    </row>
    <row r="38" spans="1:17" s="253" customFormat="1" ht="15.4" x14ac:dyDescent="0.45">
      <c r="A38" s="351" t="s">
        <v>45</v>
      </c>
      <c r="B38" s="351" t="s">
        <v>145</v>
      </c>
      <c r="C38" s="353"/>
      <c r="D38" s="353"/>
      <c r="E38" s="353"/>
      <c r="F38" s="353">
        <v>1</v>
      </c>
      <c r="G38" s="353">
        <v>0.88</v>
      </c>
      <c r="H38" s="353">
        <v>0.89</v>
      </c>
      <c r="I38" s="353"/>
      <c r="J38" s="353"/>
      <c r="K38" s="353"/>
      <c r="L38" s="353"/>
      <c r="M38" s="353"/>
      <c r="N38" s="353"/>
      <c r="O38" s="353"/>
      <c r="P38" s="353"/>
      <c r="Q38" s="353"/>
    </row>
    <row r="39" spans="1:17" s="253" customFormat="1" ht="15.4" x14ac:dyDescent="0.45">
      <c r="A39" s="351" t="s">
        <v>45</v>
      </c>
      <c r="B39" s="351" t="s">
        <v>48</v>
      </c>
      <c r="C39" s="353"/>
      <c r="D39" s="353"/>
      <c r="E39" s="353"/>
      <c r="F39" s="353">
        <v>1</v>
      </c>
      <c r="G39" s="353">
        <v>0.90500000000000003</v>
      </c>
      <c r="H39" s="353">
        <v>0.90600000000000003</v>
      </c>
      <c r="I39" s="353"/>
      <c r="J39" s="353"/>
      <c r="K39" s="353"/>
      <c r="L39" s="353"/>
      <c r="M39" s="353"/>
      <c r="N39" s="353"/>
      <c r="O39" s="353"/>
      <c r="P39" s="353"/>
      <c r="Q39" s="353"/>
    </row>
    <row r="40" spans="1:17" ht="15.4" x14ac:dyDescent="0.45">
      <c r="A40" s="351" t="s">
        <v>49</v>
      </c>
      <c r="B40" s="351" t="s">
        <v>488</v>
      </c>
      <c r="C40" s="353"/>
      <c r="D40" s="354"/>
      <c r="E40" s="354"/>
      <c r="F40" s="354"/>
      <c r="G40" s="354"/>
      <c r="H40" s="354"/>
      <c r="I40" s="353">
        <v>2.0625</v>
      </c>
      <c r="J40" s="353">
        <v>0.8</v>
      </c>
      <c r="K40" s="353">
        <v>0.95</v>
      </c>
      <c r="L40" s="354"/>
      <c r="M40" s="354"/>
      <c r="N40" s="354"/>
      <c r="O40" s="353"/>
      <c r="P40" s="354"/>
      <c r="Q40" s="354"/>
    </row>
    <row r="41" spans="1:17" ht="15.4" x14ac:dyDescent="0.45">
      <c r="A41" s="351" t="s">
        <v>49</v>
      </c>
      <c r="B41" s="351" t="s">
        <v>227</v>
      </c>
      <c r="C41" s="353"/>
      <c r="D41" s="354"/>
      <c r="E41" s="354"/>
      <c r="F41" s="354"/>
      <c r="G41" s="354"/>
      <c r="H41" s="354"/>
      <c r="I41" s="353">
        <v>1.0909090909090908</v>
      </c>
      <c r="J41" s="353">
        <v>0.8</v>
      </c>
      <c r="K41" s="353">
        <v>0.95</v>
      </c>
      <c r="L41" s="354"/>
      <c r="M41" s="354"/>
      <c r="N41" s="354"/>
      <c r="O41" s="353"/>
      <c r="P41" s="354"/>
      <c r="Q41" s="354"/>
    </row>
    <row r="42" spans="1:17" ht="15.4" x14ac:dyDescent="0.45">
      <c r="A42" s="351" t="s">
        <v>49</v>
      </c>
      <c r="B42" s="351" t="s">
        <v>228</v>
      </c>
      <c r="C42" s="353"/>
      <c r="D42" s="354"/>
      <c r="E42" s="354"/>
      <c r="F42" s="354"/>
      <c r="G42" s="354"/>
      <c r="H42" s="354"/>
      <c r="I42" s="353">
        <v>0.49397590361445781</v>
      </c>
      <c r="J42" s="353">
        <v>0.5</v>
      </c>
      <c r="K42" s="353">
        <v>0.7</v>
      </c>
      <c r="L42" s="354"/>
      <c r="M42" s="354"/>
      <c r="N42" s="354"/>
      <c r="O42" s="353"/>
      <c r="P42" s="354"/>
      <c r="Q42" s="354"/>
    </row>
    <row r="43" spans="1:17" ht="15.4" x14ac:dyDescent="0.45">
      <c r="A43" s="351" t="s">
        <v>49</v>
      </c>
      <c r="B43" s="351" t="s">
        <v>489</v>
      </c>
      <c r="C43" s="353"/>
      <c r="D43" s="354"/>
      <c r="E43" s="354"/>
      <c r="F43" s="354"/>
      <c r="G43" s="354"/>
      <c r="H43" s="354"/>
      <c r="I43" s="353">
        <v>4.9738219895287962E-2</v>
      </c>
      <c r="J43" s="353">
        <v>0.4</v>
      </c>
      <c r="K43" s="353">
        <v>0.5</v>
      </c>
      <c r="L43" s="354"/>
      <c r="M43" s="354"/>
      <c r="N43" s="354"/>
      <c r="O43" s="353"/>
      <c r="P43" s="354"/>
      <c r="Q43" s="354"/>
    </row>
    <row r="44" spans="1:17" ht="15.4" x14ac:dyDescent="0.45">
      <c r="A44" s="351" t="s">
        <v>54</v>
      </c>
      <c r="B44" s="352" t="s">
        <v>55</v>
      </c>
      <c r="C44" s="353">
        <v>0.53429985855728424</v>
      </c>
      <c r="D44" s="354">
        <v>0.53439999999999999</v>
      </c>
      <c r="E44" s="354">
        <v>0.53449999999999998</v>
      </c>
      <c r="F44" s="354"/>
      <c r="G44" s="354"/>
      <c r="H44" s="354"/>
      <c r="I44" s="354"/>
      <c r="J44" s="354"/>
      <c r="K44" s="354"/>
      <c r="L44" s="354"/>
      <c r="M44" s="354"/>
      <c r="N44" s="354"/>
      <c r="O44" s="353"/>
      <c r="P44" s="354"/>
      <c r="Q44" s="354"/>
    </row>
    <row r="45" spans="1:17" ht="15.4" x14ac:dyDescent="0.45">
      <c r="A45" s="351" t="s">
        <v>57</v>
      </c>
      <c r="B45" s="351" t="s">
        <v>213</v>
      </c>
      <c r="C45" s="353">
        <v>0.9203786618907509</v>
      </c>
      <c r="D45" s="353">
        <v>0.85</v>
      </c>
      <c r="E45" s="353">
        <v>0.85</v>
      </c>
      <c r="F45" s="353"/>
      <c r="G45" s="353"/>
      <c r="H45" s="353"/>
      <c r="I45" s="353"/>
      <c r="J45" s="353"/>
      <c r="K45" s="353"/>
      <c r="L45" s="353"/>
      <c r="M45" s="353"/>
      <c r="N45" s="353"/>
      <c r="O45" s="353"/>
      <c r="P45" s="353"/>
      <c r="Q45" s="353"/>
    </row>
    <row r="46" spans="1:17" ht="15.4" x14ac:dyDescent="0.45">
      <c r="A46" s="351" t="s">
        <v>57</v>
      </c>
      <c r="B46" s="351" t="s">
        <v>215</v>
      </c>
      <c r="C46" s="353">
        <v>1.8695652173913044</v>
      </c>
      <c r="D46" s="353">
        <v>0.85</v>
      </c>
      <c r="E46" s="353">
        <v>0.85</v>
      </c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</row>
    <row r="47" spans="1:17" ht="15.4" x14ac:dyDescent="0.45">
      <c r="A47" s="351" t="s">
        <v>57</v>
      </c>
      <c r="B47" s="351" t="s">
        <v>214</v>
      </c>
      <c r="C47" s="353">
        <v>0.51197809719370291</v>
      </c>
      <c r="D47" s="353">
        <v>0.85</v>
      </c>
      <c r="E47" s="353">
        <v>0.85</v>
      </c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</row>
    <row r="48" spans="1:17" ht="15.4" x14ac:dyDescent="0.45">
      <c r="A48" s="351" t="s">
        <v>68</v>
      </c>
      <c r="B48" s="351" t="s">
        <v>222</v>
      </c>
      <c r="C48" s="353"/>
      <c r="D48" s="353"/>
      <c r="E48" s="353"/>
      <c r="F48" s="353">
        <v>8.673469387755102E-3</v>
      </c>
      <c r="G48" s="353">
        <v>0.05</v>
      </c>
      <c r="H48" s="353">
        <v>0.1</v>
      </c>
      <c r="I48" s="353"/>
      <c r="J48" s="353"/>
      <c r="K48" s="353"/>
      <c r="L48" s="353"/>
      <c r="M48" s="353"/>
      <c r="N48" s="353"/>
      <c r="O48" s="353"/>
      <c r="P48" s="353"/>
      <c r="Q48" s="353"/>
    </row>
    <row r="49" spans="1:17" ht="15.4" x14ac:dyDescent="0.45">
      <c r="A49" s="351" t="s">
        <v>68</v>
      </c>
      <c r="B49" s="351" t="s">
        <v>490</v>
      </c>
      <c r="C49" s="353"/>
      <c r="D49" s="353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53">
        <v>0.7142857142857143</v>
      </c>
      <c r="P49" s="353">
        <v>0.73</v>
      </c>
      <c r="Q49" s="353">
        <v>0.75</v>
      </c>
    </row>
    <row r="50" spans="1:17" ht="15.4" x14ac:dyDescent="0.45">
      <c r="A50" s="351" t="s">
        <v>68</v>
      </c>
      <c r="B50" s="351" t="s">
        <v>223</v>
      </c>
      <c r="C50" s="353"/>
      <c r="D50" s="353"/>
      <c r="E50" s="353"/>
      <c r="F50" s="353">
        <v>1</v>
      </c>
      <c r="G50" s="353">
        <v>0.85</v>
      </c>
      <c r="H50" s="353">
        <v>0.85</v>
      </c>
      <c r="I50" s="353"/>
      <c r="J50" s="353"/>
      <c r="K50" s="353"/>
      <c r="L50" s="353"/>
      <c r="M50" s="353"/>
      <c r="N50" s="353"/>
      <c r="O50" s="353"/>
      <c r="P50" s="353"/>
      <c r="Q50" s="353"/>
    </row>
    <row r="51" spans="1:17" ht="15.4" x14ac:dyDescent="0.45">
      <c r="A51" s="351" t="s">
        <v>68</v>
      </c>
      <c r="B51" s="351" t="s">
        <v>491</v>
      </c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  <c r="N51" s="353"/>
      <c r="O51" s="353"/>
      <c r="P51" s="353"/>
      <c r="Q51" s="353"/>
    </row>
    <row r="52" spans="1:17" ht="15.4" x14ac:dyDescent="0.45">
      <c r="A52" s="351" t="s">
        <v>70</v>
      </c>
      <c r="B52" s="351" t="s">
        <v>492</v>
      </c>
      <c r="C52" s="353">
        <v>0.92857142857142849</v>
      </c>
      <c r="D52" s="353">
        <v>0.98</v>
      </c>
      <c r="E52" s="353">
        <v>0.98</v>
      </c>
      <c r="F52" s="353"/>
      <c r="G52" s="353"/>
      <c r="H52" s="353"/>
      <c r="I52" s="353"/>
      <c r="J52" s="353"/>
      <c r="K52" s="353"/>
      <c r="L52" s="353"/>
      <c r="M52" s="353"/>
      <c r="N52" s="353"/>
      <c r="O52" s="353"/>
      <c r="P52" s="353"/>
      <c r="Q52" s="353"/>
    </row>
    <row r="53" spans="1:17" ht="30.75" x14ac:dyDescent="0.45">
      <c r="A53" s="351" t="s">
        <v>82</v>
      </c>
      <c r="B53" s="351" t="s">
        <v>493</v>
      </c>
      <c r="C53" s="353"/>
      <c r="D53" s="353"/>
      <c r="E53" s="353"/>
      <c r="F53" s="353"/>
      <c r="G53" s="353"/>
      <c r="H53" s="353"/>
      <c r="I53" s="353"/>
      <c r="J53" s="353"/>
      <c r="K53" s="353"/>
      <c r="L53" s="353"/>
      <c r="M53" s="353"/>
      <c r="N53" s="353"/>
      <c r="O53" s="353">
        <v>0.96</v>
      </c>
      <c r="P53" s="353"/>
      <c r="Q53" s="353"/>
    </row>
    <row r="54" spans="1:17" ht="15.4" x14ac:dyDescent="0.45">
      <c r="A54" s="351" t="s">
        <v>82</v>
      </c>
      <c r="B54" s="351" t="s">
        <v>83</v>
      </c>
      <c r="C54" s="353"/>
      <c r="D54" s="353"/>
      <c r="E54" s="353"/>
      <c r="F54" s="353"/>
      <c r="G54" s="353"/>
      <c r="H54" s="353"/>
      <c r="I54" s="353">
        <v>0.19</v>
      </c>
      <c r="J54" s="353">
        <v>0.19</v>
      </c>
      <c r="K54" s="353">
        <v>0.19</v>
      </c>
      <c r="L54" s="353"/>
      <c r="M54" s="353"/>
      <c r="N54" s="353"/>
      <c r="O54" s="353"/>
      <c r="P54" s="353"/>
      <c r="Q54" s="353"/>
    </row>
    <row r="55" spans="1:17" ht="15.4" x14ac:dyDescent="0.45">
      <c r="A55" s="351" t="s">
        <v>82</v>
      </c>
      <c r="B55" s="351" t="s">
        <v>224</v>
      </c>
      <c r="C55" s="353"/>
      <c r="D55" s="353"/>
      <c r="E55" s="353"/>
      <c r="F55" s="353"/>
      <c r="G55" s="353"/>
      <c r="H55" s="353"/>
      <c r="I55" s="353"/>
      <c r="J55" s="353"/>
      <c r="K55" s="353"/>
      <c r="L55" s="353"/>
      <c r="M55" s="353"/>
      <c r="N55" s="353"/>
      <c r="O55" s="353">
        <v>0.6</v>
      </c>
      <c r="P55" s="353">
        <v>1</v>
      </c>
      <c r="Q55" s="353">
        <v>1</v>
      </c>
    </row>
    <row r="56" spans="1:17" ht="15.4" x14ac:dyDescent="0.45">
      <c r="A56" s="351" t="s">
        <v>82</v>
      </c>
      <c r="B56" s="351" t="s">
        <v>84</v>
      </c>
      <c r="C56" s="353"/>
      <c r="D56" s="353"/>
      <c r="E56" s="353"/>
      <c r="F56" s="353"/>
      <c r="G56" s="353"/>
      <c r="H56" s="353"/>
      <c r="I56" s="353">
        <v>0.11</v>
      </c>
      <c r="J56" s="353">
        <v>0.11</v>
      </c>
      <c r="K56" s="353">
        <v>0.11</v>
      </c>
      <c r="L56" s="353"/>
      <c r="M56" s="353"/>
      <c r="N56" s="353"/>
      <c r="O56" s="353"/>
      <c r="P56" s="353"/>
      <c r="Q56" s="353"/>
    </row>
    <row r="57" spans="1:17" ht="15.4" x14ac:dyDescent="0.45">
      <c r="A57" s="351" t="s">
        <v>82</v>
      </c>
      <c r="B57" s="351" t="s">
        <v>225</v>
      </c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3"/>
      <c r="N57" s="353"/>
      <c r="O57" s="353">
        <v>0.73</v>
      </c>
      <c r="P57" s="353">
        <v>1</v>
      </c>
      <c r="Q57" s="353">
        <v>1</v>
      </c>
    </row>
    <row r="58" spans="1:17" ht="15.4" x14ac:dyDescent="0.45">
      <c r="A58" s="351" t="s">
        <v>112</v>
      </c>
      <c r="B58" s="351" t="s">
        <v>201</v>
      </c>
      <c r="C58" s="353"/>
      <c r="D58" s="353"/>
      <c r="E58" s="353"/>
      <c r="F58" s="353"/>
      <c r="G58" s="353"/>
      <c r="H58" s="353"/>
      <c r="I58" s="353">
        <v>0.44140624999999994</v>
      </c>
      <c r="J58" s="353">
        <v>0.5</v>
      </c>
      <c r="K58" s="353">
        <v>0.5</v>
      </c>
      <c r="L58" s="353"/>
      <c r="M58" s="353"/>
      <c r="N58" s="353"/>
      <c r="O58" s="353"/>
      <c r="P58" s="353"/>
      <c r="Q58" s="353"/>
    </row>
    <row r="59" spans="1:17" ht="15.4" x14ac:dyDescent="0.45">
      <c r="A59" s="351" t="s">
        <v>112</v>
      </c>
      <c r="B59" s="351" t="s">
        <v>200</v>
      </c>
      <c r="C59" s="353"/>
      <c r="D59" s="353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>
        <v>0.27496757457846954</v>
      </c>
      <c r="P59" s="353">
        <v>0.46</v>
      </c>
      <c r="Q59" s="353">
        <v>0.48</v>
      </c>
    </row>
    <row r="60" spans="1:17" ht="15.4" x14ac:dyDescent="0.45">
      <c r="A60" s="351" t="s">
        <v>112</v>
      </c>
      <c r="B60" s="351" t="s">
        <v>494</v>
      </c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</row>
    <row r="61" spans="1:17" ht="15.4" x14ac:dyDescent="0.45">
      <c r="A61" s="351" t="s">
        <v>85</v>
      </c>
      <c r="B61" s="351" t="s">
        <v>495</v>
      </c>
      <c r="C61" s="353">
        <v>37</v>
      </c>
      <c r="D61" s="353">
        <v>1</v>
      </c>
      <c r="E61" s="353">
        <v>1</v>
      </c>
      <c r="F61" s="353"/>
      <c r="G61" s="353"/>
      <c r="H61" s="353"/>
      <c r="I61" s="353"/>
      <c r="J61" s="353"/>
      <c r="K61" s="353"/>
      <c r="L61" s="353"/>
      <c r="M61" s="353"/>
      <c r="N61" s="353"/>
      <c r="O61" s="353">
        <v>0.75</v>
      </c>
      <c r="P61" s="353">
        <v>0.85</v>
      </c>
      <c r="Q61" s="353">
        <v>0.9</v>
      </c>
    </row>
    <row r="62" spans="1:17" ht="15.4" x14ac:dyDescent="0.45">
      <c r="A62" s="351" t="s">
        <v>85</v>
      </c>
      <c r="B62" s="351" t="s">
        <v>203</v>
      </c>
      <c r="C62" s="353">
        <v>0</v>
      </c>
      <c r="D62" s="353">
        <v>0.8</v>
      </c>
      <c r="E62" s="353">
        <v>1</v>
      </c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>
        <v>0</v>
      </c>
      <c r="Q62" s="353"/>
    </row>
    <row r="63" spans="1:17" ht="15.4" x14ac:dyDescent="0.45">
      <c r="A63" s="351" t="s">
        <v>85</v>
      </c>
      <c r="B63" s="351" t="s">
        <v>204</v>
      </c>
      <c r="C63" s="353">
        <v>1</v>
      </c>
      <c r="D63" s="353">
        <v>1</v>
      </c>
      <c r="E63" s="353">
        <v>1</v>
      </c>
      <c r="F63" s="353"/>
      <c r="G63" s="353"/>
      <c r="H63" s="353"/>
      <c r="I63" s="353"/>
      <c r="J63" s="353"/>
      <c r="K63" s="353"/>
      <c r="L63" s="353"/>
      <c r="M63" s="353"/>
      <c r="N63" s="353"/>
      <c r="O63" s="353"/>
      <c r="P63" s="353"/>
      <c r="Q63" s="353"/>
    </row>
    <row r="64" spans="1:17" ht="15.4" x14ac:dyDescent="0.45">
      <c r="A64" s="351" t="s">
        <v>85</v>
      </c>
      <c r="B64" s="351" t="s">
        <v>205</v>
      </c>
      <c r="C64" s="353"/>
      <c r="D64" s="353">
        <v>0</v>
      </c>
      <c r="E64" s="353">
        <v>0</v>
      </c>
      <c r="F64" s="353"/>
      <c r="G64" s="353"/>
      <c r="H64" s="353"/>
      <c r="I64" s="353">
        <v>0.9776119402985074</v>
      </c>
      <c r="J64" s="353">
        <v>0.99</v>
      </c>
      <c r="K64" s="353">
        <v>1</v>
      </c>
      <c r="L64" s="353"/>
      <c r="M64" s="353"/>
      <c r="N64" s="353"/>
      <c r="O64" s="353"/>
      <c r="P64" s="353"/>
      <c r="Q64" s="353"/>
    </row>
    <row r="65" spans="1:17" ht="15.4" x14ac:dyDescent="0.45">
      <c r="A65" s="351" t="s">
        <v>85</v>
      </c>
      <c r="B65" s="351" t="s">
        <v>206</v>
      </c>
      <c r="C65" s="353">
        <v>0.86956521739130432</v>
      </c>
      <c r="D65" s="353">
        <v>0.9</v>
      </c>
      <c r="E65" s="353">
        <v>0.95</v>
      </c>
      <c r="F65" s="353"/>
      <c r="G65" s="353"/>
      <c r="H65" s="353"/>
      <c r="I65" s="353"/>
      <c r="J65" s="353"/>
      <c r="K65" s="353"/>
      <c r="L65" s="353"/>
      <c r="M65" s="353"/>
      <c r="N65" s="353"/>
      <c r="O65" s="353">
        <v>0.46666666666666673</v>
      </c>
      <c r="P65" s="353">
        <v>0.8</v>
      </c>
      <c r="Q65" s="353">
        <v>0.85</v>
      </c>
    </row>
    <row r="66" spans="1:17" ht="15.4" x14ac:dyDescent="0.45">
      <c r="A66" s="351" t="s">
        <v>85</v>
      </c>
      <c r="B66" s="351" t="s">
        <v>496</v>
      </c>
      <c r="C66" s="353"/>
      <c r="D66" s="353">
        <v>1</v>
      </c>
      <c r="E66" s="353">
        <v>1</v>
      </c>
      <c r="F66" s="353"/>
      <c r="G66" s="353"/>
      <c r="H66" s="353"/>
      <c r="I66" s="353"/>
      <c r="J66" s="353"/>
      <c r="K66" s="353"/>
      <c r="L66" s="353"/>
      <c r="M66" s="353"/>
      <c r="N66" s="353"/>
      <c r="O66" s="353"/>
      <c r="P66" s="353"/>
      <c r="Q66" s="353"/>
    </row>
    <row r="67" spans="1:17" ht="15.4" x14ac:dyDescent="0.45">
      <c r="A67" s="351" t="s">
        <v>85</v>
      </c>
      <c r="B67" s="351" t="s">
        <v>497</v>
      </c>
      <c r="C67" s="353">
        <v>1</v>
      </c>
      <c r="D67" s="353">
        <v>1</v>
      </c>
      <c r="E67" s="353">
        <v>1</v>
      </c>
      <c r="F67" s="353"/>
      <c r="G67" s="353"/>
      <c r="H67" s="353"/>
      <c r="I67" s="353"/>
      <c r="J67" s="353"/>
      <c r="K67" s="353"/>
      <c r="L67" s="353"/>
      <c r="M67" s="353"/>
      <c r="N67" s="353"/>
      <c r="O67" s="353">
        <v>1</v>
      </c>
      <c r="P67" s="353">
        <v>1</v>
      </c>
      <c r="Q67" s="353">
        <v>1</v>
      </c>
    </row>
    <row r="68" spans="1:17" ht="15.4" x14ac:dyDescent="0.45">
      <c r="A68" s="351" t="s">
        <v>85</v>
      </c>
      <c r="B68" s="351" t="s">
        <v>498</v>
      </c>
      <c r="C68" s="353">
        <v>1.0476190476190477</v>
      </c>
      <c r="D68" s="353">
        <v>1</v>
      </c>
      <c r="E68" s="353">
        <v>1</v>
      </c>
      <c r="F68" s="353"/>
      <c r="G68" s="353"/>
      <c r="H68" s="353"/>
      <c r="I68" s="353"/>
      <c r="J68" s="353"/>
      <c r="K68" s="353"/>
      <c r="L68" s="353"/>
      <c r="M68" s="353"/>
      <c r="N68" s="353"/>
      <c r="O68" s="353">
        <v>0.26923076923076927</v>
      </c>
      <c r="P68" s="353">
        <v>0.8</v>
      </c>
      <c r="Q68" s="353">
        <v>0.85</v>
      </c>
    </row>
    <row r="69" spans="1:17" ht="15.4" x14ac:dyDescent="0.45">
      <c r="A69" s="351" t="s">
        <v>85</v>
      </c>
      <c r="B69" s="351" t="s">
        <v>207</v>
      </c>
      <c r="C69" s="353">
        <v>1</v>
      </c>
      <c r="D69" s="353">
        <v>1</v>
      </c>
      <c r="E69" s="353">
        <v>1</v>
      </c>
      <c r="F69" s="353"/>
      <c r="G69" s="353"/>
      <c r="H69" s="353"/>
      <c r="I69" s="353"/>
      <c r="J69" s="353"/>
      <c r="K69" s="353"/>
      <c r="L69" s="353"/>
      <c r="M69" s="353"/>
      <c r="N69" s="353"/>
      <c r="O69" s="353"/>
      <c r="P69" s="353"/>
      <c r="Q69" s="353"/>
    </row>
    <row r="70" spans="1:17" ht="15.4" x14ac:dyDescent="0.45">
      <c r="A70" s="351" t="s">
        <v>85</v>
      </c>
      <c r="B70" s="351" t="s">
        <v>208</v>
      </c>
      <c r="C70" s="353">
        <v>1.25</v>
      </c>
      <c r="D70" s="353">
        <v>1</v>
      </c>
      <c r="E70" s="353">
        <v>1</v>
      </c>
      <c r="F70" s="353"/>
      <c r="G70" s="353"/>
      <c r="H70" s="353"/>
      <c r="I70" s="353"/>
      <c r="J70" s="353"/>
      <c r="K70" s="353"/>
      <c r="L70" s="353"/>
      <c r="M70" s="353"/>
      <c r="N70" s="353"/>
      <c r="O70" s="353">
        <v>0.15454545454545457</v>
      </c>
      <c r="P70" s="353">
        <v>0.8</v>
      </c>
      <c r="Q70" s="353">
        <v>0.85</v>
      </c>
    </row>
    <row r="71" spans="1:17" ht="15.4" x14ac:dyDescent="0.45">
      <c r="A71" s="351" t="s">
        <v>85</v>
      </c>
      <c r="B71" s="351" t="s">
        <v>209</v>
      </c>
      <c r="C71" s="353">
        <v>1</v>
      </c>
      <c r="D71" s="353">
        <v>1</v>
      </c>
      <c r="E71" s="353">
        <v>1</v>
      </c>
      <c r="F71" s="353"/>
      <c r="G71" s="353"/>
      <c r="H71" s="353"/>
      <c r="I71" s="353"/>
      <c r="J71" s="353"/>
      <c r="K71" s="353"/>
      <c r="L71" s="353"/>
      <c r="M71" s="353"/>
      <c r="N71" s="353"/>
      <c r="O71" s="353">
        <v>0.99199999999999999</v>
      </c>
      <c r="P71" s="353">
        <v>1</v>
      </c>
      <c r="Q71" s="353">
        <v>1</v>
      </c>
    </row>
    <row r="72" spans="1:17" ht="15.4" x14ac:dyDescent="0.45">
      <c r="A72" s="351" t="s">
        <v>85</v>
      </c>
      <c r="B72" s="351" t="s">
        <v>373</v>
      </c>
      <c r="C72" s="353"/>
      <c r="D72" s="353">
        <v>1</v>
      </c>
      <c r="E72" s="353">
        <v>1</v>
      </c>
      <c r="F72" s="353"/>
      <c r="G72" s="353"/>
      <c r="H72" s="353"/>
      <c r="I72" s="353"/>
      <c r="J72" s="353"/>
      <c r="K72" s="353"/>
      <c r="L72" s="353"/>
      <c r="M72" s="353"/>
      <c r="N72" s="353"/>
      <c r="O72" s="353"/>
      <c r="P72" s="353"/>
      <c r="Q72" s="353"/>
    </row>
    <row r="73" spans="1:17" ht="15.4" x14ac:dyDescent="0.45">
      <c r="A73" s="351" t="s">
        <v>85</v>
      </c>
      <c r="B73" s="351" t="s">
        <v>210</v>
      </c>
      <c r="C73" s="353">
        <v>1</v>
      </c>
      <c r="D73" s="353">
        <v>1</v>
      </c>
      <c r="E73" s="353">
        <v>1</v>
      </c>
      <c r="F73" s="353"/>
      <c r="G73" s="353"/>
      <c r="H73" s="353"/>
      <c r="I73" s="353"/>
      <c r="J73" s="353"/>
      <c r="K73" s="353"/>
      <c r="L73" s="353"/>
      <c r="M73" s="353"/>
      <c r="N73" s="353"/>
      <c r="O73" s="353">
        <v>0.18181818181818182</v>
      </c>
      <c r="P73" s="353">
        <v>0.8</v>
      </c>
      <c r="Q73" s="353">
        <v>0.85</v>
      </c>
    </row>
    <row r="74" spans="1:17" ht="15.4" x14ac:dyDescent="0.45">
      <c r="A74" s="351" t="s">
        <v>85</v>
      </c>
      <c r="B74" s="351" t="s">
        <v>211</v>
      </c>
      <c r="C74" s="353"/>
      <c r="D74" s="353">
        <v>1</v>
      </c>
      <c r="E74" s="353">
        <v>1</v>
      </c>
      <c r="F74" s="353"/>
      <c r="G74" s="353"/>
      <c r="H74" s="353"/>
      <c r="I74" s="353"/>
      <c r="J74" s="353"/>
      <c r="K74" s="353"/>
      <c r="L74" s="353"/>
      <c r="M74" s="353"/>
      <c r="N74" s="353"/>
      <c r="O74" s="353">
        <v>0.55555555555555558</v>
      </c>
      <c r="P74" s="353">
        <v>0.8</v>
      </c>
      <c r="Q74" s="353">
        <v>0.85</v>
      </c>
    </row>
    <row r="75" spans="1:17" ht="15.4" x14ac:dyDescent="0.45">
      <c r="A75" s="351" t="s">
        <v>85</v>
      </c>
      <c r="B75" s="351" t="s">
        <v>212</v>
      </c>
      <c r="C75" s="353">
        <v>1</v>
      </c>
      <c r="D75" s="353">
        <v>1</v>
      </c>
      <c r="E75" s="353">
        <v>1</v>
      </c>
      <c r="F75" s="353"/>
      <c r="G75" s="353"/>
      <c r="H75" s="353"/>
      <c r="I75" s="353"/>
      <c r="J75" s="353"/>
      <c r="K75" s="353"/>
      <c r="L75" s="353"/>
      <c r="M75" s="353"/>
      <c r="N75" s="353"/>
      <c r="O75" s="353">
        <v>0.8</v>
      </c>
      <c r="P75" s="353">
        <v>0.85</v>
      </c>
      <c r="Q75" s="353">
        <v>0.9</v>
      </c>
    </row>
    <row r="76" spans="1:17" ht="30.75" x14ac:dyDescent="0.45">
      <c r="A76" s="351" t="s">
        <v>87</v>
      </c>
      <c r="B76" s="351" t="s">
        <v>499</v>
      </c>
      <c r="C76" s="353">
        <v>0</v>
      </c>
      <c r="D76" s="353">
        <v>0</v>
      </c>
      <c r="E76" s="353"/>
      <c r="F76" s="353"/>
      <c r="G76" s="353"/>
      <c r="H76" s="353"/>
      <c r="I76" s="353">
        <v>0</v>
      </c>
      <c r="J76" s="353">
        <v>0</v>
      </c>
      <c r="K76" s="353">
        <v>0</v>
      </c>
      <c r="L76" s="353"/>
      <c r="M76" s="353"/>
      <c r="N76" s="353"/>
      <c r="O76" s="353"/>
      <c r="P76" s="353"/>
      <c r="Q76" s="353"/>
    </row>
    <row r="77" spans="1:17" ht="15.4" x14ac:dyDescent="0.45">
      <c r="A77" s="351" t="s">
        <v>87</v>
      </c>
      <c r="B77" s="351" t="s">
        <v>500</v>
      </c>
      <c r="C77" s="353">
        <v>0</v>
      </c>
      <c r="D77" s="353">
        <v>0</v>
      </c>
      <c r="E77" s="353">
        <v>0</v>
      </c>
      <c r="F77" s="353"/>
      <c r="G77" s="353"/>
      <c r="H77" s="353"/>
      <c r="I77" s="353">
        <v>0</v>
      </c>
      <c r="J77" s="353">
        <v>0</v>
      </c>
      <c r="K77" s="353">
        <v>0</v>
      </c>
      <c r="L77" s="353"/>
      <c r="M77" s="353"/>
      <c r="N77" s="353"/>
      <c r="O77" s="353"/>
      <c r="P77" s="353"/>
      <c r="Q77" s="353"/>
    </row>
    <row r="78" spans="1:17" ht="15.4" x14ac:dyDescent="0.45">
      <c r="A78" s="351" t="s">
        <v>87</v>
      </c>
      <c r="B78" s="351" t="s">
        <v>252</v>
      </c>
      <c r="C78" s="353"/>
      <c r="D78" s="353">
        <v>0</v>
      </c>
      <c r="E78" s="353">
        <v>0</v>
      </c>
      <c r="F78" s="353"/>
      <c r="G78" s="353"/>
      <c r="H78" s="353"/>
      <c r="I78" s="353"/>
      <c r="J78" s="353">
        <v>1</v>
      </c>
      <c r="K78" s="353">
        <v>1</v>
      </c>
      <c r="L78" s="353"/>
      <c r="M78" s="353"/>
      <c r="N78" s="353"/>
      <c r="O78" s="353"/>
      <c r="P78" s="353"/>
      <c r="Q78" s="353"/>
    </row>
    <row r="79" spans="1:17" ht="15.4" x14ac:dyDescent="0.45">
      <c r="A79" s="351" t="s">
        <v>87</v>
      </c>
      <c r="B79" s="351" t="s">
        <v>202</v>
      </c>
      <c r="C79" s="353">
        <v>1</v>
      </c>
      <c r="D79" s="353">
        <v>1</v>
      </c>
      <c r="E79" s="353">
        <v>1</v>
      </c>
      <c r="F79" s="353"/>
      <c r="G79" s="353"/>
      <c r="H79" s="353"/>
      <c r="I79" s="353">
        <v>0</v>
      </c>
      <c r="J79" s="353">
        <v>0</v>
      </c>
      <c r="K79" s="353">
        <v>0</v>
      </c>
      <c r="L79" s="353"/>
      <c r="M79" s="353"/>
      <c r="N79" s="353"/>
      <c r="O79" s="353"/>
      <c r="P79" s="353"/>
      <c r="Q79" s="353"/>
    </row>
    <row r="80" spans="1:17" ht="15.4" x14ac:dyDescent="0.45">
      <c r="A80" s="351" t="s">
        <v>88</v>
      </c>
      <c r="B80" s="351" t="s">
        <v>465</v>
      </c>
      <c r="C80" s="353"/>
      <c r="D80" s="353"/>
      <c r="E80" s="353"/>
      <c r="F80" s="353"/>
      <c r="G80" s="353"/>
      <c r="H80" s="353"/>
      <c r="I80" s="353">
        <v>0.77011494252873569</v>
      </c>
      <c r="J80" s="356">
        <v>0.8</v>
      </c>
      <c r="K80" s="356">
        <v>0.85</v>
      </c>
      <c r="L80" s="353"/>
      <c r="M80" s="353"/>
      <c r="N80" s="353"/>
      <c r="O80" s="353"/>
      <c r="P80" s="353"/>
      <c r="Q80" s="353"/>
    </row>
    <row r="81" spans="1:17" ht="15.4" x14ac:dyDescent="0.45">
      <c r="A81" s="351" t="s">
        <v>88</v>
      </c>
      <c r="B81" s="351" t="s">
        <v>93</v>
      </c>
      <c r="C81" s="353"/>
      <c r="D81" s="353"/>
      <c r="E81" s="353"/>
      <c r="F81" s="353"/>
      <c r="G81" s="353"/>
      <c r="H81" s="353"/>
      <c r="I81" s="353">
        <v>0.9586769818008315</v>
      </c>
      <c r="J81" s="356">
        <v>0.85</v>
      </c>
      <c r="K81" s="356">
        <v>0.9</v>
      </c>
      <c r="L81" s="353"/>
      <c r="M81" s="353"/>
      <c r="N81" s="353"/>
      <c r="O81" s="353"/>
      <c r="P81" s="353"/>
      <c r="Q81" s="353"/>
    </row>
    <row r="82" spans="1:17" ht="15.4" x14ac:dyDescent="0.45">
      <c r="A82" s="351" t="s">
        <v>88</v>
      </c>
      <c r="B82" s="351" t="s">
        <v>90</v>
      </c>
      <c r="C82" s="353"/>
      <c r="D82" s="353"/>
      <c r="E82" s="353"/>
      <c r="F82" s="353"/>
      <c r="G82" s="353"/>
      <c r="H82" s="353"/>
      <c r="I82" s="353">
        <v>0.69536423841059603</v>
      </c>
      <c r="J82" s="356">
        <v>0.62</v>
      </c>
      <c r="K82" s="356">
        <v>0.62</v>
      </c>
      <c r="L82" s="353"/>
      <c r="M82" s="353"/>
      <c r="N82" s="353"/>
      <c r="O82" s="353"/>
      <c r="P82" s="353"/>
      <c r="Q82" s="353"/>
    </row>
    <row r="83" spans="1:17" ht="15.4" x14ac:dyDescent="0.45">
      <c r="A83" s="351" t="s">
        <v>88</v>
      </c>
      <c r="B83" s="351" t="s">
        <v>101</v>
      </c>
      <c r="C83" s="353"/>
      <c r="D83" s="353"/>
      <c r="E83" s="353"/>
      <c r="F83" s="353"/>
      <c r="G83" s="353"/>
      <c r="H83" s="353"/>
      <c r="I83" s="353">
        <v>0</v>
      </c>
      <c r="J83" s="356">
        <v>0.62</v>
      </c>
      <c r="K83" s="356">
        <v>0.62</v>
      </c>
      <c r="L83" s="353"/>
      <c r="M83" s="353"/>
      <c r="N83" s="353"/>
      <c r="O83" s="353"/>
      <c r="P83" s="356"/>
      <c r="Q83" s="356"/>
    </row>
    <row r="84" spans="1:17" ht="15.4" x14ac:dyDescent="0.45">
      <c r="A84" s="351" t="s">
        <v>88</v>
      </c>
      <c r="B84" s="351" t="s">
        <v>501</v>
      </c>
      <c r="C84" s="353"/>
      <c r="D84" s="353"/>
      <c r="E84" s="353"/>
      <c r="F84" s="353"/>
      <c r="G84" s="353"/>
      <c r="H84" s="353"/>
      <c r="I84" s="353"/>
      <c r="J84" s="356"/>
      <c r="K84" s="356"/>
      <c r="L84" s="353"/>
      <c r="M84" s="353"/>
      <c r="N84" s="353"/>
      <c r="O84" s="353"/>
      <c r="P84" s="353"/>
      <c r="Q84" s="353"/>
    </row>
    <row r="85" spans="1:17" ht="15.4" x14ac:dyDescent="0.45">
      <c r="A85" s="351" t="s">
        <v>88</v>
      </c>
      <c r="B85" s="351" t="s">
        <v>502</v>
      </c>
      <c r="C85" s="353"/>
      <c r="D85" s="353"/>
      <c r="E85" s="353"/>
      <c r="F85" s="353"/>
      <c r="G85" s="353"/>
      <c r="H85" s="353"/>
      <c r="I85" s="353">
        <v>0.81422018348623848</v>
      </c>
      <c r="J85" s="356">
        <v>0.42</v>
      </c>
      <c r="K85" s="356">
        <v>0.42</v>
      </c>
      <c r="L85" s="353"/>
      <c r="M85" s="353"/>
      <c r="N85" s="353"/>
      <c r="O85" s="353"/>
      <c r="P85" s="353"/>
      <c r="Q85" s="353"/>
    </row>
    <row r="86" spans="1:17" ht="15.4" x14ac:dyDescent="0.45">
      <c r="A86" s="351" t="s">
        <v>88</v>
      </c>
      <c r="B86" s="358" t="s">
        <v>503</v>
      </c>
      <c r="C86" s="353"/>
      <c r="D86" s="353"/>
      <c r="E86" s="353"/>
      <c r="F86" s="353"/>
      <c r="G86" s="353"/>
      <c r="H86" s="353"/>
      <c r="I86" s="353"/>
      <c r="J86" s="353"/>
      <c r="K86" s="353"/>
      <c r="L86" s="353"/>
      <c r="M86" s="353"/>
      <c r="N86" s="353"/>
      <c r="O86" s="353">
        <v>0.14606741573033707</v>
      </c>
      <c r="P86" s="356">
        <v>0.85</v>
      </c>
      <c r="Q86" s="356">
        <v>0.85</v>
      </c>
    </row>
    <row r="87" spans="1:17" ht="15.4" x14ac:dyDescent="0.45">
      <c r="A87" s="351" t="s">
        <v>88</v>
      </c>
      <c r="B87" s="351" t="s">
        <v>504</v>
      </c>
      <c r="C87" s="353"/>
      <c r="D87" s="353"/>
      <c r="E87" s="353"/>
      <c r="F87" s="353">
        <v>1</v>
      </c>
      <c r="G87" s="356">
        <v>0.95</v>
      </c>
      <c r="H87" s="356">
        <v>0.85</v>
      </c>
      <c r="I87" s="353"/>
      <c r="J87" s="353"/>
      <c r="K87" s="353"/>
      <c r="L87" s="353"/>
      <c r="M87" s="353"/>
      <c r="N87" s="353"/>
      <c r="O87" s="353">
        <v>0.88615384615384607</v>
      </c>
      <c r="P87" s="356">
        <v>0.9</v>
      </c>
      <c r="Q87" s="356">
        <v>0.95</v>
      </c>
    </row>
    <row r="88" spans="1:17" ht="15.4" x14ac:dyDescent="0.45">
      <c r="A88" s="351" t="s">
        <v>88</v>
      </c>
      <c r="B88" s="351" t="s">
        <v>505</v>
      </c>
      <c r="C88" s="353"/>
      <c r="D88" s="353"/>
      <c r="E88" s="353"/>
      <c r="F88" s="353"/>
      <c r="G88" s="356"/>
      <c r="H88" s="356"/>
      <c r="I88" s="353"/>
      <c r="J88" s="353"/>
      <c r="K88" s="353"/>
      <c r="L88" s="353"/>
      <c r="M88" s="353"/>
      <c r="N88" s="353"/>
      <c r="O88" s="353">
        <v>0.7142857142857143</v>
      </c>
      <c r="P88" s="356">
        <v>0.85</v>
      </c>
      <c r="Q88" s="356">
        <v>0.9</v>
      </c>
    </row>
    <row r="89" spans="1:17" ht="15.4" x14ac:dyDescent="0.45">
      <c r="A89" s="351" t="s">
        <v>88</v>
      </c>
      <c r="B89" s="351" t="s">
        <v>92</v>
      </c>
      <c r="C89" s="353"/>
      <c r="D89" s="353"/>
      <c r="E89" s="353"/>
      <c r="F89" s="353"/>
      <c r="G89" s="353"/>
      <c r="H89" s="353"/>
      <c r="I89" s="353">
        <v>0.25</v>
      </c>
      <c r="J89" s="356">
        <v>0.25</v>
      </c>
      <c r="K89" s="356">
        <v>0.25</v>
      </c>
      <c r="L89" s="353"/>
      <c r="M89" s="353"/>
      <c r="N89" s="353"/>
      <c r="O89" s="353"/>
      <c r="P89" s="357"/>
      <c r="Q89" s="357"/>
    </row>
    <row r="90" spans="1:17" ht="15.4" x14ac:dyDescent="0.45">
      <c r="A90" s="351" t="s">
        <v>88</v>
      </c>
      <c r="B90" s="351" t="s">
        <v>91</v>
      </c>
      <c r="C90" s="353"/>
      <c r="D90" s="353"/>
      <c r="E90" s="353"/>
      <c r="F90" s="353"/>
      <c r="G90" s="353"/>
      <c r="H90" s="353"/>
      <c r="I90" s="353">
        <v>1</v>
      </c>
      <c r="J90" s="356">
        <v>0.95</v>
      </c>
      <c r="K90" s="356">
        <v>0.95</v>
      </c>
      <c r="L90" s="353"/>
      <c r="M90" s="353"/>
      <c r="N90" s="353"/>
      <c r="O90" s="353"/>
      <c r="P90" s="353"/>
      <c r="Q90" s="353"/>
    </row>
    <row r="91" spans="1:17" ht="15.4" x14ac:dyDescent="0.45">
      <c r="A91" s="351" t="s">
        <v>88</v>
      </c>
      <c r="B91" s="351" t="s">
        <v>506</v>
      </c>
      <c r="C91" s="353">
        <v>0.94663278271918683</v>
      </c>
      <c r="D91" s="356">
        <v>0.85</v>
      </c>
      <c r="E91" s="356">
        <v>0.85</v>
      </c>
      <c r="F91" s="353"/>
      <c r="G91" s="353"/>
      <c r="H91" s="353"/>
      <c r="I91" s="353"/>
      <c r="J91" s="353"/>
      <c r="K91" s="353"/>
      <c r="L91" s="353"/>
      <c r="M91" s="353"/>
      <c r="N91" s="353"/>
      <c r="O91" s="353">
        <v>1</v>
      </c>
      <c r="P91" s="356">
        <v>0.85</v>
      </c>
      <c r="Q91" s="356">
        <v>0.85</v>
      </c>
    </row>
    <row r="92" spans="1:17" ht="15.4" x14ac:dyDescent="0.45">
      <c r="A92" s="351" t="s">
        <v>88</v>
      </c>
      <c r="B92" s="351" t="s">
        <v>96</v>
      </c>
      <c r="C92" s="353"/>
      <c r="D92" s="353"/>
      <c r="E92" s="353"/>
      <c r="F92" s="353">
        <v>1</v>
      </c>
      <c r="G92" s="356">
        <v>0.95</v>
      </c>
      <c r="H92" s="356">
        <v>0.95</v>
      </c>
      <c r="I92" s="353"/>
      <c r="J92" s="353"/>
      <c r="K92" s="353"/>
      <c r="L92" s="353"/>
      <c r="M92" s="353"/>
      <c r="N92" s="353"/>
      <c r="O92" s="353"/>
      <c r="P92" s="353"/>
      <c r="Q92" s="353"/>
    </row>
    <row r="93" spans="1:17" ht="15.4" x14ac:dyDescent="0.45">
      <c r="A93" s="351" t="s">
        <v>88</v>
      </c>
      <c r="B93" s="351" t="s">
        <v>95</v>
      </c>
      <c r="C93" s="353"/>
      <c r="D93" s="353"/>
      <c r="E93" s="353"/>
      <c r="F93" s="353"/>
      <c r="G93" s="356"/>
      <c r="H93" s="356"/>
      <c r="I93" s="353"/>
      <c r="J93" s="353"/>
      <c r="K93" s="353"/>
      <c r="L93" s="353"/>
      <c r="M93" s="353"/>
      <c r="N93" s="353"/>
      <c r="O93" s="353">
        <v>0.89095744680851074</v>
      </c>
      <c r="P93" s="357">
        <v>0.9</v>
      </c>
      <c r="Q93" s="357">
        <v>0.95</v>
      </c>
    </row>
    <row r="94" spans="1:17" ht="15.4" x14ac:dyDescent="0.45">
      <c r="A94" s="351" t="s">
        <v>88</v>
      </c>
      <c r="B94" s="351" t="s">
        <v>89</v>
      </c>
      <c r="C94" s="353"/>
      <c r="D94" s="353"/>
      <c r="E94" s="353"/>
      <c r="F94" s="353"/>
      <c r="G94" s="353"/>
      <c r="H94" s="353"/>
      <c r="I94" s="353">
        <v>0.79999999999999993</v>
      </c>
      <c r="J94" s="356">
        <v>0.85</v>
      </c>
      <c r="K94" s="356">
        <v>0.9</v>
      </c>
      <c r="L94" s="353"/>
      <c r="M94" s="353"/>
      <c r="N94" s="353"/>
      <c r="O94" s="353"/>
      <c r="P94" s="353"/>
      <c r="Q94" s="353"/>
    </row>
    <row r="95" spans="1:17" ht="15.4" x14ac:dyDescent="0.45">
      <c r="A95" s="351" t="s">
        <v>88</v>
      </c>
      <c r="B95" s="351" t="s">
        <v>507</v>
      </c>
      <c r="C95" s="353"/>
      <c r="D95" s="35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53">
        <v>1</v>
      </c>
      <c r="P95" s="356">
        <v>0.85</v>
      </c>
      <c r="Q95" s="356">
        <v>0.85</v>
      </c>
    </row>
    <row r="96" spans="1:17" ht="15.4" x14ac:dyDescent="0.45">
      <c r="A96" s="351" t="s">
        <v>88</v>
      </c>
      <c r="B96" s="351" t="s">
        <v>508</v>
      </c>
      <c r="C96" s="353"/>
      <c r="D96" s="353"/>
      <c r="E96" s="353"/>
      <c r="F96" s="353"/>
      <c r="G96" s="353"/>
      <c r="H96" s="353"/>
      <c r="I96" s="353"/>
      <c r="J96" s="353"/>
      <c r="K96" s="353"/>
      <c r="L96" s="353"/>
      <c r="M96" s="353"/>
      <c r="N96" s="353"/>
      <c r="O96" s="353">
        <v>0.79999999999999993</v>
      </c>
      <c r="P96" s="356">
        <v>0.69</v>
      </c>
      <c r="Q96" s="356">
        <v>0.69</v>
      </c>
    </row>
    <row r="97" spans="1:17" ht="15.4" x14ac:dyDescent="0.45">
      <c r="A97" s="351" t="s">
        <v>88</v>
      </c>
      <c r="B97" s="351" t="s">
        <v>226</v>
      </c>
      <c r="C97" s="353"/>
      <c r="D97" s="353"/>
      <c r="E97" s="353"/>
      <c r="F97" s="353"/>
      <c r="G97" s="353"/>
      <c r="H97" s="353"/>
      <c r="I97" s="353">
        <v>0.66666666666666674</v>
      </c>
      <c r="J97" s="356">
        <v>0.85</v>
      </c>
      <c r="K97" s="356">
        <v>0.85</v>
      </c>
      <c r="L97" s="353"/>
      <c r="M97" s="353"/>
      <c r="N97" s="353"/>
      <c r="O97" s="353"/>
      <c r="P97" s="356"/>
      <c r="Q97" s="356"/>
    </row>
  </sheetData>
  <autoFilter ref="A7:Q97"/>
  <mergeCells count="9">
    <mergeCell ref="B1:Q1"/>
    <mergeCell ref="B2:Q2"/>
    <mergeCell ref="B3:Q3"/>
    <mergeCell ref="C4:Q4"/>
    <mergeCell ref="O5:Q6"/>
    <mergeCell ref="L5:N6"/>
    <mergeCell ref="C5:E6"/>
    <mergeCell ref="F5:H6"/>
    <mergeCell ref="I5:K6"/>
  </mergeCells>
  <pageMargins left="0.7" right="0.7" top="0.75" bottom="0.75" header="0.3" footer="0.3"/>
  <pageSetup orientation="landscape" r:id="rId1"/>
  <headerFooter>
    <oddHeader>&amp;CImproper Payment Recapture Rates and Target Recapture Rates Using Payment Recapture Audits</oddHeader>
    <oddFooter>&amp;RAs of &amp;T &amp;D
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8.6640625" defaultRowHeight="12.75" x14ac:dyDescent="0.45"/>
  <cols>
    <col min="1" max="1" width="14" style="275" customWidth="1"/>
    <col min="2" max="2" width="11.1328125" style="275" bestFit="1" customWidth="1"/>
    <col min="3" max="3" width="9.33203125" style="275" customWidth="1"/>
    <col min="4" max="4" width="8.6640625" style="275"/>
    <col min="5" max="5" width="11.1328125" style="275" bestFit="1" customWidth="1"/>
    <col min="6" max="6" width="10.6640625" style="275" customWidth="1"/>
    <col min="7" max="7" width="8.6640625" style="275"/>
    <col min="8" max="8" width="11.1328125" style="275" bestFit="1" customWidth="1"/>
    <col min="9" max="9" width="9.6640625" style="275" customWidth="1"/>
    <col min="10" max="10" width="8.6640625" style="275"/>
    <col min="11" max="11" width="11.1328125" style="275" bestFit="1" customWidth="1"/>
    <col min="12" max="12" width="12.86328125" style="275" customWidth="1"/>
    <col min="13" max="13" width="8.6640625" style="275"/>
    <col min="14" max="14" width="12.86328125" style="275" customWidth="1"/>
    <col min="15" max="15" width="13.33203125" style="275" customWidth="1"/>
    <col min="16" max="16" width="8.6640625" style="275"/>
    <col min="17" max="17" width="12.33203125" style="275" customWidth="1"/>
    <col min="18" max="18" width="14.33203125" style="275" bestFit="1" customWidth="1"/>
    <col min="19" max="19" width="8.6640625" style="275"/>
    <col min="20" max="20" width="12.86328125" style="275" customWidth="1"/>
    <col min="21" max="21" width="12.46484375" style="275" customWidth="1"/>
    <col min="22" max="16384" width="8.6640625" style="275"/>
  </cols>
  <sheetData>
    <row r="1" spans="1:22" ht="28.5" customHeight="1" x14ac:dyDescent="0.45">
      <c r="A1" s="406" t="s">
        <v>380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406"/>
      <c r="U1" s="406"/>
      <c r="V1" s="406"/>
    </row>
    <row r="2" spans="1:22" ht="45.75" customHeight="1" x14ac:dyDescent="0.45">
      <c r="A2" s="261"/>
      <c r="B2" s="407" t="s">
        <v>243</v>
      </c>
      <c r="C2" s="407"/>
      <c r="D2" s="407"/>
      <c r="E2" s="407" t="s">
        <v>242</v>
      </c>
      <c r="F2" s="407"/>
      <c r="G2" s="407"/>
      <c r="H2" s="407" t="s">
        <v>240</v>
      </c>
      <c r="I2" s="407"/>
      <c r="J2" s="407"/>
      <c r="K2" s="407" t="s">
        <v>241</v>
      </c>
      <c r="L2" s="407"/>
      <c r="M2" s="407"/>
      <c r="N2" s="407" t="s">
        <v>238</v>
      </c>
      <c r="O2" s="407"/>
      <c r="P2" s="407"/>
      <c r="Q2" s="407" t="s">
        <v>236</v>
      </c>
      <c r="R2" s="407"/>
      <c r="S2" s="407"/>
      <c r="T2" s="407" t="s">
        <v>239</v>
      </c>
      <c r="U2" s="407"/>
      <c r="V2" s="407"/>
    </row>
    <row r="3" spans="1:22" ht="31.5" customHeight="1" x14ac:dyDescent="0.45">
      <c r="A3" s="262" t="s">
        <v>7</v>
      </c>
      <c r="B3" s="263" t="s">
        <v>234</v>
      </c>
      <c r="C3" s="263" t="s">
        <v>235</v>
      </c>
      <c r="D3" s="264" t="s">
        <v>237</v>
      </c>
      <c r="E3" s="263" t="s">
        <v>234</v>
      </c>
      <c r="F3" s="263" t="s">
        <v>235</v>
      </c>
      <c r="G3" s="264" t="s">
        <v>237</v>
      </c>
      <c r="H3" s="263" t="s">
        <v>234</v>
      </c>
      <c r="I3" s="263" t="s">
        <v>235</v>
      </c>
      <c r="J3" s="264" t="s">
        <v>237</v>
      </c>
      <c r="K3" s="263" t="s">
        <v>234</v>
      </c>
      <c r="L3" s="263" t="s">
        <v>235</v>
      </c>
      <c r="M3" s="264" t="s">
        <v>237</v>
      </c>
      <c r="N3" s="263" t="s">
        <v>234</v>
      </c>
      <c r="O3" s="263" t="s">
        <v>235</v>
      </c>
      <c r="P3" s="264" t="s">
        <v>237</v>
      </c>
      <c r="Q3" s="263" t="s">
        <v>234</v>
      </c>
      <c r="R3" s="263" t="s">
        <v>235</v>
      </c>
      <c r="S3" s="264" t="s">
        <v>237</v>
      </c>
      <c r="T3" s="263" t="s">
        <v>234</v>
      </c>
      <c r="U3" s="263" t="s">
        <v>235</v>
      </c>
      <c r="V3" s="264" t="s">
        <v>237</v>
      </c>
    </row>
    <row r="4" spans="1:22" ht="15" customHeight="1" x14ac:dyDescent="0.45">
      <c r="A4" s="265" t="s">
        <v>260</v>
      </c>
      <c r="B4" s="266">
        <v>0</v>
      </c>
      <c r="C4" s="266">
        <v>0</v>
      </c>
      <c r="D4" s="267" t="s">
        <v>258</v>
      </c>
      <c r="E4" s="266">
        <v>0</v>
      </c>
      <c r="F4" s="266">
        <v>0</v>
      </c>
      <c r="G4" s="267" t="s">
        <v>258</v>
      </c>
      <c r="H4" s="266">
        <v>0</v>
      </c>
      <c r="I4" s="266">
        <v>0</v>
      </c>
      <c r="J4" s="267" t="s">
        <v>258</v>
      </c>
      <c r="K4" s="266">
        <v>0</v>
      </c>
      <c r="L4" s="266">
        <v>0</v>
      </c>
      <c r="M4" s="267" t="s">
        <v>258</v>
      </c>
      <c r="N4" s="266">
        <v>0</v>
      </c>
      <c r="O4" s="266">
        <v>0</v>
      </c>
      <c r="P4" s="268" t="s">
        <v>258</v>
      </c>
      <c r="Q4" s="266">
        <v>0</v>
      </c>
      <c r="R4" s="266">
        <v>0</v>
      </c>
      <c r="S4" s="268" t="s">
        <v>258</v>
      </c>
      <c r="T4" s="266">
        <v>0</v>
      </c>
      <c r="U4" s="266">
        <v>0</v>
      </c>
      <c r="V4" s="267" t="s">
        <v>258</v>
      </c>
    </row>
    <row r="5" spans="1:22" ht="15" customHeight="1" x14ac:dyDescent="0.45">
      <c r="A5" s="265" t="s">
        <v>22</v>
      </c>
      <c r="B5" s="269">
        <v>0.3</v>
      </c>
      <c r="C5" s="269">
        <v>0.3</v>
      </c>
      <c r="D5" s="270">
        <v>1</v>
      </c>
      <c r="E5" s="269">
        <v>0.8</v>
      </c>
      <c r="F5" s="269">
        <v>0.6</v>
      </c>
      <c r="G5" s="270">
        <v>0.74999999999999989</v>
      </c>
      <c r="H5" s="269">
        <v>4.218</v>
      </c>
      <c r="I5" s="269">
        <v>0.11799999999999999</v>
      </c>
      <c r="J5" s="270">
        <v>2.7975343764817449E-2</v>
      </c>
      <c r="K5" s="269">
        <v>0.01</v>
      </c>
      <c r="L5" s="269">
        <v>0.48</v>
      </c>
      <c r="M5" s="270">
        <v>48</v>
      </c>
      <c r="N5" s="269">
        <v>3.734</v>
      </c>
      <c r="O5" s="269">
        <v>3.661</v>
      </c>
      <c r="P5" s="270">
        <f>O5/N5</f>
        <v>0.98044991965720407</v>
      </c>
      <c r="Q5" s="269">
        <v>5.758</v>
      </c>
      <c r="R5" s="269">
        <v>5.5960000000000001</v>
      </c>
      <c r="S5" s="270">
        <v>0.97186523098298017</v>
      </c>
      <c r="T5" s="271">
        <v>4.782</v>
      </c>
      <c r="U5" s="271">
        <v>4.1690000000000005</v>
      </c>
      <c r="V5" s="270">
        <f>U5/T5</f>
        <v>0.87181095775826023</v>
      </c>
    </row>
    <row r="6" spans="1:22" ht="15" customHeight="1" x14ac:dyDescent="0.45">
      <c r="A6" s="265" t="s">
        <v>23</v>
      </c>
      <c r="B6" s="266">
        <v>0</v>
      </c>
      <c r="C6" s="266">
        <v>0</v>
      </c>
      <c r="D6" s="268" t="s">
        <v>258</v>
      </c>
      <c r="E6" s="266">
        <v>0</v>
      </c>
      <c r="F6" s="266">
        <v>0</v>
      </c>
      <c r="G6" s="268" t="s">
        <v>258</v>
      </c>
      <c r="H6" s="266">
        <v>0</v>
      </c>
      <c r="I6" s="266">
        <v>0</v>
      </c>
      <c r="J6" s="268" t="s">
        <v>258</v>
      </c>
      <c r="K6" s="266">
        <v>0</v>
      </c>
      <c r="L6" s="266">
        <v>0</v>
      </c>
      <c r="M6" s="268" t="s">
        <v>258</v>
      </c>
      <c r="N6" s="269">
        <v>9.0999999999999998E-2</v>
      </c>
      <c r="O6" s="266">
        <v>0</v>
      </c>
      <c r="P6" s="270">
        <f>O6/N6</f>
        <v>0</v>
      </c>
      <c r="Q6" s="269">
        <v>9.4450000000000003</v>
      </c>
      <c r="R6" s="269">
        <v>7.2480000000000002</v>
      </c>
      <c r="S6" s="270">
        <v>0.7673901535203812</v>
      </c>
      <c r="T6" s="271">
        <v>32.272000000000006</v>
      </c>
      <c r="U6" s="271">
        <v>6.8929999999999998</v>
      </c>
      <c r="V6" s="270">
        <f>U6/T6</f>
        <v>0.21359072880515612</v>
      </c>
    </row>
    <row r="7" spans="1:22" ht="15" customHeight="1" x14ac:dyDescent="0.45">
      <c r="A7" s="265" t="s">
        <v>24</v>
      </c>
      <c r="B7" s="269">
        <v>47.1</v>
      </c>
      <c r="C7" s="269">
        <v>41.1</v>
      </c>
      <c r="D7" s="270">
        <v>0.87261146496815289</v>
      </c>
      <c r="E7" s="269">
        <v>343.7</v>
      </c>
      <c r="F7" s="269">
        <v>298.5</v>
      </c>
      <c r="G7" s="270">
        <v>0.86848996217631658</v>
      </c>
      <c r="H7" s="269">
        <v>408.3</v>
      </c>
      <c r="I7" s="269">
        <v>377.2</v>
      </c>
      <c r="J7" s="270">
        <v>0.92383051677687966</v>
      </c>
      <c r="K7" s="269">
        <v>134.6</v>
      </c>
      <c r="L7" s="269">
        <v>123</v>
      </c>
      <c r="M7" s="270">
        <v>0.91381872213967319</v>
      </c>
      <c r="N7" s="269">
        <v>531.00000000000011</v>
      </c>
      <c r="O7" s="269">
        <v>491.74000000000007</v>
      </c>
      <c r="P7" s="270">
        <f t="shared" ref="P7:P31" si="0">O7/N7</f>
        <v>0.9260640301318267</v>
      </c>
      <c r="Q7" s="269">
        <v>519.70000000000005</v>
      </c>
      <c r="R7" s="269">
        <v>473.6</v>
      </c>
      <c r="S7" s="270">
        <v>0.9112949778718491</v>
      </c>
      <c r="T7" s="271">
        <v>457.94000000000005</v>
      </c>
      <c r="U7" s="271">
        <v>952.82999999999993</v>
      </c>
      <c r="V7" s="270">
        <f t="shared" ref="V7:V31" si="1">U7/T7</f>
        <v>2.0806874263003885</v>
      </c>
    </row>
    <row r="8" spans="1:22" ht="15" customHeight="1" x14ac:dyDescent="0.45">
      <c r="A8" s="265" t="s">
        <v>103</v>
      </c>
      <c r="B8" s="269">
        <v>10.9</v>
      </c>
      <c r="C8" s="269">
        <v>10.8</v>
      </c>
      <c r="D8" s="270">
        <v>0.99082568807339455</v>
      </c>
      <c r="E8" s="269">
        <v>11</v>
      </c>
      <c r="F8" s="269">
        <v>11</v>
      </c>
      <c r="G8" s="270">
        <v>1</v>
      </c>
      <c r="H8" s="269">
        <v>11.5</v>
      </c>
      <c r="I8" s="269">
        <v>10.4</v>
      </c>
      <c r="J8" s="270">
        <v>0.90434782608695652</v>
      </c>
      <c r="K8" s="269">
        <v>14.08</v>
      </c>
      <c r="L8" s="269">
        <v>11.99</v>
      </c>
      <c r="M8" s="270">
        <v>0.8515625</v>
      </c>
      <c r="N8" s="269">
        <v>21.294</v>
      </c>
      <c r="O8" s="269">
        <v>19.446999999999999</v>
      </c>
      <c r="P8" s="270">
        <f t="shared" ref="P8" si="2">O8/N8</f>
        <v>0.91326195172349012</v>
      </c>
      <c r="Q8" s="269">
        <v>19.7</v>
      </c>
      <c r="R8" s="269">
        <v>18.899999999999999</v>
      </c>
      <c r="S8" s="270">
        <v>0.95939086294416243</v>
      </c>
      <c r="T8" s="271">
        <v>20.87</v>
      </c>
      <c r="U8" s="271">
        <v>20.309999999999999</v>
      </c>
      <c r="V8" s="270">
        <f t="shared" ref="V8" si="3">U8/T8</f>
        <v>0.97316722568279812</v>
      </c>
    </row>
    <row r="9" spans="1:22" ht="15" customHeight="1" x14ac:dyDescent="0.45">
      <c r="A9" s="265" t="s">
        <v>27</v>
      </c>
      <c r="B9" s="266">
        <v>0</v>
      </c>
      <c r="C9" s="266">
        <v>0</v>
      </c>
      <c r="D9" s="268" t="s">
        <v>258</v>
      </c>
      <c r="E9" s="266">
        <v>0</v>
      </c>
      <c r="F9" s="266">
        <v>0</v>
      </c>
      <c r="G9" s="268" t="s">
        <v>258</v>
      </c>
      <c r="H9" s="266">
        <v>0</v>
      </c>
      <c r="I9" s="266">
        <v>0</v>
      </c>
      <c r="J9" s="268" t="s">
        <v>258</v>
      </c>
      <c r="K9" s="266">
        <v>0</v>
      </c>
      <c r="L9" s="266">
        <v>0</v>
      </c>
      <c r="M9" s="268" t="s">
        <v>258</v>
      </c>
      <c r="N9" s="266">
        <v>0</v>
      </c>
      <c r="O9" s="266">
        <v>0</v>
      </c>
      <c r="P9" s="268" t="s">
        <v>258</v>
      </c>
      <c r="Q9" s="266">
        <v>0</v>
      </c>
      <c r="R9" s="266">
        <v>0</v>
      </c>
      <c r="S9" s="270">
        <v>0.91338582677165359</v>
      </c>
      <c r="T9" s="271">
        <v>4.67</v>
      </c>
      <c r="U9" s="271">
        <v>0.21300000000000002</v>
      </c>
      <c r="V9" s="270">
        <f t="shared" si="1"/>
        <v>4.5610278372591011E-2</v>
      </c>
    </row>
    <row r="10" spans="1:22" ht="15" customHeight="1" x14ac:dyDescent="0.45">
      <c r="A10" s="265" t="s">
        <v>29</v>
      </c>
      <c r="B10" s="269">
        <v>7.2</v>
      </c>
      <c r="C10" s="269">
        <v>6.5</v>
      </c>
      <c r="D10" s="272">
        <v>0.90277777777777779</v>
      </c>
      <c r="E10" s="269">
        <v>3.6</v>
      </c>
      <c r="F10" s="269">
        <v>4.0999999999999996</v>
      </c>
      <c r="G10" s="272">
        <v>1.1388888888888888</v>
      </c>
      <c r="H10" s="269">
        <v>12.6</v>
      </c>
      <c r="I10" s="269">
        <v>9.3000000000000007</v>
      </c>
      <c r="J10" s="272">
        <v>0.73809523809523814</v>
      </c>
      <c r="K10" s="269">
        <v>4.9800000000000004</v>
      </c>
      <c r="L10" s="269">
        <v>5.69</v>
      </c>
      <c r="M10" s="272">
        <v>1.142570281124498</v>
      </c>
      <c r="N10" s="269">
        <v>21.981000000000002</v>
      </c>
      <c r="O10" s="269">
        <v>18.122999999999998</v>
      </c>
      <c r="P10" s="272">
        <f t="shared" si="0"/>
        <v>0.82448478231199651</v>
      </c>
      <c r="Q10" s="269">
        <v>9.68</v>
      </c>
      <c r="R10" s="269">
        <v>5.423</v>
      </c>
      <c r="S10" s="272">
        <v>0.5602272727272728</v>
      </c>
      <c r="T10" s="271">
        <v>22.34779228</v>
      </c>
      <c r="U10" s="271">
        <v>15.976206830999999</v>
      </c>
      <c r="V10" s="272">
        <f t="shared" si="1"/>
        <v>0.71488971397401935</v>
      </c>
    </row>
    <row r="11" spans="1:22" ht="15" customHeight="1" x14ac:dyDescent="0.45">
      <c r="A11" s="265" t="s">
        <v>31</v>
      </c>
      <c r="B11" s="266">
        <v>0</v>
      </c>
      <c r="C11" s="266">
        <v>0</v>
      </c>
      <c r="D11" s="267" t="s">
        <v>258</v>
      </c>
      <c r="E11" s="269">
        <v>5.9</v>
      </c>
      <c r="F11" s="269">
        <v>5.6</v>
      </c>
      <c r="G11" s="272">
        <v>0.94915254237288127</v>
      </c>
      <c r="H11" s="266">
        <v>0</v>
      </c>
      <c r="I11" s="266">
        <v>0</v>
      </c>
      <c r="J11" s="267" t="s">
        <v>258</v>
      </c>
      <c r="K11" s="266">
        <v>0</v>
      </c>
      <c r="L11" s="266">
        <v>0</v>
      </c>
      <c r="M11" s="267" t="s">
        <v>258</v>
      </c>
      <c r="N11" s="269">
        <v>2579.3940923999999</v>
      </c>
      <c r="O11" s="269">
        <v>1456.1795739199999</v>
      </c>
      <c r="P11" s="272">
        <f t="shared" si="0"/>
        <v>0.56454326937110111</v>
      </c>
      <c r="Q11" s="269">
        <v>2179.48</v>
      </c>
      <c r="R11" s="269">
        <v>1448.93</v>
      </c>
      <c r="S11" s="272">
        <v>0.66480536641767762</v>
      </c>
      <c r="T11" s="271">
        <v>1600.71</v>
      </c>
      <c r="U11" s="271">
        <v>1143.1199999999999</v>
      </c>
      <c r="V11" s="272">
        <f t="shared" si="1"/>
        <v>0.71413310343535052</v>
      </c>
    </row>
    <row r="12" spans="1:22" ht="15" customHeight="1" x14ac:dyDescent="0.45">
      <c r="A12" s="265" t="s">
        <v>33</v>
      </c>
      <c r="B12" s="269">
        <v>1.1000000000000001</v>
      </c>
      <c r="C12" s="269">
        <v>0.5</v>
      </c>
      <c r="D12" s="272">
        <v>0.45454545454545453</v>
      </c>
      <c r="E12" s="269">
        <v>1</v>
      </c>
      <c r="F12" s="269">
        <v>0.9</v>
      </c>
      <c r="G12" s="272">
        <v>0.9</v>
      </c>
      <c r="H12" s="269">
        <v>0.266403</v>
      </c>
      <c r="I12" s="269">
        <v>0.15298</v>
      </c>
      <c r="J12" s="272">
        <v>0.57424278255124761</v>
      </c>
      <c r="K12" s="269">
        <v>0.53683999999999998</v>
      </c>
      <c r="L12" s="269">
        <v>0.39508599999999999</v>
      </c>
      <c r="M12" s="272">
        <v>0.73594739587214064</v>
      </c>
      <c r="N12" s="269">
        <v>1.4700179999999998</v>
      </c>
      <c r="O12" s="269">
        <v>1.234437</v>
      </c>
      <c r="P12" s="272">
        <f t="shared" si="0"/>
        <v>0.83974277865985325</v>
      </c>
      <c r="Q12" s="269">
        <v>17.211501999999999</v>
      </c>
      <c r="R12" s="269">
        <v>16.119539</v>
      </c>
      <c r="S12" s="272">
        <v>0.93655620526320138</v>
      </c>
      <c r="T12" s="271">
        <v>11.80825265</v>
      </c>
      <c r="U12" s="271">
        <v>6.2478264299999999</v>
      </c>
      <c r="V12" s="272">
        <f t="shared" si="1"/>
        <v>0.52910677093278491</v>
      </c>
    </row>
    <row r="13" spans="1:22" ht="15" customHeight="1" x14ac:dyDescent="0.45">
      <c r="A13" s="265" t="s">
        <v>42</v>
      </c>
      <c r="B13" s="266">
        <v>0</v>
      </c>
      <c r="C13" s="266">
        <v>0</v>
      </c>
      <c r="D13" s="267" t="s">
        <v>258</v>
      </c>
      <c r="E13" s="266">
        <v>0</v>
      </c>
      <c r="F13" s="266">
        <v>0</v>
      </c>
      <c r="G13" s="267" t="s">
        <v>258</v>
      </c>
      <c r="H13" s="266">
        <v>0</v>
      </c>
      <c r="I13" s="266">
        <v>0</v>
      </c>
      <c r="J13" s="267" t="s">
        <v>258</v>
      </c>
      <c r="K13" s="266">
        <v>0</v>
      </c>
      <c r="L13" s="266">
        <v>0</v>
      </c>
      <c r="M13" s="267" t="s">
        <v>258</v>
      </c>
      <c r="N13" s="269">
        <v>80.800000000000011</v>
      </c>
      <c r="O13" s="269">
        <v>20.9</v>
      </c>
      <c r="P13" s="272">
        <f t="shared" si="0"/>
        <v>0.25866336633663362</v>
      </c>
      <c r="Q13" s="269">
        <v>74.400000000000006</v>
      </c>
      <c r="R13" s="269">
        <v>33.799999999999997</v>
      </c>
      <c r="S13" s="272">
        <v>0.45430107526881713</v>
      </c>
      <c r="T13" s="271">
        <v>121.59</v>
      </c>
      <c r="U13" s="271">
        <v>14.690000000000001</v>
      </c>
      <c r="V13" s="272">
        <f t="shared" si="1"/>
        <v>0.12081585656715191</v>
      </c>
    </row>
    <row r="14" spans="1:22" ht="15" customHeight="1" x14ac:dyDescent="0.45">
      <c r="A14" s="265" t="s">
        <v>45</v>
      </c>
      <c r="B14" s="266">
        <v>0</v>
      </c>
      <c r="C14" s="266">
        <v>0</v>
      </c>
      <c r="D14" s="267" t="s">
        <v>258</v>
      </c>
      <c r="E14" s="266">
        <v>0</v>
      </c>
      <c r="F14" s="266">
        <v>0</v>
      </c>
      <c r="G14" s="267" t="s">
        <v>258</v>
      </c>
      <c r="H14" s="266">
        <v>0</v>
      </c>
      <c r="I14" s="266">
        <v>0</v>
      </c>
      <c r="J14" s="272">
        <v>1</v>
      </c>
      <c r="K14" s="269">
        <v>0.92</v>
      </c>
      <c r="L14" s="269">
        <v>0.89</v>
      </c>
      <c r="M14" s="272">
        <v>0.96739130434782605</v>
      </c>
      <c r="N14" s="269">
        <v>38.364660999999998</v>
      </c>
      <c r="O14" s="269">
        <v>31.682666999999999</v>
      </c>
      <c r="P14" s="272">
        <f t="shared" si="0"/>
        <v>0.82582945278729303</v>
      </c>
      <c r="Q14" s="269">
        <v>7.715876999999999</v>
      </c>
      <c r="R14" s="269">
        <v>7.1245180000000001</v>
      </c>
      <c r="S14" s="272">
        <v>0.92335816136001148</v>
      </c>
      <c r="T14" s="271">
        <v>16.147200000000002</v>
      </c>
      <c r="U14" s="271">
        <v>14.763</v>
      </c>
      <c r="V14" s="272">
        <f t="shared" si="1"/>
        <v>0.91427615933412598</v>
      </c>
    </row>
    <row r="15" spans="1:22" ht="15" customHeight="1" x14ac:dyDescent="0.45">
      <c r="A15" s="265" t="s">
        <v>49</v>
      </c>
      <c r="B15" s="266">
        <v>0</v>
      </c>
      <c r="C15" s="266">
        <v>0</v>
      </c>
      <c r="D15" s="267" t="s">
        <v>258</v>
      </c>
      <c r="E15" s="266">
        <v>0</v>
      </c>
      <c r="F15" s="266">
        <v>0</v>
      </c>
      <c r="G15" s="267" t="s">
        <v>258</v>
      </c>
      <c r="H15" s="266">
        <v>0</v>
      </c>
      <c r="I15" s="266">
        <v>0</v>
      </c>
      <c r="J15" s="267" t="s">
        <v>258</v>
      </c>
      <c r="K15" s="266">
        <v>0</v>
      </c>
      <c r="L15" s="266">
        <v>0</v>
      </c>
      <c r="M15" s="267" t="s">
        <v>258</v>
      </c>
      <c r="N15" s="269">
        <v>32.864000000000004</v>
      </c>
      <c r="O15" s="269">
        <v>3.0870000000000002</v>
      </c>
      <c r="P15" s="272">
        <f t="shared" si="0"/>
        <v>9.3932570593962997E-2</v>
      </c>
      <c r="Q15" s="269">
        <v>70.361999999999995</v>
      </c>
      <c r="R15" s="269">
        <v>19.254000000000001</v>
      </c>
      <c r="S15" s="272">
        <v>0.27364202268269811</v>
      </c>
      <c r="T15" s="271">
        <v>52.05</v>
      </c>
      <c r="U15" s="271">
        <v>39.949999999999996</v>
      </c>
      <c r="V15" s="272">
        <f t="shared" si="1"/>
        <v>0.76753121998078766</v>
      </c>
    </row>
    <row r="16" spans="1:22" ht="15" customHeight="1" x14ac:dyDescent="0.45">
      <c r="A16" s="265" t="s">
        <v>54</v>
      </c>
      <c r="B16" s="269">
        <v>23.1</v>
      </c>
      <c r="C16" s="269">
        <v>9.1</v>
      </c>
      <c r="D16" s="272">
        <v>0.39393939393939392</v>
      </c>
      <c r="E16" s="269">
        <v>25.9</v>
      </c>
      <c r="F16" s="269">
        <v>16.2</v>
      </c>
      <c r="G16" s="272">
        <v>0.62548262548262545</v>
      </c>
      <c r="H16" s="269">
        <v>13.6</v>
      </c>
      <c r="I16" s="269">
        <v>11.8</v>
      </c>
      <c r="J16" s="272">
        <v>0.86764705882352944</v>
      </c>
      <c r="K16" s="269">
        <v>14.604423000000001</v>
      </c>
      <c r="L16" s="269">
        <v>3.738518</v>
      </c>
      <c r="M16" s="272">
        <v>0.25598532718478506</v>
      </c>
      <c r="N16" s="269">
        <v>39.976216000000001</v>
      </c>
      <c r="O16" s="269">
        <v>34.879035999999999</v>
      </c>
      <c r="P16" s="272">
        <f t="shared" si="0"/>
        <v>0.87249468533990304</v>
      </c>
      <c r="Q16" s="269">
        <v>69.355999999999995</v>
      </c>
      <c r="R16" s="269">
        <v>48.852999999999994</v>
      </c>
      <c r="S16" s="272">
        <v>0.70438029874848607</v>
      </c>
      <c r="T16" s="271">
        <v>72.31</v>
      </c>
      <c r="U16" s="271">
        <v>49.15</v>
      </c>
      <c r="V16" s="272">
        <f t="shared" si="1"/>
        <v>0.67971234960586357</v>
      </c>
    </row>
    <row r="17" spans="1:22" ht="15" customHeight="1" x14ac:dyDescent="0.45">
      <c r="A17" s="265" t="s">
        <v>57</v>
      </c>
      <c r="B17" s="269">
        <v>0.3</v>
      </c>
      <c r="C17" s="269">
        <v>15.2</v>
      </c>
      <c r="D17" s="272">
        <v>50.666666666666664</v>
      </c>
      <c r="E17" s="266">
        <v>0</v>
      </c>
      <c r="F17" s="269">
        <v>75.400000000000006</v>
      </c>
      <c r="G17" s="267" t="s">
        <v>258</v>
      </c>
      <c r="H17" s="266">
        <v>0</v>
      </c>
      <c r="I17" s="266">
        <v>0</v>
      </c>
      <c r="J17" s="267" t="s">
        <v>258</v>
      </c>
      <c r="K17" s="269">
        <v>2634</v>
      </c>
      <c r="L17" s="269">
        <v>2291</v>
      </c>
      <c r="M17" s="272">
        <v>0.86977980258162491</v>
      </c>
      <c r="N17" s="269">
        <v>18513.900000000001</v>
      </c>
      <c r="O17" s="269">
        <v>16332.900000000005</v>
      </c>
      <c r="P17" s="272">
        <f t="shared" si="0"/>
        <v>0.88219661983698761</v>
      </c>
      <c r="Q17" s="269">
        <v>15281.45</v>
      </c>
      <c r="R17" s="269">
        <v>13392.708999999999</v>
      </c>
      <c r="S17" s="272">
        <v>0.87640302458209129</v>
      </c>
      <c r="T17" s="271">
        <v>15943.589999999997</v>
      </c>
      <c r="U17" s="271">
        <v>12828.9</v>
      </c>
      <c r="V17" s="272">
        <f t="shared" si="1"/>
        <v>0.80464311989959614</v>
      </c>
    </row>
    <row r="18" spans="1:22" ht="15" customHeight="1" x14ac:dyDescent="0.45">
      <c r="A18" s="265" t="s">
        <v>68</v>
      </c>
      <c r="B18" s="266">
        <v>0</v>
      </c>
      <c r="C18" s="266">
        <v>0</v>
      </c>
      <c r="D18" s="267" t="s">
        <v>258</v>
      </c>
      <c r="E18" s="266">
        <v>0</v>
      </c>
      <c r="F18" s="266">
        <v>0</v>
      </c>
      <c r="G18" s="267" t="s">
        <v>258</v>
      </c>
      <c r="H18" s="266">
        <v>0</v>
      </c>
      <c r="I18" s="266">
        <v>0</v>
      </c>
      <c r="J18" s="267" t="s">
        <v>258</v>
      </c>
      <c r="K18" s="266">
        <v>0</v>
      </c>
      <c r="L18" s="266">
        <v>0</v>
      </c>
      <c r="M18" s="267" t="s">
        <v>258</v>
      </c>
      <c r="N18" s="269">
        <v>985.03326100000004</v>
      </c>
      <c r="O18" s="269">
        <v>30.124441000000001</v>
      </c>
      <c r="P18" s="272">
        <f t="shared" si="0"/>
        <v>3.0582156149141445E-2</v>
      </c>
      <c r="Q18" s="269">
        <v>19.600000000000001</v>
      </c>
      <c r="R18" s="269">
        <v>0.16900000000000001</v>
      </c>
      <c r="S18" s="272">
        <v>8.622448979591836E-3</v>
      </c>
      <c r="T18" s="271">
        <v>1344.3384059999998</v>
      </c>
      <c r="U18" s="271">
        <v>512.44256799999994</v>
      </c>
      <c r="V18" s="272">
        <f t="shared" si="1"/>
        <v>0.38118569380513556</v>
      </c>
    </row>
    <row r="19" spans="1:22" ht="15" customHeight="1" x14ac:dyDescent="0.45">
      <c r="A19" s="265" t="s">
        <v>378</v>
      </c>
      <c r="B19" s="266"/>
      <c r="C19" s="266"/>
      <c r="D19" s="267"/>
      <c r="E19" s="266"/>
      <c r="F19" s="266"/>
      <c r="G19" s="267"/>
      <c r="H19" s="266"/>
      <c r="I19" s="266"/>
      <c r="J19" s="267"/>
      <c r="K19" s="266"/>
      <c r="L19" s="266"/>
      <c r="M19" s="267"/>
      <c r="N19" s="269"/>
      <c r="O19" s="269"/>
      <c r="P19" s="272"/>
      <c r="Q19" s="269"/>
      <c r="R19" s="269"/>
      <c r="S19" s="272"/>
      <c r="T19" s="271"/>
      <c r="U19" s="271"/>
      <c r="V19" s="272"/>
    </row>
    <row r="20" spans="1:22" ht="15" customHeight="1" x14ac:dyDescent="0.45">
      <c r="A20" s="265" t="s">
        <v>70</v>
      </c>
      <c r="B20" s="266">
        <v>0</v>
      </c>
      <c r="C20" s="266">
        <v>0</v>
      </c>
      <c r="D20" s="267" t="s">
        <v>258</v>
      </c>
      <c r="E20" s="266">
        <v>0</v>
      </c>
      <c r="F20" s="266">
        <v>0</v>
      </c>
      <c r="G20" s="267" t="s">
        <v>258</v>
      </c>
      <c r="H20" s="266">
        <v>0</v>
      </c>
      <c r="I20" s="266">
        <v>0</v>
      </c>
      <c r="J20" s="267" t="s">
        <v>258</v>
      </c>
      <c r="K20" s="266">
        <v>0</v>
      </c>
      <c r="L20" s="266">
        <v>0</v>
      </c>
      <c r="M20" s="267" t="s">
        <v>258</v>
      </c>
      <c r="N20" s="269">
        <v>5.6329000000000004E-2</v>
      </c>
      <c r="O20" s="269">
        <v>5.5014E-2</v>
      </c>
      <c r="P20" s="272">
        <f t="shared" si="0"/>
        <v>0.97665500896518664</v>
      </c>
      <c r="Q20" s="269">
        <v>0.37990299999999999</v>
      </c>
      <c r="R20" s="269">
        <v>0.37990299999999999</v>
      </c>
      <c r="S20" s="272">
        <v>1</v>
      </c>
      <c r="T20" s="271">
        <v>5.3299999999999992</v>
      </c>
      <c r="U20" s="271">
        <v>5.01</v>
      </c>
      <c r="V20" s="272">
        <f t="shared" si="1"/>
        <v>0.93996247654784248</v>
      </c>
    </row>
    <row r="21" spans="1:22" ht="15" customHeight="1" x14ac:dyDescent="0.45">
      <c r="A21" s="265" t="s">
        <v>102</v>
      </c>
      <c r="B21" s="266">
        <v>0</v>
      </c>
      <c r="C21" s="266">
        <v>0</v>
      </c>
      <c r="D21" s="267" t="s">
        <v>258</v>
      </c>
      <c r="E21" s="266">
        <v>0</v>
      </c>
      <c r="F21" s="266">
        <v>0</v>
      </c>
      <c r="G21" s="267" t="s">
        <v>258</v>
      </c>
      <c r="H21" s="266">
        <v>0</v>
      </c>
      <c r="I21" s="266">
        <v>0</v>
      </c>
      <c r="J21" s="267" t="s">
        <v>258</v>
      </c>
      <c r="K21" s="266">
        <v>0</v>
      </c>
      <c r="L21" s="266">
        <v>0</v>
      </c>
      <c r="M21" s="267" t="s">
        <v>258</v>
      </c>
      <c r="N21" s="266">
        <v>0</v>
      </c>
      <c r="O21" s="266">
        <v>0</v>
      </c>
      <c r="P21" s="267" t="s">
        <v>258</v>
      </c>
      <c r="Q21" s="266">
        <v>0</v>
      </c>
      <c r="R21" s="266">
        <v>0</v>
      </c>
      <c r="S21" s="267" t="s">
        <v>258</v>
      </c>
      <c r="T21" s="271">
        <v>0.03</v>
      </c>
      <c r="U21" s="271">
        <v>0.03</v>
      </c>
      <c r="V21" s="272">
        <f t="shared" si="1"/>
        <v>1</v>
      </c>
    </row>
    <row r="22" spans="1:22" ht="15" customHeight="1" x14ac:dyDescent="0.45">
      <c r="A22" s="265" t="s">
        <v>71</v>
      </c>
      <c r="B22" s="269">
        <v>47.1</v>
      </c>
      <c r="C22" s="269">
        <v>41.1</v>
      </c>
      <c r="D22" s="272">
        <v>0.87261146496815289</v>
      </c>
      <c r="E22" s="266">
        <v>0</v>
      </c>
      <c r="F22" s="266">
        <v>0</v>
      </c>
      <c r="G22" s="267" t="s">
        <v>258</v>
      </c>
      <c r="H22" s="266">
        <v>0</v>
      </c>
      <c r="I22" s="266">
        <v>0</v>
      </c>
      <c r="J22" s="267" t="s">
        <v>258</v>
      </c>
      <c r="K22" s="266">
        <v>0</v>
      </c>
      <c r="L22" s="266">
        <v>0</v>
      </c>
      <c r="M22" s="267" t="s">
        <v>258</v>
      </c>
      <c r="N22" s="266">
        <v>0</v>
      </c>
      <c r="O22" s="266">
        <v>0</v>
      </c>
      <c r="P22" s="267" t="s">
        <v>258</v>
      </c>
      <c r="Q22" s="266">
        <v>0</v>
      </c>
      <c r="R22" s="266">
        <v>0</v>
      </c>
      <c r="S22" s="267" t="s">
        <v>258</v>
      </c>
      <c r="T22" s="271">
        <v>8.5849999999999991</v>
      </c>
      <c r="U22" s="271">
        <v>6.98</v>
      </c>
      <c r="V22" s="272">
        <f t="shared" si="1"/>
        <v>0.81304601048340142</v>
      </c>
    </row>
    <row r="23" spans="1:22" ht="15" customHeight="1" x14ac:dyDescent="0.45">
      <c r="A23" s="265" t="s">
        <v>72</v>
      </c>
      <c r="B23" s="266">
        <v>0</v>
      </c>
      <c r="C23" s="266">
        <v>0</v>
      </c>
      <c r="D23" s="267" t="s">
        <v>258</v>
      </c>
      <c r="E23" s="266">
        <v>0</v>
      </c>
      <c r="F23" s="266">
        <v>0</v>
      </c>
      <c r="G23" s="267" t="s">
        <v>258</v>
      </c>
      <c r="H23" s="266">
        <v>0</v>
      </c>
      <c r="I23" s="266">
        <v>0</v>
      </c>
      <c r="J23" s="267" t="s">
        <v>258</v>
      </c>
      <c r="K23" s="266">
        <v>0</v>
      </c>
      <c r="L23" s="266">
        <v>0</v>
      </c>
      <c r="M23" s="267" t="s">
        <v>258</v>
      </c>
      <c r="N23" s="269">
        <v>283.39999999999998</v>
      </c>
      <c r="O23" s="269">
        <v>254.9</v>
      </c>
      <c r="P23" s="272">
        <f t="shared" si="0"/>
        <v>0.89943542695836287</v>
      </c>
      <c r="Q23" s="269">
        <v>334.1</v>
      </c>
      <c r="R23" s="269">
        <v>289.89999999999998</v>
      </c>
      <c r="S23" s="272">
        <v>0.86770428015564194</v>
      </c>
      <c r="T23" s="271">
        <v>295.5</v>
      </c>
      <c r="U23" s="271">
        <v>246.9</v>
      </c>
      <c r="V23" s="272">
        <f t="shared" si="1"/>
        <v>0.83553299492385791</v>
      </c>
    </row>
    <row r="24" spans="1:22" ht="15" customHeight="1" x14ac:dyDescent="0.45">
      <c r="A24" s="265" t="s">
        <v>73</v>
      </c>
      <c r="B24" s="266">
        <v>0</v>
      </c>
      <c r="C24" s="266">
        <v>0</v>
      </c>
      <c r="D24" s="267" t="s">
        <v>258</v>
      </c>
      <c r="E24" s="266">
        <v>0</v>
      </c>
      <c r="F24" s="266">
        <v>0</v>
      </c>
      <c r="G24" s="267" t="s">
        <v>258</v>
      </c>
      <c r="H24" s="266">
        <v>0</v>
      </c>
      <c r="I24" s="266">
        <v>0</v>
      </c>
      <c r="J24" s="267" t="s">
        <v>258</v>
      </c>
      <c r="K24" s="266">
        <v>0</v>
      </c>
      <c r="L24" s="266">
        <v>0</v>
      </c>
      <c r="M24" s="267" t="s">
        <v>258</v>
      </c>
      <c r="N24" s="269">
        <v>71.5</v>
      </c>
      <c r="O24" s="269">
        <v>70.2</v>
      </c>
      <c r="P24" s="272">
        <f t="shared" si="0"/>
        <v>0.98181818181818181</v>
      </c>
      <c r="Q24" s="269">
        <v>81.900000000000006</v>
      </c>
      <c r="R24" s="269">
        <v>68.599999999999994</v>
      </c>
      <c r="S24" s="272">
        <v>0.83760683760683752</v>
      </c>
      <c r="T24" s="271">
        <v>84.9</v>
      </c>
      <c r="U24" s="271">
        <v>65.099999999999994</v>
      </c>
      <c r="V24" s="272">
        <f t="shared" si="1"/>
        <v>0.76678445229681969</v>
      </c>
    </row>
    <row r="25" spans="1:22" ht="15" customHeight="1" x14ac:dyDescent="0.45">
      <c r="A25" s="265" t="s">
        <v>76</v>
      </c>
      <c r="B25" s="266">
        <v>0</v>
      </c>
      <c r="C25" s="266">
        <v>0</v>
      </c>
      <c r="D25" s="267" t="s">
        <v>258</v>
      </c>
      <c r="E25" s="266">
        <v>0</v>
      </c>
      <c r="F25" s="266">
        <v>0</v>
      </c>
      <c r="G25" s="267" t="s">
        <v>258</v>
      </c>
      <c r="H25" s="266">
        <v>0</v>
      </c>
      <c r="I25" s="266">
        <v>0</v>
      </c>
      <c r="J25" s="267" t="s">
        <v>258</v>
      </c>
      <c r="K25" s="266">
        <v>0</v>
      </c>
      <c r="L25" s="266">
        <v>0</v>
      </c>
      <c r="M25" s="267" t="s">
        <v>258</v>
      </c>
      <c r="N25" s="269">
        <v>0.40389999999999998</v>
      </c>
      <c r="O25" s="269">
        <v>0.1958</v>
      </c>
      <c r="P25" s="272">
        <f t="shared" si="0"/>
        <v>0.48477345877692501</v>
      </c>
      <c r="Q25" s="269">
        <v>0.83150000000000002</v>
      </c>
      <c r="R25" s="269">
        <v>0.54959999999999998</v>
      </c>
      <c r="S25" s="272">
        <v>0.66097414311485259</v>
      </c>
      <c r="T25" s="271">
        <v>2.0857999999999999</v>
      </c>
      <c r="U25" s="271">
        <v>2.0851999999999999</v>
      </c>
      <c r="V25" s="272">
        <f t="shared" si="1"/>
        <v>0.99971234058874292</v>
      </c>
    </row>
    <row r="26" spans="1:22" ht="15" customHeight="1" x14ac:dyDescent="0.45">
      <c r="A26" s="265" t="s">
        <v>82</v>
      </c>
      <c r="B26" s="266">
        <v>0</v>
      </c>
      <c r="C26" s="269">
        <v>0.8</v>
      </c>
      <c r="D26" s="272">
        <v>1</v>
      </c>
      <c r="E26" s="269">
        <v>1.5</v>
      </c>
      <c r="F26" s="269">
        <v>1.5</v>
      </c>
      <c r="G26" s="272">
        <v>1</v>
      </c>
      <c r="H26" s="269">
        <v>1.4239999999999999</v>
      </c>
      <c r="I26" s="269">
        <v>1.383</v>
      </c>
      <c r="J26" s="272">
        <v>0.97120786516853941</v>
      </c>
      <c r="K26" s="269">
        <v>5.6020000000000003</v>
      </c>
      <c r="L26" s="269">
        <v>4.0730000000000004</v>
      </c>
      <c r="M26" s="267" t="s">
        <v>258</v>
      </c>
      <c r="N26" s="269">
        <v>20856.023000000005</v>
      </c>
      <c r="O26" s="269">
        <v>3462.6429999999996</v>
      </c>
      <c r="P26" s="272">
        <f t="shared" si="0"/>
        <v>0.16602604437097135</v>
      </c>
      <c r="Q26" s="269">
        <v>21606.931</v>
      </c>
      <c r="R26" s="269">
        <v>3320.1880000000001</v>
      </c>
      <c r="S26" s="272">
        <v>0.15366310004877601</v>
      </c>
      <c r="T26" s="271">
        <v>22514.339999999997</v>
      </c>
      <c r="U26" s="271">
        <v>3374.64</v>
      </c>
      <c r="V26" s="272">
        <f t="shared" si="1"/>
        <v>0.14988847108109765</v>
      </c>
    </row>
    <row r="27" spans="1:22" ht="15" customHeight="1" x14ac:dyDescent="0.45">
      <c r="A27" s="265" t="s">
        <v>112</v>
      </c>
      <c r="B27" s="269">
        <v>3.9</v>
      </c>
      <c r="C27" s="269">
        <v>3.8</v>
      </c>
      <c r="D27" s="272">
        <v>0.97435897435897434</v>
      </c>
      <c r="E27" s="266">
        <v>0</v>
      </c>
      <c r="F27" s="266">
        <v>0</v>
      </c>
      <c r="G27" s="267" t="s">
        <v>258</v>
      </c>
      <c r="H27" s="269">
        <v>0.6</v>
      </c>
      <c r="I27" s="269">
        <v>0.6</v>
      </c>
      <c r="J27" s="272">
        <v>1</v>
      </c>
      <c r="K27" s="266">
        <v>0</v>
      </c>
      <c r="L27" s="266">
        <v>0</v>
      </c>
      <c r="M27" s="272">
        <v>1</v>
      </c>
      <c r="N27" s="269">
        <v>22.002253</v>
      </c>
      <c r="O27" s="269">
        <v>20.702253000000002</v>
      </c>
      <c r="P27" s="272">
        <f t="shared" si="0"/>
        <v>0.94091514173571233</v>
      </c>
      <c r="Q27" s="269">
        <v>80.955940000000012</v>
      </c>
      <c r="R27" s="269">
        <v>81.090703000000005</v>
      </c>
      <c r="S27" s="272">
        <v>1.001664646226083</v>
      </c>
      <c r="T27" s="271">
        <v>22.773399999999999</v>
      </c>
      <c r="U27" s="271">
        <v>14.528400000000001</v>
      </c>
      <c r="V27" s="272">
        <f t="shared" si="1"/>
        <v>0.63795480692386741</v>
      </c>
    </row>
    <row r="28" spans="1:22" ht="15" customHeight="1" x14ac:dyDescent="0.45">
      <c r="A28" s="265" t="s">
        <v>85</v>
      </c>
      <c r="B28" s="269">
        <v>1.5</v>
      </c>
      <c r="C28" s="269">
        <v>1.4</v>
      </c>
      <c r="D28" s="272">
        <v>0.93333333333333324</v>
      </c>
      <c r="E28" s="269">
        <v>0.5</v>
      </c>
      <c r="F28" s="269">
        <v>0.5</v>
      </c>
      <c r="G28" s="272">
        <v>1</v>
      </c>
      <c r="H28" s="269">
        <v>0.30199999999999999</v>
      </c>
      <c r="I28" s="269">
        <v>0.27679999999999999</v>
      </c>
      <c r="J28" s="272">
        <v>0.91655629139072847</v>
      </c>
      <c r="K28" s="269">
        <v>0.46</v>
      </c>
      <c r="L28" s="269">
        <v>0.36</v>
      </c>
      <c r="M28" s="272">
        <v>0.78260869565217384</v>
      </c>
      <c r="N28" s="269">
        <v>23.377434999999998</v>
      </c>
      <c r="O28" s="269">
        <v>21.799320000000002</v>
      </c>
      <c r="P28" s="272">
        <f t="shared" si="0"/>
        <v>0.9324940909898799</v>
      </c>
      <c r="Q28" s="269">
        <v>6.8712</v>
      </c>
      <c r="R28" s="269">
        <v>6.4402000000000008</v>
      </c>
      <c r="S28" s="272">
        <v>0.9372744207707534</v>
      </c>
      <c r="T28" s="271">
        <v>5.8479999999999999</v>
      </c>
      <c r="U28" s="271">
        <v>4.536999999999999</v>
      </c>
      <c r="V28" s="272">
        <f t="shared" si="1"/>
        <v>0.7758207934336524</v>
      </c>
    </row>
    <row r="29" spans="1:22" ht="15" customHeight="1" x14ac:dyDescent="0.45">
      <c r="A29" s="265" t="s">
        <v>86</v>
      </c>
      <c r="B29" s="266">
        <v>0</v>
      </c>
      <c r="C29" s="266">
        <v>0</v>
      </c>
      <c r="D29" s="267" t="s">
        <v>258</v>
      </c>
      <c r="E29" s="266">
        <v>0</v>
      </c>
      <c r="F29" s="266">
        <v>0</v>
      </c>
      <c r="G29" s="267" t="s">
        <v>258</v>
      </c>
      <c r="H29" s="269">
        <v>2</v>
      </c>
      <c r="I29" s="269">
        <v>2</v>
      </c>
      <c r="J29" s="272">
        <v>1</v>
      </c>
      <c r="K29" s="266">
        <v>0</v>
      </c>
      <c r="L29" s="266">
        <v>0</v>
      </c>
      <c r="M29" s="267" t="s">
        <v>258</v>
      </c>
      <c r="N29" s="269">
        <v>29</v>
      </c>
      <c r="O29" s="269">
        <v>16</v>
      </c>
      <c r="P29" s="272">
        <f t="shared" si="0"/>
        <v>0.55172413793103448</v>
      </c>
      <c r="Q29" s="269">
        <v>20</v>
      </c>
      <c r="R29" s="269">
        <v>8</v>
      </c>
      <c r="S29" s="272">
        <v>0.4</v>
      </c>
      <c r="T29" s="271">
        <v>31.950000000999999</v>
      </c>
      <c r="U29" s="271">
        <v>7.75</v>
      </c>
      <c r="V29" s="272">
        <f t="shared" si="1"/>
        <v>0.24256651016455191</v>
      </c>
    </row>
    <row r="30" spans="1:22" ht="15" customHeight="1" x14ac:dyDescent="0.45">
      <c r="A30" s="265" t="s">
        <v>87</v>
      </c>
      <c r="B30" s="266">
        <v>0</v>
      </c>
      <c r="C30" s="269">
        <v>0.1</v>
      </c>
      <c r="D30" s="272">
        <v>1</v>
      </c>
      <c r="E30" s="269">
        <v>0.8</v>
      </c>
      <c r="F30" s="269">
        <v>0.6</v>
      </c>
      <c r="G30" s="272">
        <v>0.74999999999999989</v>
      </c>
      <c r="H30" s="266">
        <v>0</v>
      </c>
      <c r="I30" s="266">
        <v>0</v>
      </c>
      <c r="J30" s="267" t="s">
        <v>258</v>
      </c>
      <c r="K30" s="266">
        <v>0</v>
      </c>
      <c r="L30" s="266">
        <v>0</v>
      </c>
      <c r="M30" s="267" t="s">
        <v>258</v>
      </c>
      <c r="N30" s="269">
        <v>314.524</v>
      </c>
      <c r="O30" s="269">
        <v>185.226</v>
      </c>
      <c r="P30" s="272">
        <f t="shared" si="0"/>
        <v>0.58890895448360059</v>
      </c>
      <c r="Q30" s="269">
        <v>301.14</v>
      </c>
      <c r="R30" s="269">
        <v>235.14600000000002</v>
      </c>
      <c r="S30" s="272">
        <v>0.78085275951384747</v>
      </c>
      <c r="T30" s="271">
        <v>430.41</v>
      </c>
      <c r="U30" s="271">
        <v>384.37</v>
      </c>
      <c r="V30" s="272">
        <f t="shared" si="1"/>
        <v>0.89303222508770708</v>
      </c>
    </row>
    <row r="31" spans="1:22" ht="15" customHeight="1" x14ac:dyDescent="0.45">
      <c r="A31" s="265" t="s">
        <v>88</v>
      </c>
      <c r="B31" s="266">
        <v>0</v>
      </c>
      <c r="C31" s="266">
        <v>0</v>
      </c>
      <c r="D31" s="267" t="s">
        <v>258</v>
      </c>
      <c r="E31" s="269">
        <v>56.4</v>
      </c>
      <c r="F31" s="269">
        <v>46.4</v>
      </c>
      <c r="G31" s="272">
        <v>0.82269503546099287</v>
      </c>
      <c r="H31" s="269">
        <v>30.57</v>
      </c>
      <c r="I31" s="269">
        <v>35.19</v>
      </c>
      <c r="J31" s="272">
        <v>1.1511285574092247</v>
      </c>
      <c r="K31" s="269">
        <v>11.49</v>
      </c>
      <c r="L31" s="269">
        <v>6.78</v>
      </c>
      <c r="M31" s="272">
        <v>0.5900783289817233</v>
      </c>
      <c r="N31" s="269">
        <v>34.579000000000001</v>
      </c>
      <c r="O31" s="269">
        <v>37.105000000000004</v>
      </c>
      <c r="P31" s="272">
        <f t="shared" si="0"/>
        <v>1.0730501171231095</v>
      </c>
      <c r="Q31" s="269">
        <v>70.194999999999993</v>
      </c>
      <c r="R31" s="269">
        <v>77.463999999999999</v>
      </c>
      <c r="S31" s="272">
        <v>1.1035543842154001</v>
      </c>
      <c r="T31" s="271">
        <v>47.242800000000003</v>
      </c>
      <c r="U31" s="271">
        <v>50.416800000000009</v>
      </c>
      <c r="V31" s="272">
        <f t="shared" si="1"/>
        <v>1.0671848408646398</v>
      </c>
    </row>
    <row r="32" spans="1:22" ht="15" customHeight="1" x14ac:dyDescent="0.45">
      <c r="A32" s="265" t="s">
        <v>118</v>
      </c>
      <c r="B32" s="273">
        <f>SUM(B4:B31)</f>
        <v>142.5</v>
      </c>
      <c r="C32" s="273">
        <f>SUM(C4:C31)</f>
        <v>130.69999999999999</v>
      </c>
      <c r="D32" s="274">
        <f>C32/B32</f>
        <v>0.91719298245614023</v>
      </c>
      <c r="E32" s="273">
        <f>SUM(E4:E31)</f>
        <v>451.09999999999997</v>
      </c>
      <c r="F32" s="273">
        <f>SUM(F4:F31)</f>
        <v>461.30000000000007</v>
      </c>
      <c r="G32" s="274">
        <f>F32/E32</f>
        <v>1.0226113943693196</v>
      </c>
      <c r="H32" s="273">
        <f>SUM(H4:H31)</f>
        <v>485.38040300000011</v>
      </c>
      <c r="I32" s="273">
        <f>SUM(I4:I31)</f>
        <v>448.42077999999998</v>
      </c>
      <c r="J32" s="274">
        <f>I32/H32</f>
        <v>0.92385431556040776</v>
      </c>
      <c r="K32" s="273">
        <f>SUM(K4:K31)</f>
        <v>2821.2832629999998</v>
      </c>
      <c r="L32" s="273">
        <f>SUM(L4:L31)</f>
        <v>2448.396604</v>
      </c>
      <c r="M32" s="274">
        <f>L32/K32</f>
        <v>0.86783083290846441</v>
      </c>
      <c r="N32" s="273">
        <f>SUM(N4:N31)</f>
        <v>44484.768165400004</v>
      </c>
      <c r="O32" s="273">
        <f>SUM(O4:O31)</f>
        <v>22512.784541920006</v>
      </c>
      <c r="P32" s="274">
        <f>O32/N32</f>
        <v>0.50607849541251104</v>
      </c>
      <c r="Q32" s="273">
        <f>SUM(Q4:Q31)</f>
        <v>40787.162922000003</v>
      </c>
      <c r="R32" s="273">
        <f>SUM(R4:R31)</f>
        <v>19565.484463000001</v>
      </c>
      <c r="S32" s="274">
        <f>R32/Q32</f>
        <v>0.4796971169683063</v>
      </c>
      <c r="T32" s="273">
        <f>SUM(T4:T31)</f>
        <v>43154.420650930995</v>
      </c>
      <c r="U32" s="273">
        <f>SUM(U4:U31)</f>
        <v>19772.002001260997</v>
      </c>
      <c r="V32" s="274">
        <f>U32/T32</f>
        <v>0.45816863493993965</v>
      </c>
    </row>
    <row r="35" ht="21" customHeight="1" x14ac:dyDescent="0.45"/>
  </sheetData>
  <autoFilter ref="A3:V32"/>
  <mergeCells count="8">
    <mergeCell ref="A1:V1"/>
    <mergeCell ref="E2:G2"/>
    <mergeCell ref="B2:D2"/>
    <mergeCell ref="Q2:S2"/>
    <mergeCell ref="N2:P2"/>
    <mergeCell ref="K2:M2"/>
    <mergeCell ref="H2:J2"/>
    <mergeCell ref="T2:V2"/>
  </mergeCells>
  <pageMargins left="0.7" right="0.7" top="0.75" bottom="0.75" header="0.3" footer="0.3"/>
  <pageSetup orientation="portrait" r:id="rId1"/>
  <headerFooter>
    <oddHeader>&amp;COverpayment Recature Rates and Amounts by Agency</oddHeader>
    <oddFooter>&amp;RAs of &amp;T &amp;D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Agency Results</vt:lpstr>
      <vt:lpstr>Program Results</vt:lpstr>
      <vt:lpstr>HP Program Results</vt:lpstr>
      <vt:lpstr>IPERA Trend Table</vt:lpstr>
      <vt:lpstr>Root Cause table</vt:lpstr>
      <vt:lpstr>HP Recapture</vt:lpstr>
      <vt:lpstr>Payment Recovery brkout</vt:lpstr>
      <vt:lpstr>Recapture rates</vt:lpstr>
      <vt:lpstr>Rate and Amt of Recovery</vt:lpstr>
      <vt:lpstr>Aging OverPayments</vt:lpstr>
      <vt:lpstr>'Agency Results'!Print_Area</vt:lpstr>
      <vt:lpstr>'Aging OverPayments'!Print_Area</vt:lpstr>
      <vt:lpstr>'HP Program Results'!Print_Area</vt:lpstr>
      <vt:lpstr>'IPERA Trend Table'!Print_Area</vt:lpstr>
      <vt:lpstr>'Payment Recovery brkout'!Print_Area</vt:lpstr>
      <vt:lpstr>'Program Results'!Print_Area</vt:lpstr>
      <vt:lpstr>'Root Cause table'!Print_Area</vt:lpstr>
      <vt:lpstr>'Agency Results'!Print_Titles</vt:lpstr>
      <vt:lpstr>'Aging OverPayments'!Print_Titles</vt:lpstr>
      <vt:lpstr>'HP Program Results'!Print_Titles</vt:lpstr>
      <vt:lpstr>'HP Recapture'!Print_Titles</vt:lpstr>
      <vt:lpstr>'IPERA Trend Table'!Print_Titles</vt:lpstr>
      <vt:lpstr>'Payment Recovery brkout'!Print_Titles</vt:lpstr>
      <vt:lpstr>'Program Results'!Print_Titles</vt:lpstr>
      <vt:lpstr>'Rate and Amt of Recovery'!Print_Titles</vt:lpstr>
      <vt:lpstr>'Recapture rates'!Print_Titles</vt:lpstr>
      <vt:lpstr>'Root Cause table'!Print_Titles</vt:lpstr>
    </vt:vector>
  </TitlesOfParts>
  <Company>OMB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Pajak</dc:creator>
  <cp:lastModifiedBy>Fowlkes, Dan G. EOP/OMB (Contractor)</cp:lastModifiedBy>
  <cp:lastPrinted>2016-12-27T15:59:29Z</cp:lastPrinted>
  <dcterms:created xsi:type="dcterms:W3CDTF">2016-07-19T14:13:56Z</dcterms:created>
  <dcterms:modified xsi:type="dcterms:W3CDTF">2017-01-10T21:38:09Z</dcterms:modified>
</cp:coreProperties>
</file>