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very Projections" sheetId="1" r:id="rId4"/>
  </sheets>
  <definedNames/>
  <calcPr/>
</workbook>
</file>

<file path=xl/sharedStrings.xml><?xml version="1.0" encoding="utf-8"?>
<sst xmlns="http://schemas.openxmlformats.org/spreadsheetml/2006/main" count="145" uniqueCount="54">
  <si>
    <t>Income Statement</t>
  </si>
  <si>
    <t>Bravery Kids Gym</t>
  </si>
  <si>
    <t>Fiscal year 1 Begins: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</si>
  <si>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</si>
  <si>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</si>
  <si>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</si>
  <si>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</si>
  <si>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</si>
  <si>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</si>
  <si>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</si>
  <si>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</si>
  <si>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</si>
  <si>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</si>
  <si>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</si>
  <si>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</si>
  <si>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</si>
  <si>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Sales Revenues:</t>
  </si>
  <si>
    <t>Open Free Play and Day Passes</t>
  </si>
  <si>
    <t>Private Events/Birthday Parties</t>
  </si>
  <si>
    <t>Special Events</t>
  </si>
  <si>
    <t>Membership Card Sales</t>
  </si>
  <si>
    <t>Retail Merchandise Sales</t>
  </si>
  <si>
    <t>Gross Sales</t>
  </si>
  <si>
    <t>Cost of Goods Sold</t>
  </si>
  <si>
    <t>Purchases (merchandise)</t>
  </si>
  <si>
    <t>Purchases (specify)</t>
  </si>
  <si>
    <t>Total Cost of Goods Sold</t>
  </si>
  <si>
    <t>Gross Profit</t>
  </si>
  <si>
    <t>Expenses</t>
  </si>
  <si>
    <t>Owner Salary</t>
  </si>
  <si>
    <t>Employee Wages</t>
  </si>
  <si>
    <t>Payroll Expenses (taxes, etc)</t>
  </si>
  <si>
    <t>Outside Services</t>
  </si>
  <si>
    <t>Supplies (office &amp; operations)</t>
  </si>
  <si>
    <t>Repairs &amp; Maintenance</t>
  </si>
  <si>
    <t>Advertising</t>
  </si>
  <si>
    <t>Car, Delivery &amp; Travel</t>
  </si>
  <si>
    <t>Accounting &amp; Legal</t>
  </si>
  <si>
    <t>Rent</t>
  </si>
  <si>
    <t>Telephone</t>
  </si>
  <si>
    <t>Utilities</t>
  </si>
  <si>
    <t>Insurance</t>
  </si>
  <si>
    <t>Taxes (real estate, etc.)</t>
  </si>
  <si>
    <t>Other Expenses (specify)</t>
  </si>
  <si>
    <t>Loan Payment (Principal &amp; Interest)</t>
  </si>
  <si>
    <t>Total Operating Expenses</t>
  </si>
  <si>
    <t>Net Income</t>
  </si>
  <si>
    <t>Fiscal year 2 Begins:</t>
  </si>
  <si>
    <t>Purchase Additional Equipment</t>
  </si>
  <si>
    <t>Owner Salary * See Note 1</t>
  </si>
  <si>
    <t>Fiscal year 3 Begins:</t>
  </si>
  <si>
    <t>Purchase Additional Gym Equipment</t>
  </si>
  <si>
    <t>Owner Salary* See Note 1</t>
  </si>
  <si>
    <t xml:space="preserve">*Note 1- Owners will take a distribution if funds allow, after year 1.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</si>
</sst>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_);_(&quot;$&quot;* \(#,##0\);_(&quot;$&quot;* &quot;-&quot;??_);_(@_)"/>
  </numFmts>
  <fonts count="7">
    <font>
      <sz val="11.0"/>
      <color theme="1"/>
      <name val="Arial"/>
    </font>
    <font>
      <b/>
      <sz val="12.0"/>
      <color theme="1"/>
      <name val="Arial"/>
    </font>
    <font>
      <sz val="10.0"/>
      <color theme="1"/>
      <name val="Arial"/>
    </font>
    <font>
      <b/>
      <u/>
      <sz val="11.0"/>
      <color rgb="FFFF0000"/>
      <name val="Calibri"/>
    </font>
    <font>
      <b/>
      <sz val="10.0"/>
      <color theme="1"/>
      <name val="Arial"/>
    </font>
    <font>
      <b/>
      <sz val="11.0"/>
      <color theme="1"/>
      <name val="Arial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9FED0"/>
        <bgColor rgb="FFE9FED0"/>
      </patternFill>
    </fill>
    <fill>
      <patternFill patternType="solid">
        <fgColor rgb="FFB6DDE8"/>
        <bgColor rgb="FFB6DDE8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1" numFmtId="0" xfId="0" applyBorder="1" applyFont="1"/>
    <xf borderId="5" fillId="0" fontId="3" numFmtId="0" xfId="0" applyBorder="1" applyFont="1"/>
    <xf borderId="5" fillId="0" fontId="4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2" numFmtId="0" xfId="0" applyFont="1"/>
    <xf borderId="0" fillId="0" fontId="5" numFmtId="0" xfId="0" applyFont="1"/>
    <xf borderId="0" fillId="0" fontId="2" numFmtId="14" xfId="0" applyFont="1" applyNumberFormat="1"/>
    <xf borderId="0" fillId="0" fontId="4" numFmtId="0" xfId="0" applyFont="1"/>
    <xf borderId="7" fillId="0" fontId="5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0" numFmtId="0" xfId="0" applyBorder="1" applyFill="1" applyFont="1"/>
    <xf borderId="9" fillId="3" fontId="2" numFmtId="164" xfId="0" applyBorder="1" applyFill="1" applyFont="1" applyNumberFormat="1"/>
    <xf borderId="10" fillId="0" fontId="2" numFmtId="164" xfId="0" applyBorder="1" applyFont="1" applyNumberFormat="1"/>
    <xf borderId="10" fillId="0" fontId="0" numFmtId="0" xfId="0" applyBorder="1" applyFont="1"/>
    <xf borderId="11" fillId="3" fontId="2" numFmtId="164" xfId="0" applyBorder="1" applyFont="1" applyNumberFormat="1"/>
    <xf borderId="12" fillId="0" fontId="5" numFmtId="0" xfId="0" applyBorder="1" applyFont="1"/>
    <xf borderId="12" fillId="0" fontId="4" numFmtId="164" xfId="0" applyBorder="1" applyFont="1" applyNumberFormat="1"/>
    <xf borderId="7" fillId="0" fontId="2" numFmtId="164" xfId="0" applyBorder="1" applyFont="1" applyNumberFormat="1"/>
    <xf borderId="8" fillId="0" fontId="2" numFmtId="164" xfId="0" applyBorder="1" applyFont="1" applyNumberFormat="1"/>
    <xf borderId="9" fillId="4" fontId="2" numFmtId="164" xfId="0" applyBorder="1" applyFill="1" applyFont="1" applyNumberFormat="1"/>
    <xf borderId="11" fillId="0" fontId="0" numFmtId="0" xfId="0" applyBorder="1" applyFont="1"/>
    <xf borderId="11" fillId="0" fontId="2" numFmtId="164" xfId="0" applyBorder="1" applyFont="1" applyNumberFormat="1"/>
    <xf borderId="11" fillId="0" fontId="5" numFmtId="0" xfId="0" applyBorder="1" applyFont="1"/>
    <xf borderId="11" fillId="0" fontId="4" numFmtId="164" xfId="0" applyBorder="1" applyFont="1" applyNumberFormat="1"/>
    <xf borderId="13" fillId="0" fontId="5" numFmtId="0" xfId="0" applyBorder="1" applyFont="1"/>
    <xf borderId="11" fillId="4" fontId="2" numFmtId="164" xfId="0" applyBorder="1" applyFont="1" applyNumberFormat="1"/>
    <xf borderId="0" fillId="0" fontId="2" numFmtId="164" xfId="0" applyFont="1" applyNumberFormat="1"/>
    <xf borderId="0" fillId="0" fontId="2" numFmtId="2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1.25"/>
    <col customWidth="1" min="2" max="13" width="9.38"/>
    <col customWidth="1" min="14" max="14" width="11.13"/>
    <col customWidth="1" min="15" max="26" width="7.75"/>
  </cols>
  <sheetData>
    <row r="1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15.75" customHeight="1">
      <c r="A2" s="4" t="s">
        <v>1</v>
      </c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ht="13.5" customHeigh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ht="15.0" customHeight="1">
      <c r="A4" s="10" t="s">
        <v>2</v>
      </c>
      <c r="B4" s="11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ht="13.5" customHeight="1">
      <c r="A5" s="9"/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2" t="s">
        <v>14</v>
      </c>
      <c r="N5" s="12" t="s">
        <v>15</v>
      </c>
    </row>
    <row r="6" ht="15.0" customHeight="1">
      <c r="A6" s="13" t="s">
        <v>16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ht="13.5" customHeight="1">
      <c r="A7" s="16" t="s">
        <v>17</v>
      </c>
      <c r="B7" s="17">
        <v>5450.0</v>
      </c>
      <c r="C7" s="17">
        <v>6300.0</v>
      </c>
      <c r="D7" s="17">
        <v>6700.0</v>
      </c>
      <c r="E7" s="17">
        <v>7100.0</v>
      </c>
      <c r="F7" s="17">
        <v>7400.0</v>
      </c>
      <c r="G7" s="17">
        <v>7500.0</v>
      </c>
      <c r="H7" s="17">
        <v>7500.0</v>
      </c>
      <c r="I7" s="17">
        <v>7500.0</v>
      </c>
      <c r="J7" s="17">
        <v>7800.0</v>
      </c>
      <c r="K7" s="17">
        <v>8200.0</v>
      </c>
      <c r="L7" s="17">
        <v>8650.0</v>
      </c>
      <c r="M7" s="17">
        <v>8100.0</v>
      </c>
      <c r="N7" s="18">
        <f t="shared" ref="N7:N11" si="1">SUM(B7:M7)</f>
        <v>88200</v>
      </c>
    </row>
    <row r="8" ht="13.5" customHeight="1">
      <c r="A8" s="19" t="s">
        <v>18</v>
      </c>
      <c r="B8" s="17">
        <v>150.0</v>
      </c>
      <c r="C8" s="17">
        <v>150.0</v>
      </c>
      <c r="D8" s="17">
        <v>150.0</v>
      </c>
      <c r="E8" s="17">
        <v>300.0</v>
      </c>
      <c r="F8" s="17">
        <v>300.0</v>
      </c>
      <c r="G8" s="17">
        <v>300.0</v>
      </c>
      <c r="H8" s="17">
        <v>450.0</v>
      </c>
      <c r="I8" s="17">
        <v>450.0</v>
      </c>
      <c r="J8" s="17">
        <v>450.0</v>
      </c>
      <c r="K8" s="17">
        <v>600.0</v>
      </c>
      <c r="L8" s="17">
        <v>600.0</v>
      </c>
      <c r="M8" s="17">
        <v>600.0</v>
      </c>
      <c r="N8" s="18">
        <f t="shared" si="1"/>
        <v>4500</v>
      </c>
    </row>
    <row r="9" ht="13.5" customHeight="1">
      <c r="A9" s="19" t="s">
        <v>19</v>
      </c>
      <c r="B9" s="20">
        <v>750.0</v>
      </c>
      <c r="C9" s="20">
        <v>900.0</v>
      </c>
      <c r="D9" s="20">
        <v>900.0</v>
      </c>
      <c r="E9" s="20">
        <v>925.0</v>
      </c>
      <c r="F9" s="20">
        <v>925.0</v>
      </c>
      <c r="G9" s="20">
        <v>950.0</v>
      </c>
      <c r="H9" s="20">
        <v>950.0</v>
      </c>
      <c r="I9" s="20">
        <v>900.0</v>
      </c>
      <c r="J9" s="20">
        <v>900.0</v>
      </c>
      <c r="K9" s="20">
        <v>950.0</v>
      </c>
      <c r="L9" s="20">
        <v>950.0</v>
      </c>
      <c r="M9" s="20">
        <v>950.0</v>
      </c>
      <c r="N9" s="18">
        <f t="shared" si="1"/>
        <v>10950</v>
      </c>
    </row>
    <row r="10" ht="13.5" customHeight="1">
      <c r="A10" s="19" t="s">
        <v>20</v>
      </c>
      <c r="B10" s="20">
        <v>1080.0</v>
      </c>
      <c r="C10" s="20">
        <v>1170.0</v>
      </c>
      <c r="D10" s="20">
        <v>1260.0</v>
      </c>
      <c r="E10" s="20">
        <v>1350.0</v>
      </c>
      <c r="F10" s="20">
        <v>1440.0</v>
      </c>
      <c r="G10" s="20">
        <v>1530.0</v>
      </c>
      <c r="H10" s="20">
        <v>1620.0</v>
      </c>
      <c r="I10" s="20">
        <v>1710.0</v>
      </c>
      <c r="J10" s="20">
        <v>1800.0</v>
      </c>
      <c r="K10" s="20">
        <v>1890.0</v>
      </c>
      <c r="L10" s="20">
        <v>2070.0</v>
      </c>
      <c r="M10" s="20">
        <v>2250.0</v>
      </c>
      <c r="N10" s="18">
        <f t="shared" si="1"/>
        <v>19170</v>
      </c>
    </row>
    <row r="11" ht="13.5" customHeight="1">
      <c r="A11" s="19" t="s">
        <v>21</v>
      </c>
      <c r="B11" s="20">
        <v>425.0</v>
      </c>
      <c r="C11" s="20">
        <v>450.0</v>
      </c>
      <c r="D11" s="20">
        <v>475.0</v>
      </c>
      <c r="E11" s="20">
        <v>500.0</v>
      </c>
      <c r="F11" s="20">
        <v>525.0</v>
      </c>
      <c r="G11" s="20">
        <v>550.0</v>
      </c>
      <c r="H11" s="20">
        <v>575.0</v>
      </c>
      <c r="I11" s="20">
        <v>600.0</v>
      </c>
      <c r="J11" s="20">
        <v>725.0</v>
      </c>
      <c r="K11" s="20">
        <v>900.0</v>
      </c>
      <c r="L11" s="20">
        <v>1000.0</v>
      </c>
      <c r="M11" s="20">
        <v>900.0</v>
      </c>
      <c r="N11" s="18">
        <f t="shared" si="1"/>
        <v>7625</v>
      </c>
    </row>
    <row r="12" ht="15.0" customHeight="1">
      <c r="A12" s="21" t="s">
        <v>22</v>
      </c>
      <c r="B12" s="22">
        <f t="shared" ref="B12:N12" si="2">SUM(B7:B11)</f>
        <v>7855</v>
      </c>
      <c r="C12" s="22">
        <f t="shared" si="2"/>
        <v>8970</v>
      </c>
      <c r="D12" s="22">
        <f t="shared" si="2"/>
        <v>9485</v>
      </c>
      <c r="E12" s="22">
        <f t="shared" si="2"/>
        <v>10175</v>
      </c>
      <c r="F12" s="22">
        <f t="shared" si="2"/>
        <v>10590</v>
      </c>
      <c r="G12" s="22">
        <f t="shared" si="2"/>
        <v>10830</v>
      </c>
      <c r="H12" s="22">
        <f t="shared" si="2"/>
        <v>11095</v>
      </c>
      <c r="I12" s="22">
        <f t="shared" si="2"/>
        <v>11160</v>
      </c>
      <c r="J12" s="22">
        <f t="shared" si="2"/>
        <v>11675</v>
      </c>
      <c r="K12" s="22">
        <f t="shared" si="2"/>
        <v>12540</v>
      </c>
      <c r="L12" s="22">
        <f t="shared" si="2"/>
        <v>13270</v>
      </c>
      <c r="M12" s="22">
        <f t="shared" si="2"/>
        <v>12800</v>
      </c>
      <c r="N12" s="22">
        <f t="shared" si="2"/>
        <v>130445</v>
      </c>
    </row>
    <row r="13" ht="15.0" customHeight="1">
      <c r="A13" s="13" t="s">
        <v>23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4"/>
    </row>
    <row r="14" ht="13.5" customHeight="1">
      <c r="A14" s="19" t="s">
        <v>24</v>
      </c>
      <c r="B14" s="25">
        <f t="shared" ref="B14:M14" si="3">B11/2</f>
        <v>212.5</v>
      </c>
      <c r="C14" s="25">
        <f t="shared" si="3"/>
        <v>225</v>
      </c>
      <c r="D14" s="25">
        <f t="shared" si="3"/>
        <v>237.5</v>
      </c>
      <c r="E14" s="25">
        <f t="shared" si="3"/>
        <v>250</v>
      </c>
      <c r="F14" s="25">
        <f t="shared" si="3"/>
        <v>262.5</v>
      </c>
      <c r="G14" s="25">
        <f t="shared" si="3"/>
        <v>275</v>
      </c>
      <c r="H14" s="25">
        <f t="shared" si="3"/>
        <v>287.5</v>
      </c>
      <c r="I14" s="25">
        <f t="shared" si="3"/>
        <v>300</v>
      </c>
      <c r="J14" s="25">
        <f t="shared" si="3"/>
        <v>362.5</v>
      </c>
      <c r="K14" s="25">
        <f t="shared" si="3"/>
        <v>450</v>
      </c>
      <c r="L14" s="25">
        <f t="shared" si="3"/>
        <v>500</v>
      </c>
      <c r="M14" s="25">
        <f t="shared" si="3"/>
        <v>450</v>
      </c>
      <c r="N14" s="18">
        <f t="shared" ref="N14:N16" si="4">SUM(B14:M14)</f>
        <v>3812.5</v>
      </c>
    </row>
    <row r="15" ht="13.5" customHeight="1">
      <c r="A15" s="26" t="s">
        <v>25</v>
      </c>
      <c r="B15" s="25">
        <v>0.0</v>
      </c>
      <c r="C15" s="25">
        <v>0.0</v>
      </c>
      <c r="D15" s="25">
        <v>0.0</v>
      </c>
      <c r="E15" s="25">
        <v>0.0</v>
      </c>
      <c r="F15" s="25">
        <v>0.0</v>
      </c>
      <c r="G15" s="25">
        <v>0.0</v>
      </c>
      <c r="H15" s="25">
        <v>0.0</v>
      </c>
      <c r="I15" s="25">
        <v>0.0</v>
      </c>
      <c r="J15" s="25">
        <v>0.0</v>
      </c>
      <c r="K15" s="25">
        <v>0.0</v>
      </c>
      <c r="L15" s="25">
        <v>0.0</v>
      </c>
      <c r="M15" s="25">
        <v>0.0</v>
      </c>
      <c r="N15" s="27">
        <f t="shared" si="4"/>
        <v>0</v>
      </c>
    </row>
    <row r="16" ht="13.5" customHeight="1">
      <c r="A16" s="26" t="s">
        <v>25</v>
      </c>
      <c r="B16" s="25">
        <v>0.0</v>
      </c>
      <c r="C16" s="25">
        <v>0.0</v>
      </c>
      <c r="D16" s="25">
        <v>0.0</v>
      </c>
      <c r="E16" s="25">
        <v>0.0</v>
      </c>
      <c r="F16" s="25">
        <v>0.0</v>
      </c>
      <c r="G16" s="25">
        <v>0.0</v>
      </c>
      <c r="H16" s="25">
        <v>0.0</v>
      </c>
      <c r="I16" s="25">
        <v>0.0</v>
      </c>
      <c r="J16" s="25">
        <v>0.0</v>
      </c>
      <c r="K16" s="25">
        <v>0.0</v>
      </c>
      <c r="L16" s="25">
        <v>0.0</v>
      </c>
      <c r="M16" s="25">
        <v>0.0</v>
      </c>
      <c r="N16" s="27">
        <f t="shared" si="4"/>
        <v>0</v>
      </c>
    </row>
    <row r="17" ht="15.0" customHeight="1">
      <c r="A17" s="28" t="s">
        <v>26</v>
      </c>
      <c r="B17" s="27">
        <f t="shared" ref="B17:N17" si="5">SUM(B14:B16)</f>
        <v>212.5</v>
      </c>
      <c r="C17" s="27">
        <f t="shared" si="5"/>
        <v>225</v>
      </c>
      <c r="D17" s="27">
        <f t="shared" si="5"/>
        <v>237.5</v>
      </c>
      <c r="E17" s="27">
        <f t="shared" si="5"/>
        <v>250</v>
      </c>
      <c r="F17" s="27">
        <f t="shared" si="5"/>
        <v>262.5</v>
      </c>
      <c r="G17" s="27">
        <f t="shared" si="5"/>
        <v>275</v>
      </c>
      <c r="H17" s="27">
        <f t="shared" si="5"/>
        <v>287.5</v>
      </c>
      <c r="I17" s="27">
        <f t="shared" si="5"/>
        <v>300</v>
      </c>
      <c r="J17" s="27">
        <f t="shared" si="5"/>
        <v>362.5</v>
      </c>
      <c r="K17" s="27">
        <f t="shared" si="5"/>
        <v>450</v>
      </c>
      <c r="L17" s="27">
        <f t="shared" si="5"/>
        <v>500</v>
      </c>
      <c r="M17" s="27">
        <f t="shared" si="5"/>
        <v>450</v>
      </c>
      <c r="N17" s="27">
        <f t="shared" si="5"/>
        <v>3812.5</v>
      </c>
    </row>
    <row r="18" ht="15.0" customHeight="1">
      <c r="A18" s="28" t="s">
        <v>27</v>
      </c>
      <c r="B18" s="22">
        <f t="shared" ref="B18:N18" si="6">B12-B17</f>
        <v>7642.5</v>
      </c>
      <c r="C18" s="22">
        <f t="shared" si="6"/>
        <v>8745</v>
      </c>
      <c r="D18" s="22">
        <f t="shared" si="6"/>
        <v>9247.5</v>
      </c>
      <c r="E18" s="22">
        <f t="shared" si="6"/>
        <v>9925</v>
      </c>
      <c r="F18" s="22">
        <f t="shared" si="6"/>
        <v>10327.5</v>
      </c>
      <c r="G18" s="22">
        <f t="shared" si="6"/>
        <v>10555</v>
      </c>
      <c r="H18" s="22">
        <f t="shared" si="6"/>
        <v>10807.5</v>
      </c>
      <c r="I18" s="22">
        <f t="shared" si="6"/>
        <v>10860</v>
      </c>
      <c r="J18" s="22">
        <f t="shared" si="6"/>
        <v>11312.5</v>
      </c>
      <c r="K18" s="22">
        <f t="shared" si="6"/>
        <v>12090</v>
      </c>
      <c r="L18" s="22">
        <f t="shared" si="6"/>
        <v>12770</v>
      </c>
      <c r="M18" s="22">
        <f t="shared" si="6"/>
        <v>12350</v>
      </c>
      <c r="N18" s="29">
        <f t="shared" si="6"/>
        <v>126632.5</v>
      </c>
    </row>
    <row r="19" ht="15.0" customHeight="1">
      <c r="A19" s="30" t="s">
        <v>28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4"/>
    </row>
    <row r="20" ht="13.5" customHeight="1">
      <c r="A20" s="26" t="s">
        <v>29</v>
      </c>
      <c r="B20" s="25">
        <v>0.0</v>
      </c>
      <c r="C20" s="25">
        <v>0.0</v>
      </c>
      <c r="D20" s="25">
        <v>0.0</v>
      </c>
      <c r="E20" s="25">
        <v>0.0</v>
      </c>
      <c r="F20" s="25">
        <v>0.0</v>
      </c>
      <c r="G20" s="25">
        <v>0.0</v>
      </c>
      <c r="H20" s="25">
        <v>0.0</v>
      </c>
      <c r="I20" s="25">
        <v>0.0</v>
      </c>
      <c r="J20" s="25">
        <v>0.0</v>
      </c>
      <c r="K20" s="25">
        <v>0.0</v>
      </c>
      <c r="L20" s="25">
        <v>0.0</v>
      </c>
      <c r="M20" s="25">
        <v>0.0</v>
      </c>
      <c r="N20" s="27">
        <f t="shared" ref="N20:N35" si="7">SUM(B20:M20)</f>
        <v>0</v>
      </c>
    </row>
    <row r="21" ht="13.5" customHeight="1">
      <c r="A21" s="26" t="s">
        <v>30</v>
      </c>
      <c r="B21" s="25">
        <v>0.0</v>
      </c>
      <c r="C21" s="25">
        <v>0.0</v>
      </c>
      <c r="D21" s="25">
        <v>0.0</v>
      </c>
      <c r="E21" s="25">
        <v>0.0</v>
      </c>
      <c r="F21" s="25">
        <v>0.0</v>
      </c>
      <c r="G21" s="25">
        <v>0.0</v>
      </c>
      <c r="H21" s="25">
        <v>0.0</v>
      </c>
      <c r="I21" s="25">
        <v>0.0</v>
      </c>
      <c r="J21" s="25">
        <v>0.0</v>
      </c>
      <c r="K21" s="25">
        <v>0.0</v>
      </c>
      <c r="L21" s="25">
        <v>0.0</v>
      </c>
      <c r="M21" s="25">
        <v>0.0</v>
      </c>
      <c r="N21" s="27">
        <f t="shared" si="7"/>
        <v>0</v>
      </c>
    </row>
    <row r="22" ht="13.5" customHeight="1">
      <c r="A22" s="26" t="s">
        <v>31</v>
      </c>
      <c r="B22" s="31">
        <v>0.0</v>
      </c>
      <c r="C22" s="31">
        <v>0.0</v>
      </c>
      <c r="D22" s="31">
        <v>0.0</v>
      </c>
      <c r="E22" s="31">
        <v>0.0</v>
      </c>
      <c r="F22" s="31">
        <v>0.0</v>
      </c>
      <c r="G22" s="31">
        <v>0.0</v>
      </c>
      <c r="H22" s="31">
        <v>0.0</v>
      </c>
      <c r="I22" s="31">
        <v>0.0</v>
      </c>
      <c r="J22" s="31">
        <v>0.0</v>
      </c>
      <c r="K22" s="31">
        <v>0.0</v>
      </c>
      <c r="L22" s="31">
        <v>0.0</v>
      </c>
      <c r="M22" s="31">
        <v>0.0</v>
      </c>
      <c r="N22" s="27">
        <f t="shared" si="7"/>
        <v>0</v>
      </c>
    </row>
    <row r="23" ht="13.5" customHeight="1">
      <c r="A23" s="26" t="s">
        <v>32</v>
      </c>
      <c r="B23" s="31">
        <v>0.0</v>
      </c>
      <c r="C23" s="31">
        <v>0.0</v>
      </c>
      <c r="D23" s="31">
        <v>0.0</v>
      </c>
      <c r="E23" s="31">
        <v>0.0</v>
      </c>
      <c r="F23" s="31">
        <v>0.0</v>
      </c>
      <c r="G23" s="31">
        <v>0.0</v>
      </c>
      <c r="H23" s="31">
        <v>0.0</v>
      </c>
      <c r="I23" s="31">
        <v>0.0</v>
      </c>
      <c r="J23" s="31">
        <v>0.0</v>
      </c>
      <c r="K23" s="31">
        <v>0.0</v>
      </c>
      <c r="L23" s="31">
        <v>0.0</v>
      </c>
      <c r="M23" s="31">
        <v>0.0</v>
      </c>
      <c r="N23" s="27">
        <f t="shared" si="7"/>
        <v>0</v>
      </c>
    </row>
    <row r="24" ht="13.5" customHeight="1">
      <c r="A24" s="26" t="s">
        <v>33</v>
      </c>
      <c r="B24" s="31">
        <v>175.0</v>
      </c>
      <c r="C24" s="31">
        <v>175.0</v>
      </c>
      <c r="D24" s="31">
        <v>175.0</v>
      </c>
      <c r="E24" s="31">
        <v>175.0</v>
      </c>
      <c r="F24" s="31">
        <v>175.0</v>
      </c>
      <c r="G24" s="31">
        <v>175.0</v>
      </c>
      <c r="H24" s="31">
        <v>175.0</v>
      </c>
      <c r="I24" s="31">
        <v>175.0</v>
      </c>
      <c r="J24" s="31">
        <v>175.0</v>
      </c>
      <c r="K24" s="31">
        <v>175.0</v>
      </c>
      <c r="L24" s="31">
        <v>175.0</v>
      </c>
      <c r="M24" s="31">
        <v>175.0</v>
      </c>
      <c r="N24" s="27">
        <f t="shared" si="7"/>
        <v>2100</v>
      </c>
    </row>
    <row r="25" ht="13.5" customHeight="1">
      <c r="A25" s="26" t="s">
        <v>34</v>
      </c>
      <c r="B25" s="31">
        <v>200.0</v>
      </c>
      <c r="C25" s="31">
        <v>200.0</v>
      </c>
      <c r="D25" s="31">
        <v>200.0</v>
      </c>
      <c r="E25" s="31">
        <v>200.0</v>
      </c>
      <c r="F25" s="31">
        <v>200.0</v>
      </c>
      <c r="G25" s="31">
        <v>200.0</v>
      </c>
      <c r="H25" s="31">
        <v>200.0</v>
      </c>
      <c r="I25" s="31">
        <v>200.0</v>
      </c>
      <c r="J25" s="31">
        <v>200.0</v>
      </c>
      <c r="K25" s="31">
        <v>200.0</v>
      </c>
      <c r="L25" s="31">
        <v>200.0</v>
      </c>
      <c r="M25" s="31">
        <v>200.0</v>
      </c>
      <c r="N25" s="27">
        <f t="shared" si="7"/>
        <v>2400</v>
      </c>
    </row>
    <row r="26" ht="13.5" customHeight="1">
      <c r="A26" s="26" t="s">
        <v>35</v>
      </c>
      <c r="B26" s="31">
        <v>325.0</v>
      </c>
      <c r="C26" s="31">
        <v>325.0</v>
      </c>
      <c r="D26" s="31">
        <v>325.0</v>
      </c>
      <c r="E26" s="31">
        <v>325.0</v>
      </c>
      <c r="F26" s="31">
        <v>325.0</v>
      </c>
      <c r="G26" s="31">
        <v>325.0</v>
      </c>
      <c r="H26" s="31">
        <v>325.0</v>
      </c>
      <c r="I26" s="31">
        <v>325.0</v>
      </c>
      <c r="J26" s="31">
        <v>325.0</v>
      </c>
      <c r="K26" s="31">
        <v>325.0</v>
      </c>
      <c r="L26" s="31">
        <v>325.0</v>
      </c>
      <c r="M26" s="31">
        <v>325.0</v>
      </c>
      <c r="N26" s="27">
        <f t="shared" si="7"/>
        <v>3900</v>
      </c>
    </row>
    <row r="27" ht="13.5" customHeight="1">
      <c r="A27" s="26" t="s">
        <v>36</v>
      </c>
      <c r="B27" s="31">
        <v>0.0</v>
      </c>
      <c r="C27" s="31">
        <v>0.0</v>
      </c>
      <c r="D27" s="31">
        <v>0.0</v>
      </c>
      <c r="E27" s="31">
        <v>0.0</v>
      </c>
      <c r="F27" s="31">
        <v>0.0</v>
      </c>
      <c r="G27" s="31">
        <v>0.0</v>
      </c>
      <c r="H27" s="31">
        <v>0.0</v>
      </c>
      <c r="I27" s="31">
        <v>0.0</v>
      </c>
      <c r="J27" s="31">
        <v>0.0</v>
      </c>
      <c r="K27" s="31">
        <v>0.0</v>
      </c>
      <c r="L27" s="31">
        <v>0.0</v>
      </c>
      <c r="M27" s="31">
        <v>0.0</v>
      </c>
      <c r="N27" s="27">
        <f t="shared" si="7"/>
        <v>0</v>
      </c>
    </row>
    <row r="28" ht="13.5" customHeight="1">
      <c r="A28" s="26" t="s">
        <v>37</v>
      </c>
      <c r="B28" s="31">
        <v>50.0</v>
      </c>
      <c r="C28" s="31">
        <v>50.0</v>
      </c>
      <c r="D28" s="31">
        <v>50.0</v>
      </c>
      <c r="E28" s="31">
        <v>50.0</v>
      </c>
      <c r="F28" s="31">
        <v>50.0</v>
      </c>
      <c r="G28" s="31">
        <v>50.0</v>
      </c>
      <c r="H28" s="31">
        <v>50.0</v>
      </c>
      <c r="I28" s="31">
        <v>50.0</v>
      </c>
      <c r="J28" s="31">
        <v>50.0</v>
      </c>
      <c r="K28" s="31">
        <v>50.0</v>
      </c>
      <c r="L28" s="31">
        <v>50.0</v>
      </c>
      <c r="M28" s="31">
        <v>50.0</v>
      </c>
      <c r="N28" s="27">
        <f t="shared" si="7"/>
        <v>600</v>
      </c>
    </row>
    <row r="29" ht="13.5" customHeight="1">
      <c r="A29" s="26" t="s">
        <v>38</v>
      </c>
      <c r="B29" s="31">
        <v>4000.0</v>
      </c>
      <c r="C29" s="31">
        <v>4000.0</v>
      </c>
      <c r="D29" s="31">
        <v>4000.0</v>
      </c>
      <c r="E29" s="31">
        <v>4000.0</v>
      </c>
      <c r="F29" s="31">
        <v>4000.0</v>
      </c>
      <c r="G29" s="31">
        <v>4000.0</v>
      </c>
      <c r="H29" s="31">
        <v>4000.0</v>
      </c>
      <c r="I29" s="31">
        <v>4000.0</v>
      </c>
      <c r="J29" s="31">
        <v>4000.0</v>
      </c>
      <c r="K29" s="31">
        <v>4000.0</v>
      </c>
      <c r="L29" s="31">
        <v>4000.0</v>
      </c>
      <c r="M29" s="31">
        <v>4000.0</v>
      </c>
      <c r="N29" s="27">
        <f t="shared" si="7"/>
        <v>48000</v>
      </c>
    </row>
    <row r="30" ht="13.5" customHeight="1">
      <c r="A30" s="26" t="s">
        <v>39</v>
      </c>
      <c r="B30" s="31">
        <v>100.0</v>
      </c>
      <c r="C30" s="31">
        <v>100.0</v>
      </c>
      <c r="D30" s="31">
        <v>100.0</v>
      </c>
      <c r="E30" s="31">
        <v>100.0</v>
      </c>
      <c r="F30" s="31">
        <v>100.0</v>
      </c>
      <c r="G30" s="31">
        <v>100.0</v>
      </c>
      <c r="H30" s="31">
        <v>100.0</v>
      </c>
      <c r="I30" s="31">
        <v>100.0</v>
      </c>
      <c r="J30" s="31">
        <v>100.0</v>
      </c>
      <c r="K30" s="31">
        <v>100.0</v>
      </c>
      <c r="L30" s="31">
        <v>100.0</v>
      </c>
      <c r="M30" s="31">
        <v>100.0</v>
      </c>
      <c r="N30" s="27">
        <f t="shared" si="7"/>
        <v>1200</v>
      </c>
    </row>
    <row r="31" ht="13.5" customHeight="1">
      <c r="A31" s="26" t="s">
        <v>40</v>
      </c>
      <c r="B31" s="31">
        <v>500.0</v>
      </c>
      <c r="C31" s="31">
        <v>500.0</v>
      </c>
      <c r="D31" s="31">
        <v>500.0</v>
      </c>
      <c r="E31" s="31">
        <v>500.0</v>
      </c>
      <c r="F31" s="31">
        <v>500.0</v>
      </c>
      <c r="G31" s="31">
        <v>500.0</v>
      </c>
      <c r="H31" s="31">
        <v>500.0</v>
      </c>
      <c r="I31" s="31">
        <v>500.0</v>
      </c>
      <c r="J31" s="31">
        <v>500.0</v>
      </c>
      <c r="K31" s="31">
        <v>500.0</v>
      </c>
      <c r="L31" s="31">
        <v>500.0</v>
      </c>
      <c r="M31" s="31">
        <v>500.0</v>
      </c>
      <c r="N31" s="27">
        <f t="shared" si="7"/>
        <v>6000</v>
      </c>
    </row>
    <row r="32" ht="13.5" customHeight="1">
      <c r="A32" s="26" t="s">
        <v>41</v>
      </c>
      <c r="B32" s="31">
        <v>200.0</v>
      </c>
      <c r="C32" s="31">
        <v>200.0</v>
      </c>
      <c r="D32" s="31">
        <v>200.0</v>
      </c>
      <c r="E32" s="31">
        <v>200.0</v>
      </c>
      <c r="F32" s="31">
        <v>200.0</v>
      </c>
      <c r="G32" s="31">
        <v>200.0</v>
      </c>
      <c r="H32" s="31">
        <v>200.0</v>
      </c>
      <c r="I32" s="31">
        <v>200.0</v>
      </c>
      <c r="J32" s="31">
        <v>200.0</v>
      </c>
      <c r="K32" s="31">
        <v>200.0</v>
      </c>
      <c r="L32" s="31">
        <v>200.0</v>
      </c>
      <c r="M32" s="31">
        <v>200.0</v>
      </c>
      <c r="N32" s="27">
        <f t="shared" si="7"/>
        <v>2400</v>
      </c>
    </row>
    <row r="33" ht="13.5" customHeight="1">
      <c r="A33" s="26" t="s">
        <v>42</v>
      </c>
      <c r="B33" s="31">
        <v>0.0</v>
      </c>
      <c r="C33" s="31">
        <v>0.0</v>
      </c>
      <c r="D33" s="31">
        <v>0.0</v>
      </c>
      <c r="E33" s="31">
        <v>0.0</v>
      </c>
      <c r="F33" s="31">
        <v>0.0</v>
      </c>
      <c r="G33" s="31">
        <v>0.0</v>
      </c>
      <c r="H33" s="31">
        <v>0.0</v>
      </c>
      <c r="I33" s="31">
        <v>0.0</v>
      </c>
      <c r="J33" s="31">
        <v>0.0</v>
      </c>
      <c r="K33" s="31">
        <v>0.0</v>
      </c>
      <c r="L33" s="31">
        <v>0.0</v>
      </c>
      <c r="M33" s="31">
        <v>0.0</v>
      </c>
      <c r="N33" s="27">
        <f t="shared" si="7"/>
        <v>0</v>
      </c>
    </row>
    <row r="34" ht="13.5" customHeight="1">
      <c r="A34" s="26" t="s">
        <v>43</v>
      </c>
      <c r="B34" s="31">
        <v>0.0</v>
      </c>
      <c r="C34" s="31">
        <v>0.0</v>
      </c>
      <c r="D34" s="31">
        <v>0.0</v>
      </c>
      <c r="E34" s="31">
        <v>0.0</v>
      </c>
      <c r="F34" s="31">
        <v>0.0</v>
      </c>
      <c r="G34" s="31">
        <v>0.0</v>
      </c>
      <c r="H34" s="31">
        <v>0.0</v>
      </c>
      <c r="I34" s="31">
        <v>0.0</v>
      </c>
      <c r="J34" s="31">
        <v>0.0</v>
      </c>
      <c r="K34" s="31">
        <v>0.0</v>
      </c>
      <c r="L34" s="31">
        <v>0.0</v>
      </c>
      <c r="M34" s="31">
        <v>0.0</v>
      </c>
      <c r="N34" s="27">
        <f t="shared" si="7"/>
        <v>0</v>
      </c>
    </row>
    <row r="35" ht="13.5" customHeight="1">
      <c r="A35" s="26" t="s">
        <v>44</v>
      </c>
      <c r="B35" s="31">
        <v>1000.0</v>
      </c>
      <c r="C35" s="31">
        <v>1000.0</v>
      </c>
      <c r="D35" s="31">
        <v>1000.0</v>
      </c>
      <c r="E35" s="31">
        <v>1000.0</v>
      </c>
      <c r="F35" s="31">
        <v>1000.0</v>
      </c>
      <c r="G35" s="31">
        <v>1000.0</v>
      </c>
      <c r="H35" s="31">
        <v>1000.0</v>
      </c>
      <c r="I35" s="31">
        <v>1000.0</v>
      </c>
      <c r="J35" s="31">
        <v>1000.0</v>
      </c>
      <c r="K35" s="31">
        <v>1000.0</v>
      </c>
      <c r="L35" s="31">
        <v>1000.0</v>
      </c>
      <c r="M35" s="31">
        <v>1000.0</v>
      </c>
      <c r="N35" s="27">
        <f t="shared" si="7"/>
        <v>12000</v>
      </c>
    </row>
    <row r="36" ht="15.0" customHeight="1">
      <c r="A36" s="28" t="s">
        <v>45</v>
      </c>
      <c r="B36" s="29">
        <f t="shared" ref="B36:N36" si="8">SUM(B20:B35)</f>
        <v>6550</v>
      </c>
      <c r="C36" s="29">
        <f t="shared" si="8"/>
        <v>6550</v>
      </c>
      <c r="D36" s="29">
        <f t="shared" si="8"/>
        <v>6550</v>
      </c>
      <c r="E36" s="29">
        <f t="shared" si="8"/>
        <v>6550</v>
      </c>
      <c r="F36" s="29">
        <f t="shared" si="8"/>
        <v>6550</v>
      </c>
      <c r="G36" s="29">
        <f t="shared" si="8"/>
        <v>6550</v>
      </c>
      <c r="H36" s="29">
        <f t="shared" si="8"/>
        <v>6550</v>
      </c>
      <c r="I36" s="29">
        <f t="shared" si="8"/>
        <v>6550</v>
      </c>
      <c r="J36" s="29">
        <f t="shared" si="8"/>
        <v>6550</v>
      </c>
      <c r="K36" s="29">
        <f t="shared" si="8"/>
        <v>6550</v>
      </c>
      <c r="L36" s="29">
        <f t="shared" si="8"/>
        <v>6550</v>
      </c>
      <c r="M36" s="29">
        <f t="shared" si="8"/>
        <v>6550</v>
      </c>
      <c r="N36" s="29">
        <f t="shared" si="8"/>
        <v>78600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 ht="15.0" customHeight="1">
      <c r="A37" s="28" t="s">
        <v>46</v>
      </c>
      <c r="B37" s="29">
        <f t="shared" ref="B37:N37" si="9">B18-B36</f>
        <v>1092.5</v>
      </c>
      <c r="C37" s="29">
        <f t="shared" si="9"/>
        <v>2195</v>
      </c>
      <c r="D37" s="29">
        <f t="shared" si="9"/>
        <v>2697.5</v>
      </c>
      <c r="E37" s="29">
        <f t="shared" si="9"/>
        <v>3375</v>
      </c>
      <c r="F37" s="29">
        <f t="shared" si="9"/>
        <v>3777.5</v>
      </c>
      <c r="G37" s="29">
        <f t="shared" si="9"/>
        <v>4005</v>
      </c>
      <c r="H37" s="29">
        <f t="shared" si="9"/>
        <v>4257.5</v>
      </c>
      <c r="I37" s="29">
        <f t="shared" si="9"/>
        <v>4310</v>
      </c>
      <c r="J37" s="29">
        <f t="shared" si="9"/>
        <v>4762.5</v>
      </c>
      <c r="K37" s="29">
        <f t="shared" si="9"/>
        <v>5540</v>
      </c>
      <c r="L37" s="29">
        <f t="shared" si="9"/>
        <v>6220</v>
      </c>
      <c r="M37" s="29">
        <f t="shared" si="9"/>
        <v>5800</v>
      </c>
      <c r="N37" s="29">
        <f t="shared" si="9"/>
        <v>48032.5</v>
      </c>
    </row>
    <row r="38" ht="13.5" customHeight="1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ht="13.5" customHeight="1">
      <c r="B39" s="9"/>
      <c r="C39" s="9"/>
      <c r="D39" s="9"/>
      <c r="E39" s="9"/>
      <c r="F39" s="9"/>
      <c r="G39" s="9"/>
      <c r="H39" s="9"/>
      <c r="I39" s="9"/>
      <c r="K39" s="9"/>
      <c r="L39" s="33"/>
      <c r="N39" s="9"/>
    </row>
    <row r="40" ht="13.5" customHeight="1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3"/>
    </row>
    <row r="41" ht="13.5" customHeight="1">
      <c r="A41" s="4" t="s">
        <v>1</v>
      </c>
      <c r="B41" s="5"/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</row>
    <row r="42" ht="13.5" customHeight="1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ht="13.5" customHeight="1">
      <c r="A43" s="10" t="s">
        <v>47</v>
      </c>
      <c r="B43" s="11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ht="13.5" customHeight="1">
      <c r="A44" s="9"/>
      <c r="B44" s="12" t="s">
        <v>3</v>
      </c>
      <c r="C44" s="12" t="s">
        <v>4</v>
      </c>
      <c r="D44" s="12" t="s">
        <v>5</v>
      </c>
      <c r="E44" s="12" t="s">
        <v>6</v>
      </c>
      <c r="F44" s="12" t="s">
        <v>7</v>
      </c>
      <c r="G44" s="12" t="s">
        <v>8</v>
      </c>
      <c r="H44" s="12" t="s">
        <v>9</v>
      </c>
      <c r="I44" s="12" t="s">
        <v>10</v>
      </c>
      <c r="J44" s="12" t="s">
        <v>11</v>
      </c>
      <c r="K44" s="12" t="s">
        <v>12</v>
      </c>
      <c r="L44" s="12" t="s">
        <v>13</v>
      </c>
      <c r="M44" s="12" t="s">
        <v>14</v>
      </c>
      <c r="N44" s="12" t="s">
        <v>15</v>
      </c>
    </row>
    <row r="45" ht="13.5" customHeight="1">
      <c r="A45" s="13" t="s">
        <v>16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</row>
    <row r="46" ht="13.5" customHeight="1">
      <c r="A46" s="16" t="s">
        <v>17</v>
      </c>
      <c r="B46" s="17">
        <f t="shared" ref="B46:M46" si="10">B7+(B7*0.1)</f>
        <v>5995</v>
      </c>
      <c r="C46" s="17">
        <f t="shared" si="10"/>
        <v>6930</v>
      </c>
      <c r="D46" s="17">
        <f t="shared" si="10"/>
        <v>7370</v>
      </c>
      <c r="E46" s="17">
        <f t="shared" si="10"/>
        <v>7810</v>
      </c>
      <c r="F46" s="17">
        <f t="shared" si="10"/>
        <v>8140</v>
      </c>
      <c r="G46" s="17">
        <f t="shared" si="10"/>
        <v>8250</v>
      </c>
      <c r="H46" s="17">
        <f t="shared" si="10"/>
        <v>8250</v>
      </c>
      <c r="I46" s="17">
        <f t="shared" si="10"/>
        <v>8250</v>
      </c>
      <c r="J46" s="17">
        <f t="shared" si="10"/>
        <v>8580</v>
      </c>
      <c r="K46" s="17">
        <f t="shared" si="10"/>
        <v>9020</v>
      </c>
      <c r="L46" s="17">
        <f t="shared" si="10"/>
        <v>9515</v>
      </c>
      <c r="M46" s="17">
        <f t="shared" si="10"/>
        <v>8910</v>
      </c>
      <c r="N46" s="18">
        <f t="shared" ref="N46:N50" si="12">SUM(B46:M46)</f>
        <v>97020</v>
      </c>
    </row>
    <row r="47" ht="13.5" customHeight="1">
      <c r="A47" s="19" t="s">
        <v>18</v>
      </c>
      <c r="B47" s="17">
        <f t="shared" ref="B47:M47" si="11">B8*2</f>
        <v>300</v>
      </c>
      <c r="C47" s="17">
        <f t="shared" si="11"/>
        <v>300</v>
      </c>
      <c r="D47" s="17">
        <f t="shared" si="11"/>
        <v>300</v>
      </c>
      <c r="E47" s="17">
        <f t="shared" si="11"/>
        <v>600</v>
      </c>
      <c r="F47" s="17">
        <f t="shared" si="11"/>
        <v>600</v>
      </c>
      <c r="G47" s="17">
        <f t="shared" si="11"/>
        <v>600</v>
      </c>
      <c r="H47" s="17">
        <f t="shared" si="11"/>
        <v>900</v>
      </c>
      <c r="I47" s="17">
        <f t="shared" si="11"/>
        <v>900</v>
      </c>
      <c r="J47" s="17">
        <f t="shared" si="11"/>
        <v>900</v>
      </c>
      <c r="K47" s="17">
        <f t="shared" si="11"/>
        <v>1200</v>
      </c>
      <c r="L47" s="17">
        <f t="shared" si="11"/>
        <v>1200</v>
      </c>
      <c r="M47" s="17">
        <f t="shared" si="11"/>
        <v>1200</v>
      </c>
      <c r="N47" s="18">
        <f t="shared" si="12"/>
        <v>9000</v>
      </c>
    </row>
    <row r="48" ht="13.5" customHeight="1">
      <c r="A48" s="19" t="s">
        <v>19</v>
      </c>
      <c r="B48" s="20">
        <f t="shared" ref="B48:M48" si="13">B9*2</f>
        <v>1500</v>
      </c>
      <c r="C48" s="20">
        <f t="shared" si="13"/>
        <v>1800</v>
      </c>
      <c r="D48" s="20">
        <f t="shared" si="13"/>
        <v>1800</v>
      </c>
      <c r="E48" s="20">
        <f t="shared" si="13"/>
        <v>1850</v>
      </c>
      <c r="F48" s="20">
        <f t="shared" si="13"/>
        <v>1850</v>
      </c>
      <c r="G48" s="20">
        <f t="shared" si="13"/>
        <v>1900</v>
      </c>
      <c r="H48" s="20">
        <f t="shared" si="13"/>
        <v>1900</v>
      </c>
      <c r="I48" s="20">
        <f t="shared" si="13"/>
        <v>1800</v>
      </c>
      <c r="J48" s="20">
        <f t="shared" si="13"/>
        <v>1800</v>
      </c>
      <c r="K48" s="20">
        <f t="shared" si="13"/>
        <v>1900</v>
      </c>
      <c r="L48" s="20">
        <f t="shared" si="13"/>
        <v>1900</v>
      </c>
      <c r="M48" s="20">
        <f t="shared" si="13"/>
        <v>1900</v>
      </c>
      <c r="N48" s="18">
        <f t="shared" si="12"/>
        <v>21900</v>
      </c>
    </row>
    <row r="49" ht="13.5" customHeight="1">
      <c r="A49" s="19" t="s">
        <v>20</v>
      </c>
      <c r="B49" s="20">
        <f t="shared" ref="B49:M49" si="14">B10+(B10*0.1)</f>
        <v>1188</v>
      </c>
      <c r="C49" s="20">
        <f t="shared" si="14"/>
        <v>1287</v>
      </c>
      <c r="D49" s="20">
        <f t="shared" si="14"/>
        <v>1386</v>
      </c>
      <c r="E49" s="20">
        <f t="shared" si="14"/>
        <v>1485</v>
      </c>
      <c r="F49" s="20">
        <f t="shared" si="14"/>
        <v>1584</v>
      </c>
      <c r="G49" s="20">
        <f t="shared" si="14"/>
        <v>1683</v>
      </c>
      <c r="H49" s="20">
        <f t="shared" si="14"/>
        <v>1782</v>
      </c>
      <c r="I49" s="20">
        <f t="shared" si="14"/>
        <v>1881</v>
      </c>
      <c r="J49" s="20">
        <f t="shared" si="14"/>
        <v>1980</v>
      </c>
      <c r="K49" s="20">
        <f t="shared" si="14"/>
        <v>2079</v>
      </c>
      <c r="L49" s="20">
        <f t="shared" si="14"/>
        <v>2277</v>
      </c>
      <c r="M49" s="20">
        <f t="shared" si="14"/>
        <v>2475</v>
      </c>
      <c r="N49" s="18">
        <f t="shared" si="12"/>
        <v>21087</v>
      </c>
    </row>
    <row r="50" ht="13.5" customHeight="1">
      <c r="A50" s="19" t="s">
        <v>21</v>
      </c>
      <c r="B50" s="20">
        <f t="shared" ref="B50:M50" si="15">B11+(B11*0.1)</f>
        <v>467.5</v>
      </c>
      <c r="C50" s="20">
        <f t="shared" si="15"/>
        <v>495</v>
      </c>
      <c r="D50" s="20">
        <f t="shared" si="15"/>
        <v>522.5</v>
      </c>
      <c r="E50" s="20">
        <f t="shared" si="15"/>
        <v>550</v>
      </c>
      <c r="F50" s="20">
        <f t="shared" si="15"/>
        <v>577.5</v>
      </c>
      <c r="G50" s="20">
        <f t="shared" si="15"/>
        <v>605</v>
      </c>
      <c r="H50" s="20">
        <f t="shared" si="15"/>
        <v>632.5</v>
      </c>
      <c r="I50" s="20">
        <f t="shared" si="15"/>
        <v>660</v>
      </c>
      <c r="J50" s="20">
        <f t="shared" si="15"/>
        <v>797.5</v>
      </c>
      <c r="K50" s="20">
        <f t="shared" si="15"/>
        <v>990</v>
      </c>
      <c r="L50" s="20">
        <f t="shared" si="15"/>
        <v>1100</v>
      </c>
      <c r="M50" s="20">
        <f t="shared" si="15"/>
        <v>990</v>
      </c>
      <c r="N50" s="18">
        <f t="shared" si="12"/>
        <v>8387.5</v>
      </c>
    </row>
    <row r="51" ht="13.5" customHeight="1">
      <c r="A51" s="21" t="s">
        <v>22</v>
      </c>
      <c r="B51" s="22">
        <f t="shared" ref="B51:N51" si="16">SUM(B46:B50)</f>
        <v>9450.5</v>
      </c>
      <c r="C51" s="22">
        <f t="shared" si="16"/>
        <v>10812</v>
      </c>
      <c r="D51" s="22">
        <f t="shared" si="16"/>
        <v>11378.5</v>
      </c>
      <c r="E51" s="22">
        <f t="shared" si="16"/>
        <v>12295</v>
      </c>
      <c r="F51" s="22">
        <f t="shared" si="16"/>
        <v>12751.5</v>
      </c>
      <c r="G51" s="22">
        <f t="shared" si="16"/>
        <v>13038</v>
      </c>
      <c r="H51" s="22">
        <f t="shared" si="16"/>
        <v>13464.5</v>
      </c>
      <c r="I51" s="22">
        <f t="shared" si="16"/>
        <v>13491</v>
      </c>
      <c r="J51" s="22">
        <f t="shared" si="16"/>
        <v>14057.5</v>
      </c>
      <c r="K51" s="22">
        <f t="shared" si="16"/>
        <v>15189</v>
      </c>
      <c r="L51" s="22">
        <f t="shared" si="16"/>
        <v>15992</v>
      </c>
      <c r="M51" s="22">
        <f t="shared" si="16"/>
        <v>15475</v>
      </c>
      <c r="N51" s="22">
        <f t="shared" si="16"/>
        <v>157394.5</v>
      </c>
    </row>
    <row r="52" ht="13.5" customHeight="1">
      <c r="A52" s="13" t="s">
        <v>23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4"/>
    </row>
    <row r="53" ht="13.5" customHeight="1">
      <c r="A53" s="19" t="s">
        <v>24</v>
      </c>
      <c r="B53" s="25">
        <f t="shared" ref="B53:M53" si="17">B50/2</f>
        <v>233.75</v>
      </c>
      <c r="C53" s="25">
        <f t="shared" si="17"/>
        <v>247.5</v>
      </c>
      <c r="D53" s="25">
        <f t="shared" si="17"/>
        <v>261.25</v>
      </c>
      <c r="E53" s="25">
        <f t="shared" si="17"/>
        <v>275</v>
      </c>
      <c r="F53" s="25">
        <f t="shared" si="17"/>
        <v>288.75</v>
      </c>
      <c r="G53" s="25">
        <f t="shared" si="17"/>
        <v>302.5</v>
      </c>
      <c r="H53" s="25">
        <f t="shared" si="17"/>
        <v>316.25</v>
      </c>
      <c r="I53" s="25">
        <f t="shared" si="17"/>
        <v>330</v>
      </c>
      <c r="J53" s="25">
        <f t="shared" si="17"/>
        <v>398.75</v>
      </c>
      <c r="K53" s="25">
        <f t="shared" si="17"/>
        <v>495</v>
      </c>
      <c r="L53" s="25">
        <f t="shared" si="17"/>
        <v>550</v>
      </c>
      <c r="M53" s="25">
        <f t="shared" si="17"/>
        <v>495</v>
      </c>
      <c r="N53" s="18">
        <f t="shared" ref="N53:N55" si="18">SUM(B53:M53)</f>
        <v>4193.75</v>
      </c>
    </row>
    <row r="54" ht="13.5" customHeight="1">
      <c r="A54" s="26" t="s">
        <v>48</v>
      </c>
      <c r="B54" s="25">
        <v>1000.0</v>
      </c>
      <c r="C54" s="25">
        <v>0.0</v>
      </c>
      <c r="D54" s="25">
        <v>0.0</v>
      </c>
      <c r="E54" s="25">
        <v>0.0</v>
      </c>
      <c r="F54" s="25">
        <v>0.0</v>
      </c>
      <c r="G54" s="25">
        <v>0.0</v>
      </c>
      <c r="H54" s="25">
        <v>0.0</v>
      </c>
      <c r="I54" s="25">
        <v>0.0</v>
      </c>
      <c r="J54" s="25">
        <v>0.0</v>
      </c>
      <c r="K54" s="25">
        <v>0.0</v>
      </c>
      <c r="L54" s="25">
        <v>0.0</v>
      </c>
      <c r="M54" s="25">
        <v>0.0</v>
      </c>
      <c r="N54" s="27">
        <f t="shared" si="18"/>
        <v>1000</v>
      </c>
    </row>
    <row r="55" ht="13.5" customHeight="1">
      <c r="A55" s="26" t="s">
        <v>25</v>
      </c>
      <c r="B55" s="25">
        <v>0.0</v>
      </c>
      <c r="C55" s="25">
        <v>0.0</v>
      </c>
      <c r="D55" s="25">
        <v>0.0</v>
      </c>
      <c r="E55" s="25">
        <v>0.0</v>
      </c>
      <c r="F55" s="25">
        <v>0.0</v>
      </c>
      <c r="G55" s="25">
        <v>0.0</v>
      </c>
      <c r="H55" s="25">
        <v>0.0</v>
      </c>
      <c r="I55" s="25">
        <v>0.0</v>
      </c>
      <c r="J55" s="25">
        <v>0.0</v>
      </c>
      <c r="K55" s="25">
        <v>0.0</v>
      </c>
      <c r="L55" s="25">
        <v>0.0</v>
      </c>
      <c r="M55" s="25">
        <v>0.0</v>
      </c>
      <c r="N55" s="27">
        <f t="shared" si="18"/>
        <v>0</v>
      </c>
    </row>
    <row r="56" ht="13.5" customHeight="1">
      <c r="A56" s="28" t="s">
        <v>26</v>
      </c>
      <c r="B56" s="27">
        <f t="shared" ref="B56:N56" si="19">SUM(B53:B55)</f>
        <v>1233.75</v>
      </c>
      <c r="C56" s="27">
        <f t="shared" si="19"/>
        <v>247.5</v>
      </c>
      <c r="D56" s="27">
        <f t="shared" si="19"/>
        <v>261.25</v>
      </c>
      <c r="E56" s="27">
        <f t="shared" si="19"/>
        <v>275</v>
      </c>
      <c r="F56" s="27">
        <f t="shared" si="19"/>
        <v>288.75</v>
      </c>
      <c r="G56" s="27">
        <f t="shared" si="19"/>
        <v>302.5</v>
      </c>
      <c r="H56" s="27">
        <f t="shared" si="19"/>
        <v>316.25</v>
      </c>
      <c r="I56" s="27">
        <f t="shared" si="19"/>
        <v>330</v>
      </c>
      <c r="J56" s="27">
        <f t="shared" si="19"/>
        <v>398.75</v>
      </c>
      <c r="K56" s="27">
        <f t="shared" si="19"/>
        <v>495</v>
      </c>
      <c r="L56" s="27">
        <f t="shared" si="19"/>
        <v>550</v>
      </c>
      <c r="M56" s="27">
        <f t="shared" si="19"/>
        <v>495</v>
      </c>
      <c r="N56" s="27">
        <f t="shared" si="19"/>
        <v>5193.75</v>
      </c>
    </row>
    <row r="57" ht="13.5" customHeight="1">
      <c r="A57" s="28" t="s">
        <v>27</v>
      </c>
      <c r="B57" s="22">
        <f t="shared" ref="B57:N57" si="20">B51-B56</f>
        <v>8216.75</v>
      </c>
      <c r="C57" s="22">
        <f t="shared" si="20"/>
        <v>10564.5</v>
      </c>
      <c r="D57" s="22">
        <f t="shared" si="20"/>
        <v>11117.25</v>
      </c>
      <c r="E57" s="22">
        <f t="shared" si="20"/>
        <v>12020</v>
      </c>
      <c r="F57" s="22">
        <f t="shared" si="20"/>
        <v>12462.75</v>
      </c>
      <c r="G57" s="22">
        <f t="shared" si="20"/>
        <v>12735.5</v>
      </c>
      <c r="H57" s="22">
        <f t="shared" si="20"/>
        <v>13148.25</v>
      </c>
      <c r="I57" s="22">
        <f t="shared" si="20"/>
        <v>13161</v>
      </c>
      <c r="J57" s="22">
        <f t="shared" si="20"/>
        <v>13658.75</v>
      </c>
      <c r="K57" s="22">
        <f t="shared" si="20"/>
        <v>14694</v>
      </c>
      <c r="L57" s="22">
        <f t="shared" si="20"/>
        <v>15442</v>
      </c>
      <c r="M57" s="22">
        <f t="shared" si="20"/>
        <v>14980</v>
      </c>
      <c r="N57" s="29">
        <f t="shared" si="20"/>
        <v>152200.75</v>
      </c>
    </row>
    <row r="58" ht="13.5" customHeight="1">
      <c r="A58" s="30" t="s">
        <v>28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4"/>
    </row>
    <row r="59" ht="13.5" customHeight="1">
      <c r="A59" s="26" t="s">
        <v>49</v>
      </c>
      <c r="B59" s="25">
        <v>0.0</v>
      </c>
      <c r="C59" s="25">
        <v>0.0</v>
      </c>
      <c r="D59" s="25">
        <v>0.0</v>
      </c>
      <c r="E59" s="25">
        <v>0.0</v>
      </c>
      <c r="F59" s="25">
        <v>0.0</v>
      </c>
      <c r="G59" s="25">
        <v>0.0</v>
      </c>
      <c r="H59" s="25">
        <v>0.0</v>
      </c>
      <c r="I59" s="25">
        <v>0.0</v>
      </c>
      <c r="J59" s="25">
        <v>0.0</v>
      </c>
      <c r="K59" s="25">
        <v>0.0</v>
      </c>
      <c r="L59" s="25">
        <v>0.0</v>
      </c>
      <c r="M59" s="25">
        <v>0.0</v>
      </c>
      <c r="N59" s="27">
        <f t="shared" ref="N59:N74" si="21">SUM(B59:M59)</f>
        <v>0</v>
      </c>
    </row>
    <row r="60" ht="13.5" customHeight="1">
      <c r="A60" s="26" t="s">
        <v>30</v>
      </c>
      <c r="B60" s="25">
        <v>0.0</v>
      </c>
      <c r="C60" s="25">
        <v>0.0</v>
      </c>
      <c r="D60" s="25">
        <v>0.0</v>
      </c>
      <c r="E60" s="25">
        <v>0.0</v>
      </c>
      <c r="F60" s="25">
        <v>0.0</v>
      </c>
      <c r="G60" s="25">
        <v>0.0</v>
      </c>
      <c r="H60" s="25">
        <v>0.0</v>
      </c>
      <c r="I60" s="25">
        <v>0.0</v>
      </c>
      <c r="J60" s="25">
        <v>0.0</v>
      </c>
      <c r="K60" s="25">
        <v>0.0</v>
      </c>
      <c r="L60" s="25">
        <v>0.0</v>
      </c>
      <c r="M60" s="25">
        <v>0.0</v>
      </c>
      <c r="N60" s="27">
        <f t="shared" si="21"/>
        <v>0</v>
      </c>
    </row>
    <row r="61" ht="13.5" customHeight="1">
      <c r="A61" s="26" t="s">
        <v>31</v>
      </c>
      <c r="B61" s="31">
        <v>0.0</v>
      </c>
      <c r="C61" s="31">
        <v>0.0</v>
      </c>
      <c r="D61" s="31">
        <v>0.0</v>
      </c>
      <c r="E61" s="31">
        <v>0.0</v>
      </c>
      <c r="F61" s="31">
        <v>0.0</v>
      </c>
      <c r="G61" s="31">
        <v>0.0</v>
      </c>
      <c r="H61" s="31">
        <v>0.0</v>
      </c>
      <c r="I61" s="31">
        <v>0.0</v>
      </c>
      <c r="J61" s="31">
        <v>0.0</v>
      </c>
      <c r="K61" s="31">
        <v>0.0</v>
      </c>
      <c r="L61" s="31">
        <v>0.0</v>
      </c>
      <c r="M61" s="31">
        <v>0.0</v>
      </c>
      <c r="N61" s="27">
        <f t="shared" si="21"/>
        <v>0</v>
      </c>
    </row>
    <row r="62" ht="13.5" customHeight="1">
      <c r="A62" s="26" t="s">
        <v>32</v>
      </c>
      <c r="B62" s="31">
        <v>0.0</v>
      </c>
      <c r="C62" s="31">
        <v>0.0</v>
      </c>
      <c r="D62" s="31">
        <v>0.0</v>
      </c>
      <c r="E62" s="31">
        <v>0.0</v>
      </c>
      <c r="F62" s="31">
        <v>0.0</v>
      </c>
      <c r="G62" s="31">
        <v>0.0</v>
      </c>
      <c r="H62" s="31">
        <v>0.0</v>
      </c>
      <c r="I62" s="31">
        <v>0.0</v>
      </c>
      <c r="J62" s="31">
        <v>0.0</v>
      </c>
      <c r="K62" s="31">
        <v>0.0</v>
      </c>
      <c r="L62" s="31">
        <v>0.0</v>
      </c>
      <c r="M62" s="31">
        <v>0.0</v>
      </c>
      <c r="N62" s="27">
        <f t="shared" si="21"/>
        <v>0</v>
      </c>
    </row>
    <row r="63" ht="13.5" customHeight="1">
      <c r="A63" s="26" t="s">
        <v>33</v>
      </c>
      <c r="B63" s="31">
        <v>175.0</v>
      </c>
      <c r="C63" s="31">
        <v>175.0</v>
      </c>
      <c r="D63" s="31">
        <v>175.0</v>
      </c>
      <c r="E63" s="31">
        <v>175.0</v>
      </c>
      <c r="F63" s="31">
        <v>175.0</v>
      </c>
      <c r="G63" s="31">
        <v>175.0</v>
      </c>
      <c r="H63" s="31">
        <v>175.0</v>
      </c>
      <c r="I63" s="31">
        <v>175.0</v>
      </c>
      <c r="J63" s="31">
        <v>175.0</v>
      </c>
      <c r="K63" s="31">
        <v>175.0</v>
      </c>
      <c r="L63" s="31">
        <v>175.0</v>
      </c>
      <c r="M63" s="31">
        <v>175.0</v>
      </c>
      <c r="N63" s="27">
        <f t="shared" si="21"/>
        <v>2100</v>
      </c>
    </row>
    <row r="64" ht="13.5" customHeight="1">
      <c r="A64" s="26" t="s">
        <v>34</v>
      </c>
      <c r="B64" s="31">
        <v>200.0</v>
      </c>
      <c r="C64" s="31">
        <v>200.0</v>
      </c>
      <c r="D64" s="31">
        <v>200.0</v>
      </c>
      <c r="E64" s="31">
        <v>200.0</v>
      </c>
      <c r="F64" s="31">
        <v>200.0</v>
      </c>
      <c r="G64" s="31">
        <v>200.0</v>
      </c>
      <c r="H64" s="31">
        <v>200.0</v>
      </c>
      <c r="I64" s="31">
        <v>200.0</v>
      </c>
      <c r="J64" s="31">
        <v>200.0</v>
      </c>
      <c r="K64" s="31">
        <v>200.0</v>
      </c>
      <c r="L64" s="31">
        <v>200.0</v>
      </c>
      <c r="M64" s="31">
        <v>200.0</v>
      </c>
      <c r="N64" s="27">
        <f t="shared" si="21"/>
        <v>2400</v>
      </c>
    </row>
    <row r="65" ht="13.5" customHeight="1">
      <c r="A65" s="26" t="s">
        <v>35</v>
      </c>
      <c r="B65" s="31">
        <v>325.0</v>
      </c>
      <c r="C65" s="31">
        <v>325.0</v>
      </c>
      <c r="D65" s="31">
        <v>325.0</v>
      </c>
      <c r="E65" s="31">
        <v>325.0</v>
      </c>
      <c r="F65" s="31">
        <v>325.0</v>
      </c>
      <c r="G65" s="31">
        <v>325.0</v>
      </c>
      <c r="H65" s="31">
        <v>325.0</v>
      </c>
      <c r="I65" s="31">
        <v>325.0</v>
      </c>
      <c r="J65" s="31">
        <v>325.0</v>
      </c>
      <c r="K65" s="31">
        <v>325.0</v>
      </c>
      <c r="L65" s="31">
        <v>325.0</v>
      </c>
      <c r="M65" s="31">
        <v>325.0</v>
      </c>
      <c r="N65" s="27">
        <f t="shared" si="21"/>
        <v>3900</v>
      </c>
    </row>
    <row r="66" ht="13.5" customHeight="1">
      <c r="A66" s="26" t="s">
        <v>36</v>
      </c>
      <c r="B66" s="31">
        <v>0.0</v>
      </c>
      <c r="C66" s="31">
        <v>0.0</v>
      </c>
      <c r="D66" s="31">
        <v>0.0</v>
      </c>
      <c r="E66" s="31">
        <v>0.0</v>
      </c>
      <c r="F66" s="31">
        <v>0.0</v>
      </c>
      <c r="G66" s="31">
        <v>0.0</v>
      </c>
      <c r="H66" s="31">
        <v>0.0</v>
      </c>
      <c r="I66" s="31">
        <v>0.0</v>
      </c>
      <c r="J66" s="31">
        <v>0.0</v>
      </c>
      <c r="K66" s="31">
        <v>0.0</v>
      </c>
      <c r="L66" s="31">
        <v>0.0</v>
      </c>
      <c r="M66" s="31">
        <v>0.0</v>
      </c>
      <c r="N66" s="27">
        <f t="shared" si="21"/>
        <v>0</v>
      </c>
    </row>
    <row r="67" ht="13.5" customHeight="1">
      <c r="A67" s="26" t="s">
        <v>37</v>
      </c>
      <c r="B67" s="31">
        <v>50.0</v>
      </c>
      <c r="C67" s="31">
        <v>50.0</v>
      </c>
      <c r="D67" s="31">
        <v>50.0</v>
      </c>
      <c r="E67" s="31">
        <v>50.0</v>
      </c>
      <c r="F67" s="31">
        <v>50.0</v>
      </c>
      <c r="G67" s="31">
        <v>50.0</v>
      </c>
      <c r="H67" s="31">
        <v>50.0</v>
      </c>
      <c r="I67" s="31">
        <v>50.0</v>
      </c>
      <c r="J67" s="31">
        <v>50.0</v>
      </c>
      <c r="K67" s="31">
        <v>50.0</v>
      </c>
      <c r="L67" s="31">
        <v>50.0</v>
      </c>
      <c r="M67" s="31">
        <v>50.0</v>
      </c>
      <c r="N67" s="27">
        <f t="shared" si="21"/>
        <v>600</v>
      </c>
    </row>
    <row r="68" ht="13.5" customHeight="1">
      <c r="A68" s="26" t="s">
        <v>38</v>
      </c>
      <c r="B68" s="31">
        <v>4000.0</v>
      </c>
      <c r="C68" s="31">
        <v>4000.0</v>
      </c>
      <c r="D68" s="31">
        <v>4000.0</v>
      </c>
      <c r="E68" s="31">
        <v>4000.0</v>
      </c>
      <c r="F68" s="31">
        <v>4000.0</v>
      </c>
      <c r="G68" s="31">
        <v>4000.0</v>
      </c>
      <c r="H68" s="31">
        <v>4000.0</v>
      </c>
      <c r="I68" s="31">
        <v>4000.0</v>
      </c>
      <c r="J68" s="31">
        <v>4000.0</v>
      </c>
      <c r="K68" s="31">
        <v>4000.0</v>
      </c>
      <c r="L68" s="31">
        <v>4000.0</v>
      </c>
      <c r="M68" s="31">
        <v>4000.0</v>
      </c>
      <c r="N68" s="27">
        <f t="shared" si="21"/>
        <v>48000</v>
      </c>
    </row>
    <row r="69" ht="13.5" customHeight="1">
      <c r="A69" s="26" t="s">
        <v>39</v>
      </c>
      <c r="B69" s="31">
        <v>100.0</v>
      </c>
      <c r="C69" s="31">
        <v>100.0</v>
      </c>
      <c r="D69" s="31">
        <v>100.0</v>
      </c>
      <c r="E69" s="31">
        <v>100.0</v>
      </c>
      <c r="F69" s="31">
        <v>100.0</v>
      </c>
      <c r="G69" s="31">
        <v>100.0</v>
      </c>
      <c r="H69" s="31">
        <v>100.0</v>
      </c>
      <c r="I69" s="31">
        <v>100.0</v>
      </c>
      <c r="J69" s="31">
        <v>100.0</v>
      </c>
      <c r="K69" s="31">
        <v>100.0</v>
      </c>
      <c r="L69" s="31">
        <v>100.0</v>
      </c>
      <c r="M69" s="31">
        <v>100.0</v>
      </c>
      <c r="N69" s="27">
        <f t="shared" si="21"/>
        <v>1200</v>
      </c>
    </row>
    <row r="70" ht="13.5" customHeight="1">
      <c r="A70" s="26" t="s">
        <v>40</v>
      </c>
      <c r="B70" s="31">
        <v>500.0</v>
      </c>
      <c r="C70" s="31">
        <v>500.0</v>
      </c>
      <c r="D70" s="31">
        <v>500.0</v>
      </c>
      <c r="E70" s="31">
        <v>500.0</v>
      </c>
      <c r="F70" s="31">
        <v>500.0</v>
      </c>
      <c r="G70" s="31">
        <v>500.0</v>
      </c>
      <c r="H70" s="31">
        <v>500.0</v>
      </c>
      <c r="I70" s="31">
        <v>500.0</v>
      </c>
      <c r="J70" s="31">
        <v>500.0</v>
      </c>
      <c r="K70" s="31">
        <v>500.0</v>
      </c>
      <c r="L70" s="31">
        <v>500.0</v>
      </c>
      <c r="M70" s="31">
        <v>500.0</v>
      </c>
      <c r="N70" s="27">
        <f t="shared" si="21"/>
        <v>6000</v>
      </c>
    </row>
    <row r="71" ht="13.5" customHeight="1">
      <c r="A71" s="26" t="s">
        <v>41</v>
      </c>
      <c r="B71" s="31">
        <v>200.0</v>
      </c>
      <c r="C71" s="31">
        <v>200.0</v>
      </c>
      <c r="D71" s="31">
        <v>200.0</v>
      </c>
      <c r="E71" s="31">
        <v>200.0</v>
      </c>
      <c r="F71" s="31">
        <v>200.0</v>
      </c>
      <c r="G71" s="31">
        <v>200.0</v>
      </c>
      <c r="H71" s="31">
        <v>200.0</v>
      </c>
      <c r="I71" s="31">
        <v>200.0</v>
      </c>
      <c r="J71" s="31">
        <v>200.0</v>
      </c>
      <c r="K71" s="31">
        <v>200.0</v>
      </c>
      <c r="L71" s="31">
        <v>200.0</v>
      </c>
      <c r="M71" s="31">
        <v>200.0</v>
      </c>
      <c r="N71" s="27">
        <f t="shared" si="21"/>
        <v>2400</v>
      </c>
    </row>
    <row r="72" ht="13.5" customHeight="1">
      <c r="A72" s="26" t="s">
        <v>42</v>
      </c>
      <c r="B72" s="31">
        <v>0.0</v>
      </c>
      <c r="C72" s="31">
        <v>0.0</v>
      </c>
      <c r="D72" s="31">
        <v>0.0</v>
      </c>
      <c r="E72" s="31">
        <v>0.0</v>
      </c>
      <c r="F72" s="31">
        <v>0.0</v>
      </c>
      <c r="G72" s="31">
        <v>0.0</v>
      </c>
      <c r="H72" s="31">
        <v>0.0</v>
      </c>
      <c r="I72" s="31">
        <v>0.0</v>
      </c>
      <c r="J72" s="31">
        <v>0.0</v>
      </c>
      <c r="K72" s="31">
        <v>0.0</v>
      </c>
      <c r="L72" s="31">
        <v>0.0</v>
      </c>
      <c r="M72" s="31">
        <v>0.0</v>
      </c>
      <c r="N72" s="27">
        <f t="shared" si="21"/>
        <v>0</v>
      </c>
    </row>
    <row r="73" ht="13.5" customHeight="1">
      <c r="A73" s="26" t="s">
        <v>43</v>
      </c>
      <c r="B73" s="31">
        <v>0.0</v>
      </c>
      <c r="C73" s="31">
        <v>0.0</v>
      </c>
      <c r="D73" s="31">
        <v>0.0</v>
      </c>
      <c r="E73" s="31">
        <v>0.0</v>
      </c>
      <c r="F73" s="31">
        <v>0.0</v>
      </c>
      <c r="G73" s="31">
        <v>0.0</v>
      </c>
      <c r="H73" s="31">
        <v>0.0</v>
      </c>
      <c r="I73" s="31">
        <v>0.0</v>
      </c>
      <c r="J73" s="31">
        <v>0.0</v>
      </c>
      <c r="K73" s="31">
        <v>0.0</v>
      </c>
      <c r="L73" s="31">
        <v>0.0</v>
      </c>
      <c r="M73" s="31">
        <v>0.0</v>
      </c>
      <c r="N73" s="27">
        <f t="shared" si="21"/>
        <v>0</v>
      </c>
    </row>
    <row r="74" ht="13.5" customHeight="1">
      <c r="A74" s="26" t="s">
        <v>44</v>
      </c>
      <c r="B74" s="31">
        <v>1000.0</v>
      </c>
      <c r="C74" s="31">
        <v>1000.0</v>
      </c>
      <c r="D74" s="31">
        <v>1000.0</v>
      </c>
      <c r="E74" s="31">
        <v>1000.0</v>
      </c>
      <c r="F74" s="31">
        <v>1000.0</v>
      </c>
      <c r="G74" s="31">
        <v>1000.0</v>
      </c>
      <c r="H74" s="31">
        <v>1000.0</v>
      </c>
      <c r="I74" s="31">
        <v>1000.0</v>
      </c>
      <c r="J74" s="31">
        <v>1000.0</v>
      </c>
      <c r="K74" s="31">
        <v>1000.0</v>
      </c>
      <c r="L74" s="31">
        <v>1000.0</v>
      </c>
      <c r="M74" s="31">
        <v>1000.0</v>
      </c>
      <c r="N74" s="27">
        <f t="shared" si="21"/>
        <v>12000</v>
      </c>
    </row>
    <row r="75" ht="13.5" customHeight="1">
      <c r="A75" s="28" t="s">
        <v>45</v>
      </c>
      <c r="B75" s="29">
        <f t="shared" ref="B75:N75" si="22">SUM(B59:B74)</f>
        <v>6550</v>
      </c>
      <c r="C75" s="29">
        <f t="shared" si="22"/>
        <v>6550</v>
      </c>
      <c r="D75" s="29">
        <f t="shared" si="22"/>
        <v>6550</v>
      </c>
      <c r="E75" s="29">
        <f t="shared" si="22"/>
        <v>6550</v>
      </c>
      <c r="F75" s="29">
        <f t="shared" si="22"/>
        <v>6550</v>
      </c>
      <c r="G75" s="29">
        <f t="shared" si="22"/>
        <v>6550</v>
      </c>
      <c r="H75" s="29">
        <f t="shared" si="22"/>
        <v>6550</v>
      </c>
      <c r="I75" s="29">
        <f t="shared" si="22"/>
        <v>6550</v>
      </c>
      <c r="J75" s="29">
        <f t="shared" si="22"/>
        <v>6550</v>
      </c>
      <c r="K75" s="29">
        <f t="shared" si="22"/>
        <v>6550</v>
      </c>
      <c r="L75" s="29">
        <f t="shared" si="22"/>
        <v>6550</v>
      </c>
      <c r="M75" s="29">
        <f t="shared" si="22"/>
        <v>6550</v>
      </c>
      <c r="N75" s="29">
        <f t="shared" si="22"/>
        <v>78600</v>
      </c>
    </row>
    <row r="76" ht="13.5" customHeight="1">
      <c r="A76" s="28" t="s">
        <v>46</v>
      </c>
      <c r="B76" s="29">
        <f t="shared" ref="B76:N76" si="23">B57-B75</f>
        <v>1666.75</v>
      </c>
      <c r="C76" s="29">
        <f t="shared" si="23"/>
        <v>4014.5</v>
      </c>
      <c r="D76" s="29">
        <f t="shared" si="23"/>
        <v>4567.25</v>
      </c>
      <c r="E76" s="29">
        <f t="shared" si="23"/>
        <v>5470</v>
      </c>
      <c r="F76" s="29">
        <f t="shared" si="23"/>
        <v>5912.75</v>
      </c>
      <c r="G76" s="29">
        <f t="shared" si="23"/>
        <v>6185.5</v>
      </c>
      <c r="H76" s="29">
        <f t="shared" si="23"/>
        <v>6598.25</v>
      </c>
      <c r="I76" s="29">
        <f t="shared" si="23"/>
        <v>6611</v>
      </c>
      <c r="J76" s="29">
        <f t="shared" si="23"/>
        <v>7108.75</v>
      </c>
      <c r="K76" s="29">
        <f t="shared" si="23"/>
        <v>8144</v>
      </c>
      <c r="L76" s="29">
        <f t="shared" si="23"/>
        <v>8892</v>
      </c>
      <c r="M76" s="29">
        <f t="shared" si="23"/>
        <v>8430</v>
      </c>
      <c r="N76" s="29">
        <f t="shared" si="23"/>
        <v>73600.75</v>
      </c>
    </row>
    <row r="77" ht="13.5" customHeight="1"/>
    <row r="78" ht="13.5" customHeight="1"/>
    <row r="79" ht="13.5" customHeight="1">
      <c r="A79" s="1" t="s">
        <v>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3"/>
    </row>
    <row r="80" ht="13.5" customHeight="1">
      <c r="A80" s="4" t="s">
        <v>1</v>
      </c>
      <c r="B80" s="5"/>
      <c r="C80" s="6"/>
      <c r="D80" s="7"/>
      <c r="E80" s="7"/>
      <c r="F80" s="7"/>
      <c r="G80" s="7"/>
      <c r="H80" s="7"/>
      <c r="I80" s="7"/>
      <c r="J80" s="7"/>
      <c r="K80" s="7"/>
      <c r="L80" s="7"/>
      <c r="M80" s="7"/>
      <c r="N80" s="8"/>
    </row>
    <row r="81" ht="13.5" customHeight="1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</row>
    <row r="82" ht="13.5" customHeight="1">
      <c r="A82" s="10" t="s">
        <v>50</v>
      </c>
      <c r="B82" s="1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</row>
    <row r="83" ht="13.5" customHeight="1">
      <c r="A83" s="9"/>
      <c r="B83" s="12" t="s">
        <v>3</v>
      </c>
      <c r="C83" s="12" t="s">
        <v>4</v>
      </c>
      <c r="D83" s="12" t="s">
        <v>5</v>
      </c>
      <c r="E83" s="12" t="s">
        <v>6</v>
      </c>
      <c r="F83" s="12" t="s">
        <v>7</v>
      </c>
      <c r="G83" s="12" t="s">
        <v>8</v>
      </c>
      <c r="H83" s="12" t="s">
        <v>9</v>
      </c>
      <c r="I83" s="12" t="s">
        <v>10</v>
      </c>
      <c r="J83" s="12" t="s">
        <v>11</v>
      </c>
      <c r="K83" s="12" t="s">
        <v>12</v>
      </c>
      <c r="L83" s="12" t="s">
        <v>13</v>
      </c>
      <c r="M83" s="12" t="s">
        <v>14</v>
      </c>
      <c r="N83" s="12" t="s">
        <v>15</v>
      </c>
    </row>
    <row r="84" ht="13.5" customHeight="1">
      <c r="A84" s="13" t="s">
        <v>16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</row>
    <row r="85" ht="13.5" customHeight="1">
      <c r="A85" s="16" t="s">
        <v>17</v>
      </c>
      <c r="B85" s="17">
        <f t="shared" ref="B85:M85" si="24">B46+(B46*0.05)</f>
        <v>6294.75</v>
      </c>
      <c r="C85" s="17">
        <f t="shared" si="24"/>
        <v>7276.5</v>
      </c>
      <c r="D85" s="17">
        <f t="shared" si="24"/>
        <v>7738.5</v>
      </c>
      <c r="E85" s="17">
        <f t="shared" si="24"/>
        <v>8200.5</v>
      </c>
      <c r="F85" s="17">
        <f t="shared" si="24"/>
        <v>8547</v>
      </c>
      <c r="G85" s="17">
        <f t="shared" si="24"/>
        <v>8662.5</v>
      </c>
      <c r="H85" s="17">
        <f t="shared" si="24"/>
        <v>8662.5</v>
      </c>
      <c r="I85" s="17">
        <f t="shared" si="24"/>
        <v>8662.5</v>
      </c>
      <c r="J85" s="17">
        <f t="shared" si="24"/>
        <v>9009</v>
      </c>
      <c r="K85" s="17">
        <f t="shared" si="24"/>
        <v>9471</v>
      </c>
      <c r="L85" s="17">
        <f t="shared" si="24"/>
        <v>9990.75</v>
      </c>
      <c r="M85" s="17">
        <f t="shared" si="24"/>
        <v>9355.5</v>
      </c>
      <c r="N85" s="18">
        <f t="shared" ref="N85:N89" si="26">SUM(B85:M85)</f>
        <v>101871</v>
      </c>
    </row>
    <row r="86" ht="13.5" customHeight="1">
      <c r="A86" s="19" t="s">
        <v>18</v>
      </c>
      <c r="B86" s="17">
        <f t="shared" ref="B86:M86" si="25">B47*2</f>
        <v>600</v>
      </c>
      <c r="C86" s="17">
        <f t="shared" si="25"/>
        <v>600</v>
      </c>
      <c r="D86" s="17">
        <f t="shared" si="25"/>
        <v>600</v>
      </c>
      <c r="E86" s="17">
        <f t="shared" si="25"/>
        <v>1200</v>
      </c>
      <c r="F86" s="17">
        <f t="shared" si="25"/>
        <v>1200</v>
      </c>
      <c r="G86" s="17">
        <f t="shared" si="25"/>
        <v>1200</v>
      </c>
      <c r="H86" s="17">
        <f t="shared" si="25"/>
        <v>1800</v>
      </c>
      <c r="I86" s="17">
        <f t="shared" si="25"/>
        <v>1800</v>
      </c>
      <c r="J86" s="17">
        <f t="shared" si="25"/>
        <v>1800</v>
      </c>
      <c r="K86" s="17">
        <f t="shared" si="25"/>
        <v>2400</v>
      </c>
      <c r="L86" s="17">
        <f t="shared" si="25"/>
        <v>2400</v>
      </c>
      <c r="M86" s="17">
        <f t="shared" si="25"/>
        <v>2400</v>
      </c>
      <c r="N86" s="18">
        <f t="shared" si="26"/>
        <v>18000</v>
      </c>
    </row>
    <row r="87" ht="13.5" customHeight="1">
      <c r="A87" s="19" t="s">
        <v>19</v>
      </c>
      <c r="B87" s="20">
        <f t="shared" ref="B87:M87" si="27">B48*2</f>
        <v>3000</v>
      </c>
      <c r="C87" s="20">
        <f t="shared" si="27"/>
        <v>3600</v>
      </c>
      <c r="D87" s="20">
        <f t="shared" si="27"/>
        <v>3600</v>
      </c>
      <c r="E87" s="20">
        <f t="shared" si="27"/>
        <v>3700</v>
      </c>
      <c r="F87" s="20">
        <f t="shared" si="27"/>
        <v>3700</v>
      </c>
      <c r="G87" s="20">
        <f t="shared" si="27"/>
        <v>3800</v>
      </c>
      <c r="H87" s="20">
        <f t="shared" si="27"/>
        <v>3800</v>
      </c>
      <c r="I87" s="20">
        <f t="shared" si="27"/>
        <v>3600</v>
      </c>
      <c r="J87" s="20">
        <f t="shared" si="27"/>
        <v>3600</v>
      </c>
      <c r="K87" s="20">
        <f t="shared" si="27"/>
        <v>3800</v>
      </c>
      <c r="L87" s="20">
        <f t="shared" si="27"/>
        <v>3800</v>
      </c>
      <c r="M87" s="20">
        <f t="shared" si="27"/>
        <v>3800</v>
      </c>
      <c r="N87" s="18">
        <f t="shared" si="26"/>
        <v>43800</v>
      </c>
    </row>
    <row r="88" ht="13.5" customHeight="1">
      <c r="A88" s="19" t="s">
        <v>20</v>
      </c>
      <c r="B88" s="20">
        <f t="shared" ref="B88:M88" si="28">B49+(B49*0.05)</f>
        <v>1247.4</v>
      </c>
      <c r="C88" s="20">
        <f t="shared" si="28"/>
        <v>1351.35</v>
      </c>
      <c r="D88" s="20">
        <f t="shared" si="28"/>
        <v>1455.3</v>
      </c>
      <c r="E88" s="20">
        <f t="shared" si="28"/>
        <v>1559.25</v>
      </c>
      <c r="F88" s="20">
        <f t="shared" si="28"/>
        <v>1663.2</v>
      </c>
      <c r="G88" s="20">
        <f t="shared" si="28"/>
        <v>1767.15</v>
      </c>
      <c r="H88" s="20">
        <f t="shared" si="28"/>
        <v>1871.1</v>
      </c>
      <c r="I88" s="20">
        <f t="shared" si="28"/>
        <v>1975.05</v>
      </c>
      <c r="J88" s="20">
        <f t="shared" si="28"/>
        <v>2079</v>
      </c>
      <c r="K88" s="20">
        <f t="shared" si="28"/>
        <v>2182.95</v>
      </c>
      <c r="L88" s="20">
        <f t="shared" si="28"/>
        <v>2390.85</v>
      </c>
      <c r="M88" s="20">
        <f t="shared" si="28"/>
        <v>2598.75</v>
      </c>
      <c r="N88" s="18">
        <f t="shared" si="26"/>
        <v>22141.35</v>
      </c>
    </row>
    <row r="89" ht="13.5" customHeight="1">
      <c r="A89" s="19" t="s">
        <v>21</v>
      </c>
      <c r="B89" s="20">
        <f t="shared" ref="B89:M89" si="29">B50+(B50*0.1)</f>
        <v>514.25</v>
      </c>
      <c r="C89" s="20">
        <f t="shared" si="29"/>
        <v>544.5</v>
      </c>
      <c r="D89" s="20">
        <f t="shared" si="29"/>
        <v>574.75</v>
      </c>
      <c r="E89" s="20">
        <f t="shared" si="29"/>
        <v>605</v>
      </c>
      <c r="F89" s="20">
        <f t="shared" si="29"/>
        <v>635.25</v>
      </c>
      <c r="G89" s="20">
        <f t="shared" si="29"/>
        <v>665.5</v>
      </c>
      <c r="H89" s="20">
        <f t="shared" si="29"/>
        <v>695.75</v>
      </c>
      <c r="I89" s="20">
        <f t="shared" si="29"/>
        <v>726</v>
      </c>
      <c r="J89" s="20">
        <f t="shared" si="29"/>
        <v>877.25</v>
      </c>
      <c r="K89" s="20">
        <f t="shared" si="29"/>
        <v>1089</v>
      </c>
      <c r="L89" s="20">
        <f t="shared" si="29"/>
        <v>1210</v>
      </c>
      <c r="M89" s="20">
        <f t="shared" si="29"/>
        <v>1089</v>
      </c>
      <c r="N89" s="18">
        <f t="shared" si="26"/>
        <v>9226.25</v>
      </c>
    </row>
    <row r="90" ht="13.5" customHeight="1">
      <c r="A90" s="21" t="s">
        <v>22</v>
      </c>
      <c r="B90" s="22">
        <f t="shared" ref="B90:N90" si="30">SUM(B85:B89)</f>
        <v>11656.4</v>
      </c>
      <c r="C90" s="22">
        <f t="shared" si="30"/>
        <v>13372.35</v>
      </c>
      <c r="D90" s="22">
        <f t="shared" si="30"/>
        <v>13968.55</v>
      </c>
      <c r="E90" s="22">
        <f t="shared" si="30"/>
        <v>15264.75</v>
      </c>
      <c r="F90" s="22">
        <f t="shared" si="30"/>
        <v>15745.45</v>
      </c>
      <c r="G90" s="22">
        <f t="shared" si="30"/>
        <v>16095.15</v>
      </c>
      <c r="H90" s="22">
        <f t="shared" si="30"/>
        <v>16829.35</v>
      </c>
      <c r="I90" s="22">
        <f t="shared" si="30"/>
        <v>16763.55</v>
      </c>
      <c r="J90" s="22">
        <f t="shared" si="30"/>
        <v>17365.25</v>
      </c>
      <c r="K90" s="22">
        <f t="shared" si="30"/>
        <v>18942.95</v>
      </c>
      <c r="L90" s="22">
        <f t="shared" si="30"/>
        <v>19791.6</v>
      </c>
      <c r="M90" s="22">
        <f t="shared" si="30"/>
        <v>19243.25</v>
      </c>
      <c r="N90" s="22">
        <f t="shared" si="30"/>
        <v>195038.6</v>
      </c>
    </row>
    <row r="91" ht="13.5" customHeight="1">
      <c r="A91" s="13" t="s">
        <v>23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4"/>
    </row>
    <row r="92" ht="13.5" customHeight="1">
      <c r="A92" s="19" t="s">
        <v>24</v>
      </c>
      <c r="B92" s="25">
        <f t="shared" ref="B92:M92" si="31">B89/2</f>
        <v>257.125</v>
      </c>
      <c r="C92" s="25">
        <f t="shared" si="31"/>
        <v>272.25</v>
      </c>
      <c r="D92" s="25">
        <f t="shared" si="31"/>
        <v>287.375</v>
      </c>
      <c r="E92" s="25">
        <f t="shared" si="31"/>
        <v>302.5</v>
      </c>
      <c r="F92" s="25">
        <f t="shared" si="31"/>
        <v>317.625</v>
      </c>
      <c r="G92" s="25">
        <f t="shared" si="31"/>
        <v>332.75</v>
      </c>
      <c r="H92" s="25">
        <f t="shared" si="31"/>
        <v>347.875</v>
      </c>
      <c r="I92" s="25">
        <f t="shared" si="31"/>
        <v>363</v>
      </c>
      <c r="J92" s="25">
        <f t="shared" si="31"/>
        <v>438.625</v>
      </c>
      <c r="K92" s="25">
        <f t="shared" si="31"/>
        <v>544.5</v>
      </c>
      <c r="L92" s="25">
        <f t="shared" si="31"/>
        <v>605</v>
      </c>
      <c r="M92" s="25">
        <f t="shared" si="31"/>
        <v>544.5</v>
      </c>
      <c r="N92" s="18">
        <f t="shared" ref="N92:N94" si="32">SUM(B92:M92)</f>
        <v>4613.125</v>
      </c>
    </row>
    <row r="93" ht="13.5" customHeight="1">
      <c r="A93" s="26" t="s">
        <v>51</v>
      </c>
      <c r="B93" s="25">
        <v>1000.0</v>
      </c>
      <c r="C93" s="25">
        <v>0.0</v>
      </c>
      <c r="D93" s="25">
        <v>0.0</v>
      </c>
      <c r="E93" s="25">
        <v>0.0</v>
      </c>
      <c r="F93" s="25">
        <v>0.0</v>
      </c>
      <c r="G93" s="25">
        <v>0.0</v>
      </c>
      <c r="H93" s="25">
        <v>0.0</v>
      </c>
      <c r="I93" s="25">
        <v>0.0</v>
      </c>
      <c r="J93" s="25">
        <v>0.0</v>
      </c>
      <c r="K93" s="25">
        <v>0.0</v>
      </c>
      <c r="L93" s="25">
        <v>0.0</v>
      </c>
      <c r="M93" s="25">
        <v>0.0</v>
      </c>
      <c r="N93" s="27">
        <f t="shared" si="32"/>
        <v>1000</v>
      </c>
    </row>
    <row r="94" ht="13.5" customHeight="1">
      <c r="A94" s="26" t="s">
        <v>25</v>
      </c>
      <c r="B94" s="25">
        <v>0.0</v>
      </c>
      <c r="C94" s="25">
        <v>0.0</v>
      </c>
      <c r="D94" s="25">
        <v>0.0</v>
      </c>
      <c r="E94" s="25">
        <v>0.0</v>
      </c>
      <c r="F94" s="25">
        <v>0.0</v>
      </c>
      <c r="G94" s="25">
        <v>0.0</v>
      </c>
      <c r="H94" s="25">
        <v>0.0</v>
      </c>
      <c r="I94" s="25">
        <v>0.0</v>
      </c>
      <c r="J94" s="25">
        <v>0.0</v>
      </c>
      <c r="K94" s="25">
        <v>0.0</v>
      </c>
      <c r="L94" s="25">
        <v>0.0</v>
      </c>
      <c r="M94" s="25">
        <v>0.0</v>
      </c>
      <c r="N94" s="27">
        <f t="shared" si="32"/>
        <v>0</v>
      </c>
    </row>
    <row r="95" ht="13.5" customHeight="1">
      <c r="A95" s="28" t="s">
        <v>26</v>
      </c>
      <c r="B95" s="27">
        <f t="shared" ref="B95:N95" si="33">SUM(B92:B94)</f>
        <v>1257.125</v>
      </c>
      <c r="C95" s="27">
        <f t="shared" si="33"/>
        <v>272.25</v>
      </c>
      <c r="D95" s="27">
        <f t="shared" si="33"/>
        <v>287.375</v>
      </c>
      <c r="E95" s="27">
        <f t="shared" si="33"/>
        <v>302.5</v>
      </c>
      <c r="F95" s="27">
        <f t="shared" si="33"/>
        <v>317.625</v>
      </c>
      <c r="G95" s="27">
        <f t="shared" si="33"/>
        <v>332.75</v>
      </c>
      <c r="H95" s="27">
        <f t="shared" si="33"/>
        <v>347.875</v>
      </c>
      <c r="I95" s="27">
        <f t="shared" si="33"/>
        <v>363</v>
      </c>
      <c r="J95" s="27">
        <f t="shared" si="33"/>
        <v>438.625</v>
      </c>
      <c r="K95" s="27">
        <f t="shared" si="33"/>
        <v>544.5</v>
      </c>
      <c r="L95" s="27">
        <f t="shared" si="33"/>
        <v>605</v>
      </c>
      <c r="M95" s="27">
        <f t="shared" si="33"/>
        <v>544.5</v>
      </c>
      <c r="N95" s="27">
        <f t="shared" si="33"/>
        <v>5613.125</v>
      </c>
    </row>
    <row r="96" ht="13.5" customHeight="1">
      <c r="A96" s="28" t="s">
        <v>27</v>
      </c>
      <c r="B96" s="22">
        <f t="shared" ref="B96:N96" si="34">B90-B95</f>
        <v>10399.275</v>
      </c>
      <c r="C96" s="22">
        <f t="shared" si="34"/>
        <v>13100.1</v>
      </c>
      <c r="D96" s="22">
        <f t="shared" si="34"/>
        <v>13681.175</v>
      </c>
      <c r="E96" s="22">
        <f t="shared" si="34"/>
        <v>14962.25</v>
      </c>
      <c r="F96" s="22">
        <f t="shared" si="34"/>
        <v>15427.825</v>
      </c>
      <c r="G96" s="22">
        <f t="shared" si="34"/>
        <v>15762.4</v>
      </c>
      <c r="H96" s="22">
        <f t="shared" si="34"/>
        <v>16481.475</v>
      </c>
      <c r="I96" s="22">
        <f t="shared" si="34"/>
        <v>16400.55</v>
      </c>
      <c r="J96" s="22">
        <f t="shared" si="34"/>
        <v>16926.625</v>
      </c>
      <c r="K96" s="22">
        <f t="shared" si="34"/>
        <v>18398.45</v>
      </c>
      <c r="L96" s="22">
        <f t="shared" si="34"/>
        <v>19186.6</v>
      </c>
      <c r="M96" s="22">
        <f t="shared" si="34"/>
        <v>18698.75</v>
      </c>
      <c r="N96" s="29">
        <f t="shared" si="34"/>
        <v>189425.475</v>
      </c>
    </row>
    <row r="97" ht="13.5" customHeight="1">
      <c r="A97" s="30" t="s">
        <v>28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4"/>
    </row>
    <row r="98" ht="13.5" customHeight="1">
      <c r="A98" s="26" t="s">
        <v>52</v>
      </c>
      <c r="B98" s="25">
        <v>0.0</v>
      </c>
      <c r="C98" s="25">
        <v>0.0</v>
      </c>
      <c r="D98" s="25">
        <v>0.0</v>
      </c>
      <c r="E98" s="25">
        <v>0.0</v>
      </c>
      <c r="F98" s="25">
        <v>0.0</v>
      </c>
      <c r="G98" s="25">
        <v>0.0</v>
      </c>
      <c r="H98" s="25">
        <v>0.0</v>
      </c>
      <c r="I98" s="25">
        <v>0.0</v>
      </c>
      <c r="J98" s="25">
        <v>0.0</v>
      </c>
      <c r="K98" s="25">
        <v>0.0</v>
      </c>
      <c r="L98" s="25">
        <v>0.0</v>
      </c>
      <c r="M98" s="25">
        <v>0.0</v>
      </c>
      <c r="N98" s="27">
        <f t="shared" ref="N98:N113" si="35">SUM(B98:M98)</f>
        <v>0</v>
      </c>
    </row>
    <row r="99" ht="13.5" customHeight="1">
      <c r="A99" s="26" t="s">
        <v>30</v>
      </c>
      <c r="B99" s="25">
        <v>0.0</v>
      </c>
      <c r="C99" s="25">
        <v>0.0</v>
      </c>
      <c r="D99" s="25">
        <v>0.0</v>
      </c>
      <c r="E99" s="25">
        <v>0.0</v>
      </c>
      <c r="F99" s="25">
        <v>0.0</v>
      </c>
      <c r="G99" s="25">
        <v>0.0</v>
      </c>
      <c r="H99" s="25">
        <v>0.0</v>
      </c>
      <c r="I99" s="25">
        <v>0.0</v>
      </c>
      <c r="J99" s="25">
        <v>0.0</v>
      </c>
      <c r="K99" s="25">
        <v>0.0</v>
      </c>
      <c r="L99" s="25">
        <v>0.0</v>
      </c>
      <c r="M99" s="25">
        <v>0.0</v>
      </c>
      <c r="N99" s="27">
        <f t="shared" si="35"/>
        <v>0</v>
      </c>
    </row>
    <row r="100" ht="13.5" customHeight="1">
      <c r="A100" s="26" t="s">
        <v>31</v>
      </c>
      <c r="B100" s="31">
        <v>0.0</v>
      </c>
      <c r="C100" s="31">
        <v>0.0</v>
      </c>
      <c r="D100" s="31">
        <v>0.0</v>
      </c>
      <c r="E100" s="31">
        <v>0.0</v>
      </c>
      <c r="F100" s="31">
        <v>0.0</v>
      </c>
      <c r="G100" s="31">
        <v>0.0</v>
      </c>
      <c r="H100" s="31">
        <v>0.0</v>
      </c>
      <c r="I100" s="31">
        <v>0.0</v>
      </c>
      <c r="J100" s="31">
        <v>0.0</v>
      </c>
      <c r="K100" s="31">
        <v>0.0</v>
      </c>
      <c r="L100" s="31">
        <v>0.0</v>
      </c>
      <c r="M100" s="31">
        <v>0.0</v>
      </c>
      <c r="N100" s="27">
        <f t="shared" si="35"/>
        <v>0</v>
      </c>
    </row>
    <row r="101" ht="13.5" customHeight="1">
      <c r="A101" s="26" t="s">
        <v>32</v>
      </c>
      <c r="B101" s="31">
        <v>0.0</v>
      </c>
      <c r="C101" s="31">
        <v>0.0</v>
      </c>
      <c r="D101" s="31">
        <v>0.0</v>
      </c>
      <c r="E101" s="31">
        <v>0.0</v>
      </c>
      <c r="F101" s="31">
        <v>0.0</v>
      </c>
      <c r="G101" s="31">
        <v>0.0</v>
      </c>
      <c r="H101" s="31">
        <v>0.0</v>
      </c>
      <c r="I101" s="31">
        <v>0.0</v>
      </c>
      <c r="J101" s="31">
        <v>0.0</v>
      </c>
      <c r="K101" s="31">
        <v>0.0</v>
      </c>
      <c r="L101" s="31">
        <v>0.0</v>
      </c>
      <c r="M101" s="31">
        <v>0.0</v>
      </c>
      <c r="N101" s="27">
        <f t="shared" si="35"/>
        <v>0</v>
      </c>
    </row>
    <row r="102" ht="13.5" customHeight="1">
      <c r="A102" s="26" t="s">
        <v>33</v>
      </c>
      <c r="B102" s="31">
        <v>175.0</v>
      </c>
      <c r="C102" s="31">
        <v>175.0</v>
      </c>
      <c r="D102" s="31">
        <v>175.0</v>
      </c>
      <c r="E102" s="31">
        <v>175.0</v>
      </c>
      <c r="F102" s="31">
        <v>175.0</v>
      </c>
      <c r="G102" s="31">
        <v>175.0</v>
      </c>
      <c r="H102" s="31">
        <v>175.0</v>
      </c>
      <c r="I102" s="31">
        <v>175.0</v>
      </c>
      <c r="J102" s="31">
        <v>175.0</v>
      </c>
      <c r="K102" s="31">
        <v>175.0</v>
      </c>
      <c r="L102" s="31">
        <v>175.0</v>
      </c>
      <c r="M102" s="31">
        <v>175.0</v>
      </c>
      <c r="N102" s="27">
        <f t="shared" si="35"/>
        <v>2100</v>
      </c>
    </row>
    <row r="103" ht="13.5" customHeight="1">
      <c r="A103" s="26" t="s">
        <v>34</v>
      </c>
      <c r="B103" s="31">
        <v>200.0</v>
      </c>
      <c r="C103" s="31">
        <v>200.0</v>
      </c>
      <c r="D103" s="31">
        <v>200.0</v>
      </c>
      <c r="E103" s="31">
        <v>200.0</v>
      </c>
      <c r="F103" s="31">
        <v>200.0</v>
      </c>
      <c r="G103" s="31">
        <v>200.0</v>
      </c>
      <c r="H103" s="31">
        <v>200.0</v>
      </c>
      <c r="I103" s="31">
        <v>200.0</v>
      </c>
      <c r="J103" s="31">
        <v>200.0</v>
      </c>
      <c r="K103" s="31">
        <v>200.0</v>
      </c>
      <c r="L103" s="31">
        <v>200.0</v>
      </c>
      <c r="M103" s="31">
        <v>200.0</v>
      </c>
      <c r="N103" s="27">
        <f t="shared" si="35"/>
        <v>2400</v>
      </c>
    </row>
    <row r="104" ht="13.5" customHeight="1">
      <c r="A104" s="26" t="s">
        <v>35</v>
      </c>
      <c r="B104" s="31">
        <v>325.0</v>
      </c>
      <c r="C104" s="31">
        <v>325.0</v>
      </c>
      <c r="D104" s="31">
        <v>325.0</v>
      </c>
      <c r="E104" s="31">
        <v>325.0</v>
      </c>
      <c r="F104" s="31">
        <v>325.0</v>
      </c>
      <c r="G104" s="31">
        <v>325.0</v>
      </c>
      <c r="H104" s="31">
        <v>325.0</v>
      </c>
      <c r="I104" s="31">
        <v>325.0</v>
      </c>
      <c r="J104" s="31">
        <v>325.0</v>
      </c>
      <c r="K104" s="31">
        <v>325.0</v>
      </c>
      <c r="L104" s="31">
        <v>325.0</v>
      </c>
      <c r="M104" s="31">
        <v>325.0</v>
      </c>
      <c r="N104" s="27">
        <f t="shared" si="35"/>
        <v>3900</v>
      </c>
    </row>
    <row r="105" ht="13.5" customHeight="1">
      <c r="A105" s="26" t="s">
        <v>36</v>
      </c>
      <c r="B105" s="31">
        <v>0.0</v>
      </c>
      <c r="C105" s="31">
        <v>0.0</v>
      </c>
      <c r="D105" s="31">
        <v>0.0</v>
      </c>
      <c r="E105" s="31">
        <v>0.0</v>
      </c>
      <c r="F105" s="31">
        <v>0.0</v>
      </c>
      <c r="G105" s="31">
        <v>0.0</v>
      </c>
      <c r="H105" s="31">
        <v>0.0</v>
      </c>
      <c r="I105" s="31">
        <v>0.0</v>
      </c>
      <c r="J105" s="31">
        <v>0.0</v>
      </c>
      <c r="K105" s="31">
        <v>0.0</v>
      </c>
      <c r="L105" s="31">
        <v>0.0</v>
      </c>
      <c r="M105" s="31">
        <v>0.0</v>
      </c>
      <c r="N105" s="27">
        <f t="shared" si="35"/>
        <v>0</v>
      </c>
    </row>
    <row r="106" ht="13.5" customHeight="1">
      <c r="A106" s="26" t="s">
        <v>37</v>
      </c>
      <c r="B106" s="31">
        <v>50.0</v>
      </c>
      <c r="C106" s="31">
        <v>50.0</v>
      </c>
      <c r="D106" s="31">
        <v>50.0</v>
      </c>
      <c r="E106" s="31">
        <v>50.0</v>
      </c>
      <c r="F106" s="31">
        <v>50.0</v>
      </c>
      <c r="G106" s="31">
        <v>50.0</v>
      </c>
      <c r="H106" s="31">
        <v>50.0</v>
      </c>
      <c r="I106" s="31">
        <v>50.0</v>
      </c>
      <c r="J106" s="31">
        <v>50.0</v>
      </c>
      <c r="K106" s="31">
        <v>50.0</v>
      </c>
      <c r="L106" s="31">
        <v>50.0</v>
      </c>
      <c r="M106" s="31">
        <v>50.0</v>
      </c>
      <c r="N106" s="27">
        <f t="shared" si="35"/>
        <v>600</v>
      </c>
    </row>
    <row r="107" ht="13.5" customHeight="1">
      <c r="A107" s="26" t="s">
        <v>38</v>
      </c>
      <c r="B107" s="31">
        <v>4000.0</v>
      </c>
      <c r="C107" s="31">
        <v>4000.0</v>
      </c>
      <c r="D107" s="31">
        <v>4000.0</v>
      </c>
      <c r="E107" s="31">
        <v>4000.0</v>
      </c>
      <c r="F107" s="31">
        <v>4000.0</v>
      </c>
      <c r="G107" s="31">
        <v>4000.0</v>
      </c>
      <c r="H107" s="31">
        <v>4000.0</v>
      </c>
      <c r="I107" s="31">
        <v>4000.0</v>
      </c>
      <c r="J107" s="31">
        <v>4000.0</v>
      </c>
      <c r="K107" s="31">
        <v>4000.0</v>
      </c>
      <c r="L107" s="31">
        <v>4000.0</v>
      </c>
      <c r="M107" s="31">
        <v>4000.0</v>
      </c>
      <c r="N107" s="27">
        <f t="shared" si="35"/>
        <v>48000</v>
      </c>
    </row>
    <row r="108" ht="13.5" customHeight="1">
      <c r="A108" s="26" t="s">
        <v>39</v>
      </c>
      <c r="B108" s="31">
        <v>100.0</v>
      </c>
      <c r="C108" s="31">
        <v>100.0</v>
      </c>
      <c r="D108" s="31">
        <v>100.0</v>
      </c>
      <c r="E108" s="31">
        <v>100.0</v>
      </c>
      <c r="F108" s="31">
        <v>100.0</v>
      </c>
      <c r="G108" s="31">
        <v>100.0</v>
      </c>
      <c r="H108" s="31">
        <v>100.0</v>
      </c>
      <c r="I108" s="31">
        <v>100.0</v>
      </c>
      <c r="J108" s="31">
        <v>100.0</v>
      </c>
      <c r="K108" s="31">
        <v>100.0</v>
      </c>
      <c r="L108" s="31">
        <v>100.0</v>
      </c>
      <c r="M108" s="31">
        <v>100.0</v>
      </c>
      <c r="N108" s="27">
        <f t="shared" si="35"/>
        <v>1200</v>
      </c>
    </row>
    <row r="109" ht="13.5" customHeight="1">
      <c r="A109" s="26" t="s">
        <v>40</v>
      </c>
      <c r="B109" s="31">
        <v>500.0</v>
      </c>
      <c r="C109" s="31">
        <v>500.0</v>
      </c>
      <c r="D109" s="31">
        <v>500.0</v>
      </c>
      <c r="E109" s="31">
        <v>500.0</v>
      </c>
      <c r="F109" s="31">
        <v>500.0</v>
      </c>
      <c r="G109" s="31">
        <v>500.0</v>
      </c>
      <c r="H109" s="31">
        <v>500.0</v>
      </c>
      <c r="I109" s="31">
        <v>500.0</v>
      </c>
      <c r="J109" s="31">
        <v>500.0</v>
      </c>
      <c r="K109" s="31">
        <v>500.0</v>
      </c>
      <c r="L109" s="31">
        <v>500.0</v>
      </c>
      <c r="M109" s="31">
        <v>500.0</v>
      </c>
      <c r="N109" s="27">
        <f t="shared" si="35"/>
        <v>6000</v>
      </c>
    </row>
    <row r="110" ht="13.5" customHeight="1">
      <c r="A110" s="26" t="s">
        <v>41</v>
      </c>
      <c r="B110" s="31">
        <v>200.0</v>
      </c>
      <c r="C110" s="31">
        <v>200.0</v>
      </c>
      <c r="D110" s="31">
        <v>200.0</v>
      </c>
      <c r="E110" s="31">
        <v>200.0</v>
      </c>
      <c r="F110" s="31">
        <v>200.0</v>
      </c>
      <c r="G110" s="31">
        <v>200.0</v>
      </c>
      <c r="H110" s="31">
        <v>200.0</v>
      </c>
      <c r="I110" s="31">
        <v>200.0</v>
      </c>
      <c r="J110" s="31">
        <v>200.0</v>
      </c>
      <c r="K110" s="31">
        <v>200.0</v>
      </c>
      <c r="L110" s="31">
        <v>200.0</v>
      </c>
      <c r="M110" s="31">
        <v>200.0</v>
      </c>
      <c r="N110" s="27">
        <f t="shared" si="35"/>
        <v>2400</v>
      </c>
    </row>
    <row r="111" ht="13.5" customHeight="1">
      <c r="A111" s="26" t="s">
        <v>42</v>
      </c>
      <c r="B111" s="31">
        <v>0.0</v>
      </c>
      <c r="C111" s="31">
        <v>0.0</v>
      </c>
      <c r="D111" s="31">
        <v>0.0</v>
      </c>
      <c r="E111" s="31">
        <v>0.0</v>
      </c>
      <c r="F111" s="31">
        <v>0.0</v>
      </c>
      <c r="G111" s="31">
        <v>0.0</v>
      </c>
      <c r="H111" s="31">
        <v>0.0</v>
      </c>
      <c r="I111" s="31">
        <v>0.0</v>
      </c>
      <c r="J111" s="31">
        <v>0.0</v>
      </c>
      <c r="K111" s="31">
        <v>0.0</v>
      </c>
      <c r="L111" s="31">
        <v>0.0</v>
      </c>
      <c r="M111" s="31">
        <v>0.0</v>
      </c>
      <c r="N111" s="27">
        <f t="shared" si="35"/>
        <v>0</v>
      </c>
    </row>
    <row r="112" ht="13.5" customHeight="1">
      <c r="A112" s="26" t="s">
        <v>43</v>
      </c>
      <c r="B112" s="31">
        <v>0.0</v>
      </c>
      <c r="C112" s="31">
        <v>0.0</v>
      </c>
      <c r="D112" s="31">
        <v>0.0</v>
      </c>
      <c r="E112" s="31">
        <v>0.0</v>
      </c>
      <c r="F112" s="31">
        <v>0.0</v>
      </c>
      <c r="G112" s="31">
        <v>0.0</v>
      </c>
      <c r="H112" s="31">
        <v>0.0</v>
      </c>
      <c r="I112" s="31">
        <v>0.0</v>
      </c>
      <c r="J112" s="31">
        <v>0.0</v>
      </c>
      <c r="K112" s="31">
        <v>0.0</v>
      </c>
      <c r="L112" s="31">
        <v>0.0</v>
      </c>
      <c r="M112" s="31">
        <v>0.0</v>
      </c>
      <c r="N112" s="27">
        <f t="shared" si="35"/>
        <v>0</v>
      </c>
    </row>
    <row r="113" ht="13.5" customHeight="1">
      <c r="A113" s="26" t="s">
        <v>44</v>
      </c>
      <c r="B113" s="31">
        <v>1000.0</v>
      </c>
      <c r="C113" s="31">
        <v>1000.0</v>
      </c>
      <c r="D113" s="31">
        <v>1000.0</v>
      </c>
      <c r="E113" s="31">
        <v>1000.0</v>
      </c>
      <c r="F113" s="31">
        <v>1000.0</v>
      </c>
      <c r="G113" s="31">
        <v>1000.0</v>
      </c>
      <c r="H113" s="31">
        <v>1000.0</v>
      </c>
      <c r="I113" s="31">
        <v>1000.0</v>
      </c>
      <c r="J113" s="31">
        <v>1000.0</v>
      </c>
      <c r="K113" s="31">
        <v>1000.0</v>
      </c>
      <c r="L113" s="31">
        <v>1000.0</v>
      </c>
      <c r="M113" s="31">
        <v>1000.0</v>
      </c>
      <c r="N113" s="27">
        <f t="shared" si="35"/>
        <v>12000</v>
      </c>
    </row>
    <row r="114" ht="13.5" customHeight="1">
      <c r="A114" s="28" t="s">
        <v>45</v>
      </c>
      <c r="B114" s="29">
        <f t="shared" ref="B114:N114" si="36">SUM(B98:B113)</f>
        <v>6550</v>
      </c>
      <c r="C114" s="29">
        <f t="shared" si="36"/>
        <v>6550</v>
      </c>
      <c r="D114" s="29">
        <f t="shared" si="36"/>
        <v>6550</v>
      </c>
      <c r="E114" s="29">
        <f t="shared" si="36"/>
        <v>6550</v>
      </c>
      <c r="F114" s="29">
        <f t="shared" si="36"/>
        <v>6550</v>
      </c>
      <c r="G114" s="29">
        <f t="shared" si="36"/>
        <v>6550</v>
      </c>
      <c r="H114" s="29">
        <f t="shared" si="36"/>
        <v>6550</v>
      </c>
      <c r="I114" s="29">
        <f t="shared" si="36"/>
        <v>6550</v>
      </c>
      <c r="J114" s="29">
        <f t="shared" si="36"/>
        <v>6550</v>
      </c>
      <c r="K114" s="29">
        <f t="shared" si="36"/>
        <v>6550</v>
      </c>
      <c r="L114" s="29">
        <f t="shared" si="36"/>
        <v>6550</v>
      </c>
      <c r="M114" s="29">
        <f t="shared" si="36"/>
        <v>6550</v>
      </c>
      <c r="N114" s="29">
        <f t="shared" si="36"/>
        <v>78600</v>
      </c>
    </row>
    <row r="115" ht="13.5" customHeight="1">
      <c r="A115" s="28" t="s">
        <v>46</v>
      </c>
      <c r="B115" s="29">
        <f t="shared" ref="B115:N115" si="37">B96-B114</f>
        <v>3849.275</v>
      </c>
      <c r="C115" s="29">
        <f t="shared" si="37"/>
        <v>6550.1</v>
      </c>
      <c r="D115" s="29">
        <f t="shared" si="37"/>
        <v>7131.175</v>
      </c>
      <c r="E115" s="29">
        <f t="shared" si="37"/>
        <v>8412.25</v>
      </c>
      <c r="F115" s="29">
        <f t="shared" si="37"/>
        <v>8877.825</v>
      </c>
      <c r="G115" s="29">
        <f t="shared" si="37"/>
        <v>9212.4</v>
      </c>
      <c r="H115" s="29">
        <f t="shared" si="37"/>
        <v>9931.475</v>
      </c>
      <c r="I115" s="29">
        <f t="shared" si="37"/>
        <v>9850.55</v>
      </c>
      <c r="J115" s="29">
        <f t="shared" si="37"/>
        <v>10376.625</v>
      </c>
      <c r="K115" s="29">
        <f t="shared" si="37"/>
        <v>11848.45</v>
      </c>
      <c r="L115" s="29">
        <f t="shared" si="37"/>
        <v>12636.6</v>
      </c>
      <c r="M115" s="29">
        <f t="shared" si="37"/>
        <v>12148.75</v>
      </c>
      <c r="N115" s="29">
        <f t="shared" si="37"/>
        <v>110825.475</v>
      </c>
    </row>
    <row r="116" ht="13.5" customHeight="1"/>
    <row r="117" ht="13.5" customHeight="1">
      <c r="A117" s="34" t="s">
        <v>53</v>
      </c>
    </row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0" footer="0.0" header="0.0" left="0.0" right="0.0" top="0.0"/>
  <pageSetup orientation="landscape"/>
  <drawing r:id="rId1"/>
</worksheet>
</file>