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william.kasenchar\Downloads\GPSSIT\FinOps\"/>
    </mc:Choice>
  </mc:AlternateContent>
  <xr:revisionPtr revIDLastSave="0" documentId="13_ncr:1_{CF908597-A437-4DA5-B4EB-B0B4C68A3A22}" xr6:coauthVersionLast="47" xr6:coauthVersionMax="47" xr10:uidLastSave="{00000000-0000-0000-0000-000000000000}"/>
  <bookViews>
    <workbookView xWindow="4245" yWindow="1350" windowWidth="21600" windowHeight="13065" activeTab="2" xr2:uid="{00000000-000D-0000-FFFF-FFFF00000000}"/>
  </bookViews>
  <sheets>
    <sheet name="Instructions" sheetId="7" r:id="rId1"/>
    <sheet name="FinOps Domains" sheetId="1" r:id="rId2"/>
    <sheet name="Assessment Scorecard" sheetId="6" r:id="rId3"/>
    <sheet name="Best Practices Graph" sheetId="10" r:id="rId4"/>
    <sheet name="definitions" sheetId="5" r:id="rId5"/>
    <sheet name="dropdown list" sheetId="3" r:id="rId6"/>
  </sheets>
  <externalReferences>
    <externalReference r:id="rId7"/>
    <externalReference r:id="rId8"/>
    <externalReference r:id="rId9"/>
  </externalReferences>
  <definedNames>
    <definedName name="Fruit">#REF!</definedName>
    <definedName name="Maturity" localSheetId="2">'[1]Data Validation'!$A$1:$A$6</definedName>
    <definedName name="maturity">'dropdown list'!$D$4:$D$8</definedName>
    <definedName name="Produce">#REF!</definedName>
    <definedName name="RespList">[2]Survey03!$M$2:$M$7</definedName>
    <definedName name="ScoreList">[2]Survey03!$N$2:$N$7</definedName>
    <definedName name="veg">#REF!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53" i="10" l="1"/>
  <c r="M53" i="10" s="1"/>
  <c r="J53" i="10"/>
  <c r="K53" i="10" s="1"/>
  <c r="I53" i="10"/>
  <c r="H53" i="10"/>
  <c r="G53" i="10"/>
  <c r="L52" i="10"/>
  <c r="M52" i="10" s="1"/>
  <c r="K52" i="10"/>
  <c r="J52" i="10"/>
  <c r="H52" i="10"/>
  <c r="I52" i="10" s="1"/>
  <c r="G52" i="10"/>
  <c r="E52" i="10"/>
  <c r="L51" i="10"/>
  <c r="M51" i="10" s="1"/>
  <c r="K51" i="10"/>
  <c r="J51" i="10"/>
  <c r="H51" i="10"/>
  <c r="I51" i="10" s="1"/>
  <c r="G51" i="10"/>
  <c r="E51" i="10"/>
  <c r="L50" i="10"/>
  <c r="M50" i="10" s="1"/>
  <c r="K50" i="10"/>
  <c r="J50" i="10"/>
  <c r="H50" i="10"/>
  <c r="I50" i="10" s="1"/>
  <c r="G50" i="10"/>
  <c r="L49" i="10"/>
  <c r="M49" i="10" s="1"/>
  <c r="K49" i="10"/>
  <c r="J49" i="10"/>
  <c r="H49" i="10"/>
  <c r="I49" i="10" s="1"/>
  <c r="G49" i="10"/>
  <c r="E49" i="10"/>
  <c r="L48" i="10"/>
  <c r="M48" i="10" s="1"/>
  <c r="K48" i="10"/>
  <c r="J48" i="10"/>
  <c r="H48" i="10"/>
  <c r="I48" i="10" s="1"/>
  <c r="G48" i="10"/>
  <c r="E48" i="10"/>
  <c r="L47" i="10"/>
  <c r="M47" i="10" s="1"/>
  <c r="K47" i="10"/>
  <c r="J47" i="10"/>
  <c r="H47" i="10"/>
  <c r="I47" i="10" s="1"/>
  <c r="G47" i="10"/>
  <c r="E47" i="10"/>
  <c r="L46" i="10"/>
  <c r="M46" i="10" s="1"/>
  <c r="K46" i="10"/>
  <c r="J46" i="10"/>
  <c r="H46" i="10"/>
  <c r="I46" i="10" s="1"/>
  <c r="G46" i="10"/>
  <c r="E46" i="10"/>
  <c r="L45" i="10"/>
  <c r="M45" i="10" s="1"/>
  <c r="K45" i="10"/>
  <c r="J45" i="10"/>
  <c r="H45" i="10"/>
  <c r="I45" i="10" s="1"/>
  <c r="G45" i="10"/>
  <c r="E45" i="10"/>
  <c r="L44" i="10"/>
  <c r="M44" i="10" s="1"/>
  <c r="K44" i="10"/>
  <c r="J44" i="10"/>
  <c r="H44" i="10"/>
  <c r="I44" i="10" s="1"/>
  <c r="G44" i="10"/>
  <c r="E44" i="10"/>
  <c r="L43" i="10"/>
  <c r="M43" i="10" s="1"/>
  <c r="K43" i="10"/>
  <c r="J43" i="10"/>
  <c r="H43" i="10"/>
  <c r="I43" i="10" s="1"/>
  <c r="G43" i="10"/>
  <c r="E43" i="10"/>
  <c r="L42" i="10"/>
  <c r="M42" i="10" s="1"/>
  <c r="K42" i="10"/>
  <c r="J42" i="10"/>
  <c r="H42" i="10"/>
  <c r="I42" i="10" s="1"/>
  <c r="G42" i="10"/>
  <c r="E42" i="10"/>
  <c r="L41" i="10"/>
  <c r="M41" i="10" s="1"/>
  <c r="K41" i="10"/>
  <c r="J41" i="10"/>
  <c r="H41" i="10"/>
  <c r="I41" i="10" s="1"/>
  <c r="G41" i="10"/>
  <c r="E41" i="10"/>
  <c r="L40" i="10"/>
  <c r="M40" i="10" s="1"/>
  <c r="K40" i="10"/>
  <c r="J40" i="10"/>
  <c r="H40" i="10"/>
  <c r="I40" i="10" s="1"/>
  <c r="G40" i="10"/>
  <c r="E40" i="10"/>
  <c r="B4" i="1" l="1"/>
  <c r="B5" i="1"/>
  <c r="B6" i="1"/>
  <c r="B7" i="1"/>
  <c r="B8" i="1"/>
  <c r="B9" i="1"/>
  <c r="B10" i="1"/>
  <c r="B11" i="1"/>
  <c r="B12" i="1"/>
  <c r="B13" i="1"/>
  <c r="B14" i="1"/>
  <c r="B15" i="1"/>
  <c r="B16" i="1"/>
  <c r="B17" i="1"/>
  <c r="E6" i="6" s="1"/>
  <c r="F6" i="6" s="1"/>
  <c r="B18" i="1"/>
  <c r="B19" i="1"/>
  <c r="B20" i="1"/>
  <c r="E7" i="6" s="1"/>
  <c r="F7" i="6" s="1"/>
  <c r="B21" i="1"/>
  <c r="B22" i="1"/>
  <c r="B23" i="1"/>
  <c r="B24" i="1"/>
  <c r="B25" i="1"/>
  <c r="B26" i="1"/>
  <c r="B27" i="1"/>
  <c r="E8" i="6" s="1"/>
  <c r="F8" i="6" s="1"/>
  <c r="B28" i="1"/>
  <c r="B3" i="1"/>
  <c r="E5" i="6" l="1"/>
  <c r="F5" i="6" s="1"/>
  <c r="E4" i="6"/>
  <c r="F4" i="6" s="1"/>
  <c r="A18" i="1"/>
  <c r="A19" i="1"/>
  <c r="A20" i="1"/>
  <c r="A21" i="1"/>
  <c r="A22" i="1"/>
  <c r="A23" i="1"/>
  <c r="A24" i="1"/>
  <c r="A25" i="1"/>
  <c r="A26" i="1"/>
  <c r="A27" i="1"/>
  <c r="A28" i="1"/>
  <c r="A3" i="1"/>
  <c r="A4" i="1"/>
  <c r="A5" i="1"/>
  <c r="A6" i="1"/>
  <c r="A7" i="1"/>
  <c r="A8" i="1"/>
  <c r="A9" i="1"/>
  <c r="A10" i="1"/>
  <c r="A11" i="1"/>
  <c r="A12" i="1"/>
  <c r="E9" i="6" s="1"/>
  <c r="F9" i="6" s="1"/>
  <c r="A13" i="1"/>
  <c r="A14" i="1"/>
  <c r="A15" i="1"/>
  <c r="A16" i="1"/>
  <c r="A17" i="1"/>
  <c r="C7" i="6"/>
  <c r="D7" i="6" s="1"/>
  <c r="C4" i="6" l="1"/>
  <c r="D4" i="6" s="1"/>
  <c r="C8" i="6"/>
  <c r="D8" i="6" s="1"/>
  <c r="C6" i="6"/>
  <c r="D6" i="6" s="1"/>
  <c r="C5" i="6"/>
  <c r="D5" i="6" s="1"/>
  <c r="C9" i="6" l="1"/>
  <c r="D9" i="6" s="1"/>
  <c r="G3" i="1" l="1" a="1"/>
  <c r="G3" i="1" s="1"/>
  <c r="C22" i="5"/>
  <c r="C23" i="5"/>
  <c r="C24" i="5"/>
  <c r="C25" i="5"/>
  <c r="C26" i="5"/>
  <c r="C27" i="5"/>
  <c r="C28" i="5"/>
  <c r="C29" i="5"/>
  <c r="C30" i="5"/>
  <c r="C31" i="5"/>
  <c r="C32" i="5"/>
  <c r="C33" i="5"/>
  <c r="C34" i="5"/>
  <c r="C35" i="5"/>
  <c r="C36" i="5"/>
  <c r="C37" i="5"/>
  <c r="C38" i="5"/>
  <c r="C3" i="5"/>
  <c r="C4" i="5"/>
  <c r="C5" i="5"/>
  <c r="C6" i="5"/>
  <c r="C7" i="5"/>
  <c r="C8" i="5"/>
  <c r="C9" i="5"/>
  <c r="C10" i="5"/>
  <c r="C11" i="5"/>
  <c r="C12" i="5"/>
  <c r="C13" i="5"/>
  <c r="C14" i="5"/>
  <c r="C15" i="5"/>
  <c r="C16" i="5"/>
  <c r="C17" i="5"/>
  <c r="C18" i="5"/>
  <c r="C19" i="5"/>
  <c r="C20" i="5"/>
  <c r="C21"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2" i="5"/>
  <c r="G29" i="1" l="1" a="1"/>
  <c r="G29" i="1" s="1"/>
  <c r="G11" i="1" a="1"/>
  <c r="G11" i="1" s="1"/>
  <c r="G27" i="1" a="1"/>
  <c r="G27" i="1" s="1"/>
  <c r="G24" i="1" a="1"/>
  <c r="G24" i="1" s="1"/>
  <c r="G16" i="1" a="1"/>
  <c r="G16" i="1" s="1"/>
  <c r="G4" i="1" a="1"/>
  <c r="G4" i="1" s="1"/>
  <c r="G26" i="1" a="1"/>
  <c r="G26" i="1" s="1"/>
  <c r="G18" i="1" a="1"/>
  <c r="G18" i="1" s="1"/>
  <c r="G25" i="1" a="1"/>
  <c r="G25" i="1" s="1"/>
  <c r="G17" i="1" a="1"/>
  <c r="G17" i="1" s="1"/>
  <c r="G9" i="1" a="1"/>
  <c r="G9" i="1" s="1"/>
  <c r="G8" i="1" a="1"/>
  <c r="G8" i="1" s="1"/>
  <c r="G7" i="1" a="1"/>
  <c r="G7" i="1" s="1"/>
  <c r="G22" i="1" a="1"/>
  <c r="G22" i="1" s="1"/>
  <c r="G14" i="1" a="1"/>
  <c r="G14" i="1" s="1"/>
  <c r="G6" i="1" a="1"/>
  <c r="G6" i="1" s="1"/>
  <c r="G21" i="1" a="1"/>
  <c r="G21" i="1" s="1"/>
  <c r="G13" i="1" a="1"/>
  <c r="G13" i="1" s="1"/>
  <c r="G5" i="1" a="1"/>
  <c r="G5" i="1" s="1"/>
  <c r="G28" i="1" a="1"/>
  <c r="G28" i="1" s="1"/>
  <c r="G20" i="1" a="1"/>
  <c r="G20" i="1" s="1"/>
  <c r="G12" i="1" a="1"/>
  <c r="G12" i="1" s="1"/>
  <c r="L3" i="5"/>
  <c r="L1" i="5" a="1"/>
  <c r="L1" i="5" s="1"/>
  <c r="I1" i="5" a="1"/>
  <c r="I1"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Gilman, Brian</author>
  </authors>
  <commentList>
    <comment ref="B1" authorId="0" shapeId="0" xr:uid="{2C464634-DCA2-45B9-A8DF-CAD722C4DD42}">
      <text>
        <r>
          <rPr>
            <sz val="9"/>
            <color indexed="81"/>
            <rFont val="Tahoma"/>
            <family val="2"/>
          </rPr>
          <t>The 'Scoring Scale' definitions show the effectiveness of your maturity score.
Maturity Scoring Scale
5.  Implemented and Optimized (planned, governed, controlled, integrated, automated)
4.  Proactive (managed, metrics available, actionable, focused, mission value)
3.  Repeatable and Reproducible (the process is recurring with the same level of accuracy every time it is run)
2.  Emerging Discipline (developing processes, improving data)
1. Ad Hoc (unpredictable, poorly controlled, lacking metrics, reactive)</t>
        </r>
      </text>
    </comment>
    <comment ref="B9" authorId="0" shapeId="0" xr:uid="{11B0325E-9F5C-4DC1-9875-2D1A3E1E993F}">
      <text>
        <r>
          <rPr>
            <sz val="9"/>
            <color indexed="81"/>
            <rFont val="Tahoma"/>
            <family val="2"/>
          </rPr>
          <t xml:space="preserve">The gap between the two plots for each dimension reflects the amount of effort in the planned time horizon required to reach the future stated goals. The larger the gap, the more effort is needed.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<sst xmlns="http://schemas.openxmlformats.org/spreadsheetml/2006/main" count="794" uniqueCount="327">
  <si>
    <t>Attribute</t>
  </si>
  <si>
    <t>Understanding Cloud Usage and Cost</t>
  </si>
  <si>
    <t>Within this Domain, the organization will work to gather all required information about its cloud usage and cost, normalize it, make it available for review, including circulating it to those that will use it in other Domains. Read more</t>
  </si>
  <si>
    <t>Crawl</t>
  </si>
  <si>
    <t>Walk</t>
  </si>
  <si>
    <t>Run</t>
  </si>
  <si>
    <t>Managing Shared Cost</t>
  </si>
  <si>
    <t>Managing Anomalies</t>
  </si>
  <si>
    <t>Forecasting</t>
  </si>
  <si>
    <t>Measuring Unit Costs</t>
  </si>
  <si>
    <t>Within this domain, the organization sets and maps its usage and cost to budgets, uses historical information to forecast, and establishes and measures KPIs and other performance indicators, including benchmarking. Read more</t>
  </si>
  <si>
    <t>Managing Commitment Based Discounts</t>
  </si>
  <si>
    <t>Budget Management</t>
  </si>
  <si>
    <t>Real-Time Decision Making</t>
  </si>
  <si>
    <t>This Domain improves stakeholder enablement by curating data in stakeholder-specific contexts, iteratively improving decision velocity and aligning organizational processes to the realities of operating in the cloud. Read more</t>
  </si>
  <si>
    <t>Currently undefined by the FinOps Foundation</t>
  </si>
  <si>
    <t>Data Analysis and Showback</t>
  </si>
  <si>
    <t>Cloud Usage Optimization</t>
  </si>
  <si>
    <t>Within this domain, the organization identifies and takes action to match running cloud resources to the actual demand of the workloads running at any given time. This work involves predictive rightsizing of resources, managing workloads to align with the correct number of scaling resources, turning resources off when not in use, and other techniques. Read more</t>
  </si>
  <si>
    <t>Onboarding Workloads</t>
  </si>
  <si>
    <t>Organizational Alignment</t>
  </si>
  <si>
    <t>Within this domain, the organization acts and automates to manage cloud use within the context of other IT Finance activities, and integrates FinOps capabilities with existing organizational processes, organizational units, and technology. Read more</t>
  </si>
  <si>
    <t>Establishing FinOps Culture</t>
  </si>
  <si>
    <t>IT Asset Management Integration</t>
  </si>
  <si>
    <t xml:space="preserve"> </t>
  </si>
  <si>
    <t>Crawl: Cost allocation metadata established enabling 80% of spend through direct allocation
Walk:  Cost allocation metadata established with minimal unallocated costs and can showback shared costs via proportional, fixed, even-split.
Run: product owners and engineers are aware of their portion of shared platform/service costs based on consumption and include these costs as part of their forecasting &amp; budget planning</t>
  </si>
  <si>
    <t>Crawl: Understanding that anomalous spending might occur and checking manually.
Walk: Use of anomaly detection  with context-relevant thresholds (percentage of spend change, single item spend amount ceilings, alerts, etc.)
Run: Mature Anomaly detection tooling embedded across the organization with automated handling of anomalous spending alerts connected to event management or ticketing systems.</t>
  </si>
  <si>
    <t>Crawl: Match granularity of cost and usage data on incoming source files with consistency across providers although reporting separately.
Walk: Ingest data from multiple data sources, normalizing cost metrics to create consistent reports for different clouds.
Run: Consistent data on usage, cost, performance, utilization and ability to run single report with multiple clouds</t>
  </si>
  <si>
    <t>Crawl: A variety of cloud cost data-sources and tools are used for forecasting by stakeholders across the organization.
Walk: Forecast costs tracked against actual usage and used to establish budgets, commitment-based discounts. 
Run: Global policy for applying allocation metadata to prevent unallocated cost. Forecast tracked and updated against discount-adjusted, amortized cloud usage . Forecast is inclusive of usage optimization opportunities. Forecasts aligned to the organization’s allocation constructs being used across the organization for reporting cloud costs. Granular forecasting visibility (by business unit, cost center, team, product, service, etc …) in the context of organizational KPIs</t>
  </si>
  <si>
    <t>Crawl: Measure cloud spend for a particular application against the total revenue for that application or service (e.g., cloud spend is 9% of revenue)
Walk: Tie outputs of a product or service to an associated unit of activity (e.g., each API call costs us $0.01)
Run: Measure how much it costs to perform a revenue-producing activity (e.g., each transaction costs us $0.05)</t>
  </si>
  <si>
    <t>Crawl: Purchases may be made in ways that do not provide the greatest overall discounts to the business.
Walk: Centralized analysis and purchasing occurs in a semi-regular cadence with input from both Tech + Finance. 
Run: Frequent purchase cycles occur with automated allocation of discounts according to business requirements. Metrics driven management of when to make changes and a bi-drectional connection between rightsizing/utilization/refactoring.</t>
  </si>
  <si>
    <t>Crawl: Some visibility into resource utilization and efficiency using one or more sources such as cloud billing data, cloud provider insights/tools.
Walk: Able to put a $ value against costs that can be avoided by rightsizing underutilized or inefficient resources inclusive of labor.
Run: Uses cost and utilization data to drive automated processes to Resize or stop/start compute resources, Alert humans to analyze and Apply tailored storage class and data efficiency changes.</t>
  </si>
  <si>
    <t>Crawl: Budgets set at the enterprise/top-level and not broken down into smaller units. 
Walk: Cloud spend budget is broken down into departments/product teams and rolled up to the enterprise level.
Run: Engineering teams proactively predict the cost impact of changes and raise awareness to budget leaders when material impacts are expected. There is strong communication/collaboration between Engineering and Finance and reports are updated and variances are investigated automatically.</t>
  </si>
  <si>
    <t>Crawl: Focus on reporting optimizations for services aligning to your highest spend. No governance exists to manage wasteful spending.
Walk: FinOps team is using optimization reports and can point to examples of engineers taking action to optimize spend. Tagging is defined.
Run: Optimization reporting extends beyond core services and the FinOps team is able to share optimal architecture patterns. There may be one or more options to see costs in a multi-account/multi-provider pane of glass. Tagging is governed and compliance is at high levels opening the doors for more sophisticated costing views.</t>
  </si>
  <si>
    <t>Crawl: Ad-hoc on-demand budgeting/requisition to onboard workloads to the cloud.
Walk: Budgeting process mandatory but not standardized across the Business Units but it considers all IT requested changes
Run: Well-defined process and guidelines including both financial viability and technical feasibility for preparation of deploying new projects/applications or migrating existing workloads to the cloud</t>
  </si>
  <si>
    <t>Crawl: Engineers are not familiar with FinOps or Cloud Financial Management. Metrics exist but lack process and governance.
Walk: Engineers actively engage in  FinOps, they understand the importance of FinOps within the business and leadership is supportive.
Run: Business/Product Owners understand that their design decisions drive cost. Engineers consider financial impact of their design and are actively looking for optimization, operational and cost savings opportunities.</t>
  </si>
  <si>
    <t>Crawl: Cloud spend is allocated to teams based on estimated usage of resources. Shared costs and discounts are held centrally.
Walk: Tagging and Account strategy is in place to show expense allocation. Strategy exists to show and allocate shared costs/discounts.
Run: Teams understand their direct and allocated shared cost portion of cloud spend based on their actual consumption. Chargeback/Showback reporting is integrated automatically into the companies IT finance tooling</t>
  </si>
  <si>
    <t>Crawl: Education occurs within specific teams/functions themselves and focuses on the specific needs of each team.
Walk: Education initiatives extend across teams to promote mutual understanding, purpose and collaboration.
Run: Promotes alignment of cloud value initiatives with organizational goals and include Organizational Alignment. Leadership drives cloud alignment to strategic goals</t>
  </si>
  <si>
    <t>Crawl: Policies aim to control most significant risks to business value.        Basic usage &amp; rate optimization.
Walk:  Best practices are  being distributed and adopted across the business. Integration with existing organizational policies and standards.
Run: Cloud Policy &amp; Governance is now closely integrated with overall business strategy.        All levels of business now operate in a way that is aligned with the organization’s strategy and goals</t>
  </si>
  <si>
    <t>Crawl: FinOps, ITSM configuration management and IT asset management all run independently.
Walk: All three disciplines have a shared understanding of what assets / resources are in which cloud and regularly reconcile.
Run: There is a common taxonomy for the management of costs that is used across all CIs, Assets and cloud resources to enable an organisation to build an understanding of the total cost of ownership (TCO) and return on investment of IT and business services.</t>
  </si>
  <si>
    <t>Crawl: At lower maturity the mechanisms for allocating cost will be less granular and the ability to handle shared costs or untagged cost will be less effective
Walk:  Mechanisms for allocating cost will be well-established, some shared costs or unallocated costs may still exist
Run: Costs should be allocable to as granular a level as required by an organization, with direct allocation andr consistent mechanisms for distributing shared cost</t>
  </si>
  <si>
    <t>crawl</t>
  </si>
  <si>
    <t>At lower maturity the mechanisms for allocating cost will be less granular and more general, and the ability to handle shared costs or untagged cost will be less effective, granularity of cost allocation will likely be at the business unit or portfolio level</t>
  </si>
  <si>
    <t>Crawl phase cost allocation might include simply dividing the total bill by account, project or subscription where a list of these is known to belong to a specific cost center or business unit</t>
  </si>
  <si>
    <t>Accounts, projects or subscriptions which are unknown would be fairly common as cloud use grows, and the FinOps or finance team might need to investigate these to determine an owner some months</t>
  </si>
  <si>
    <t>Tags or labels may be used for some cost-allocation, but not used consistently, or not used for a majority of spend</t>
  </si>
  <si>
    <t>A Metadata strategy, including resource and hierarchy naming standards might exist, but it may not be followed consistently</t>
  </si>
  <si>
    <t>Use of Cloud Service Provider tools</t>
  </si>
  <si>
    <t>At a walk maturity, mechanisms for allocating cost will be well-established, and there will be a variety of mechanisms, but all may not be used consistently or universally, and some shared costs or unallocated costs may still exist, granularity of cost allocation will typically be at an application or service level</t>
  </si>
  <si>
    <t>Walk phase cost allocation will typically include a combination of factors, such as accounts, projects or subscriptions which are identified by metadata or naming standard as belonging to specific cost centers, resources within shared cost pools which can be identified as belonging to a particular cost center, and some mechanisms for the distribution of shared costs</t>
  </si>
  <si>
    <t>There will likely still be either legacy or less critical parts of the cloud infrastructure which are not consistently using the cost allocation standards, which may still require some manual or estimation effort</t>
  </si>
  <si>
    <t>There may be some shared cost infrastructure which cannot be directly allocated without some information not available in the cost and usage data, but which can be either budgeted for directly as a shared cost or which can be divided by agreed-upon factors which are available (e.g. the percent of directly attributable other costs paid by an application is the same percent paid of the shared cost items)</t>
  </si>
  <si>
    <t>Use of a combination of Cloud Service Provider tools and third party tools of various types</t>
  </si>
  <si>
    <t>KPIs for cost allocation understood, not automated likely</t>
  </si>
  <si>
    <t>Multiple sources of data are being brought together to effectively allocate shared costs at the level they can be where this is critical to the organization</t>
  </si>
  <si>
    <t>There are few scenarios where all cost is not allocated at the most granular level or is unidentified, requiring essentially no research or reporting generation time</t>
  </si>
  <si>
    <t>Use of Cloud Service Provider tools, third party tools, home developed and maintained tools and automation</t>
  </si>
  <si>
    <t>KPIs well understood and automated</t>
  </si>
  <si>
    <t>cost allocation metadata established enabling 80% of spend being allocated unallocated costs</t>
  </si>
  <si>
    <t>shared costs are not identified beyond common Support charges</t>
  </si>
  <si>
    <t>product owners and engineers are unaware of their portion of shared platform/service costs resulting in reduction in accuracy of forecasting and budgets</t>
  </si>
  <si>
    <t>shared platform owners are not able determine costs generated by internal customers</t>
  </si>
  <si>
    <t>robust cost allocation metadata established with minimal or no unallocated costs</t>
  </si>
  <si>
    <t>shared platform owners are able to showback costs generated by internal customers</t>
  </si>
  <si>
    <t>product owners and engineers are aware of their portion of shared platform/service costs and include these costs</t>
  </si>
  <si>
    <t>shared cost process documented to enable and manage expectations of “fair share” onboarding of new cost centers/business units</t>
  </si>
  <si>
    <t>Match granularity of cost and usage data on incoming source files, though reporting separately</t>
  </si>
  <si>
    <t>Ensure metadata being applied to hierarchy and resources is consistent across cloud providers and data sources</t>
  </si>
  <si>
    <t>Ingest data from multiple data sources, normalizing cost metrics</t>
  </si>
  <si>
    <t>Use of a third party FinOps platform to normalize data</t>
  </si>
  <si>
    <t>Ability to create consistent reports for different clouds, possibly using different reports</t>
  </si>
  <si>
    <t>Integration of performance/utilization data</t>
  </si>
  <si>
    <t>Consistent data lake of usage, cost, performance, utilization data</t>
  </si>
  <si>
    <t>Understanding that anomalous spending might occur</t>
  </si>
  <si>
    <t>Manually checking for anomalous spending</t>
  </si>
  <si>
    <t>Some form of automated detection or reporting or tooling (usually provided by the Cloud Service Provider in use</t>
  </si>
  <si>
    <t>Thresholds set at very high level with minimal/no context</t>
  </si>
  <si>
    <t>Unexpected spending is manually investigated and routed when necessary to a suspected owner for resolution</t>
  </si>
  <si>
    <t>Use of anomaly detection tooling in most or all departments and teams</t>
  </si>
  <si>
    <t>Context-relevant thresholds (percentage of spend change, single item spend amount ceilings, forecast breach alerts, etc.)</t>
  </si>
  <si>
    <t>Unexpected spending automatically routed to responsible teams</t>
  </si>
  <si>
    <t>a variety of cloud cost data-sources and tools are used for forecasting by stakeholders across the organization</t>
  </si>
  <si>
    <t>forecasts are created manually and/or ad-hoc</t>
  </si>
  <si>
    <t>forecasts are trend-based</t>
  </si>
  <si>
    <t>forecasting variance analysis is done manually</t>
  </si>
  <si>
    <t>limited/aggregate forecasting visibility (only by business unit or cost center)</t>
  </si>
  <si>
    <t>Engineering/Operations teams are not involved with the creation of cloud cost forecasts or tracking of discrepancies from forecasted spend</t>
  </si>
  <si>
    <t>forecast costs tracked against actual usage and used to establish budgets</t>
  </si>
  <si>
    <t>forecast is inclusive of cloud rate optimization and commitment-based discounts</t>
  </si>
  <si>
    <t>Measure cloud spend for a particular application against the total revenue for that application or service (e.g., cloud spend is 9% of revenue)</t>
  </si>
  <si>
    <t>Tie outputs of a product or service to an associated unit of activity (e.g., each API call costs us $0.01)</t>
  </si>
  <si>
    <t>Measure how much it costs to perform a revenue-producing activity (e.g., each transaction costs us $0.05)</t>
  </si>
  <si>
    <t>Analysis and purchases are performed across many business units in an adhoc manner</t>
  </si>
  <si>
    <t>Purchases may be made in ways that do not provide the greatest overall discounts to the business</t>
  </si>
  <si>
    <t>Purchasing or management done reactively when spending is too high or someone gets upset about not hitting a forecast/budget.</t>
  </si>
  <si>
    <t>Tech teams autonomously making commitments without considering WACC/NPV or other finance centric considerations.</t>
  </si>
  <si>
    <t>Finance folks buying without proper understanding of planned infrastructure changes</t>
  </si>
  <si>
    <t>Centralized analysis and purchasing occurs in a semi-regular cadence with input from both Tech + Finance.</t>
  </si>
  <si>
    <t>Alerting when commitment utilization declines, stops being used, or needs attention due to deviation from established norms</t>
  </si>
  <si>
    <t>Regular evaluation of long term business technology plans</t>
  </si>
  <si>
    <t>Has some visibility into resource utilization and efficiency using one or more sources such as cloud billing data, infrastructure monitoring tools, data efficiency tools, cloud provider insights/tools.</t>
  </si>
  <si>
    <t>Define a business efficiency metric - i.e. a metric that speaks to your business that can be used to measure how efficient a resource is</t>
  </si>
  <si>
    <t>Able to put a $ value against costs that can be avoided by rightsizing underutilized or inefficient resources.</t>
  </si>
  <si>
    <t>Measure the cost required in performing the action - i.e. it’ll cost 50 man hours to make this change at an hourly figure of xyz.</t>
  </si>
  <si>
    <t>Takes manual action to review recommendations and take appropriate action(s) to increase efficiencies.</t>
  </si>
  <si>
    <t>Uses cost and utilization data to drive automated processes to either:</t>
  </si>
  <si>
    <t>Budgets set at the enterprise/top-level and not broken down into smaller units.</t>
  </si>
  <si>
    <t>Engineering teams are aware of the budget. Finance tracks actuals to budget at least quarterly.</t>
  </si>
  <si>
    <t>Budget process is largely handled between finance and business/product leaders but not largely understood by all.</t>
  </si>
  <si>
    <t>Cloud spend budget is broken down into departments/product teams and accumulated to calculate the enterprise/top-level spend budget.</t>
  </si>
  <si>
    <t>Engineering and Finance teams meet monthly to discuss actual expenses to budget and reports are created monthly.</t>
  </si>
  <si>
    <t>Review process exist to monitor, alert and handle budget under/overruns.</t>
  </si>
  <si>
    <t>Variances to budget are investigated monthly.</t>
  </si>
  <si>
    <t>Metrics and reports are generated on a regular basis but there is no official governance structure on who takes action against those metrics</t>
  </si>
  <si>
    <t>Roles and responsibilities are clearly defined for whom takes action on available data. An organizational group (FinOps Team) reaches out to stakeholders on a regular cadence.</t>
  </si>
  <si>
    <t>Focus on reporting optimizations for services aligning to your highest spend. Often these will be compute right sizing and idle capacity.</t>
  </si>
  <si>
    <t>Users are tracking costs at the account level.</t>
  </si>
  <si>
    <t>No governance exists to manage wasteful spending.</t>
  </si>
  <si>
    <t>Few if any Product Teams are using unit economics to measure their cost effectiveness.</t>
  </si>
  <si>
    <t>Tagging is nascent or non-existent and tagging requirements are not fully defined.</t>
  </si>
  <si>
    <t>FinOps practitioners are aggressively marketing optimization reports and can point to examples of engineers taking action to optimize spend.</t>
  </si>
  <si>
    <t>Some of the more mature product teams have implemented unit economics and can use them to tell effective cost management stories.</t>
  </si>
  <si>
    <t>Tagging is fully defined and communicated to the user community.</t>
  </si>
  <si>
    <t>Ad-hoc on-demand budgeting/requisition to onboard workloads to the cloud</t>
  </si>
  <si>
    <t>Budgeting process mandatory but not standardized across the Business Units / Product Teams. It considers all IT requested changes</t>
  </si>
  <si>
    <t>Well-defined process and guidelines including both financial viability and technical feasibility for preparation of deploying new projects/applications or migrating existing workloads to the cloud</t>
  </si>
  <si>
    <t>Workloads are configured manually on demand and as needed</t>
  </si>
  <si>
    <t>Automated scheduling is deployed to turn off unneeded resources (dev, test, etc) evenings and weekends</t>
  </si>
  <si>
    <t>Configuration management is fully deployed. Applications and systems are designed and deployed to auto-</t>
  </si>
  <si>
    <t>scale as required</t>
  </si>
  <si>
    <t>Engineers are not familiar with what FinOps is and their role within it.</t>
  </si>
  <si>
    <t>FinOps metrics are available to teams but there is no set ritual followed by engineers around the metrics.</t>
  </si>
  <si>
    <t>Leadership is sold on the idea of FinOps but is not yet providing the buyin required.</t>
  </si>
  <si>
    <t>Finance and engineers are only just starting to meet.</t>
  </si>
  <si>
    <t>Engineers actively engage the FinOps processes, they understand the importance of FinOps within the business.</t>
  </si>
  <si>
    <t>FinOps metrics are “just another operational metric” teams monitor and optimise this metric.</t>
  </si>
  <si>
    <t>Leadership is actively supporting FinOps in the organisation. They make decisions on the Iron Triangle by insisting on knowing the cost impact and business value of the decision.</t>
  </si>
  <si>
    <t>Engineering and Finance are aware of each other and understand what motivators drive each other.</t>
  </si>
  <si>
    <t>Cloud spend is allocated to teams based on estimated usage of resources.</t>
  </si>
  <si>
    <t>Shared costs and discounts are held centrally due to lack of strategy on how to provide visibility and/or allocation.</t>
  </si>
  <si>
    <t>Tagging strategy and/or Account strategy is in place to provide visibility into how expense is allocated</t>
  </si>
  <si>
    <t>Strategy implemented on how to show and allocate shared costs/discounts</t>
  </si>
  <si>
    <t>Teams understand their direct and allocated shared cost portion of cloud spend based on their actual consumption.</t>
  </si>
  <si>
    <t>Chargeback/Showback reporting is integrated automatically into the companies IT finance tooling</t>
  </si>
  <si>
    <t>Education occurs within specific teams/functions themselves and focuses on the specific needs of each team</t>
  </si>
  <si>
    <t>Covers basic FinOps processes and principles, such as Metadata &amp; Account Organization, Cost Allocation, Ownership &amp; Accountability</t>
  </si>
  <si>
    <t>Education is generally directed towards Usage Optimization and Rate Optimization as the main vehicles for improving business value</t>
  </si>
  <si>
    <t>Team Leaders drive enablement by assigning responsibilities that challenge and develop FinOps capabilities</t>
  </si>
  <si>
    <t>Education initiatives extend across teams to promote mutual understanding, purpose and collaboration</t>
  </si>
  <si>
    <t>Covers a broader range of FinOps processes and practices, such as Forecasting, Managing shared costs, Budget Management</t>
  </si>
  <si>
    <t>Education of FinOps Team now includes Real-time Decision-making and Performance Tracking &amp; Benchmarking</t>
  </si>
  <si>
    <t>Functional Leaders drive enablement by assigning responsibilities that cross functional boundaries and emphasize collaboration</t>
  </si>
  <si>
    <t>Crawl	Cloud Policy &amp; Governance exists as part of overall business policy. Policies aim to control most significant risks to business value.	Basic usage &amp; rate optimization, etc as they apply to individual engineering teams and products.</t>
  </si>
  <si>
    <t>Walk	Cloud Policy &amp; Governance measures are broadened and standardized. Best practices are now being distributed and adopted across the business.	Cross-functional collaboration. Integration with existing organizational policies and standards.</t>
  </si>
  <si>
    <t>Run	Cloud Policy &amp; Governance is now closely integrated with overall business strategy.	All levels of business now operate in a way that is aligned with the organization’s strategy and goals</t>
  </si>
  <si>
    <t>FinOps, ITSM configuration management and IT asset management both have their own individual understanding of what assets / resources are in which cloud and how they are being used, including:</t>
  </si>
  <si>
    <t>How they are licensed (for ITAM) (PaaS / marketplace vs IaaS plus bring your own licenses (BYOL))</t>
  </si>
  <si>
    <t>which IT / business services the resource / assets support</t>
  </si>
  <si>
    <t>Whether there are any associated contracts e.g., software support &amp; maintenance, the cloud provider contract / account itself.</t>
  </si>
  <si>
    <t>All three disciplines have a shared understanding of what assets / resources are in which cloud and regularly reconcile them to provide a ‘single pane of glass’ for the organization.</t>
  </si>
  <si>
    <t>There is a common taxonomy for the management of costs that is used across all CIs, Assets and cloud resources to enable an organization to build an understanding of the total cost of ownership (TCO) and return on investment of IT and business services.</t>
  </si>
  <si>
    <t>shared costs are split using an appropriate distribution model(s) (proportional, fixed, even-split) across the entirety of the organization</t>
  </si>
  <si>
    <t>product owners and engineers are aware of their portion of shared platform/service costs and include these costs as part of their forecasting &amp; budget planning</t>
  </si>
  <si>
    <t>shared platform/service owners are able to fully allocate and chargeback costs generated by internal customers</t>
  </si>
  <si>
    <t>shared platform/service owners are able to recover costs generated by internal customers and perform accurate forecasting/budget planning</t>
  </si>
  <si>
    <t>shared cost recovery reflects commercial discounts/commitment based discounts</t>
  </si>
  <si>
    <t>bill reconciliation process for tracking of shared cost changes including support for credit adjustments over charged periods.</t>
  </si>
  <si>
    <t>shared cost process automated to enable “fair share” onboarding of new cost centers/business units</t>
  </si>
  <si>
    <t>shared costs are distinguished from dedicated costs</t>
  </si>
  <si>
    <t>Ability to run single report with multiple clouds</t>
  </si>
  <si>
    <t>Mature Anomaly detection tooling embedded across the organizations</t>
  </si>
  <si>
    <t>Automated handling of anomalous spending alerts, with appropriate severity</t>
  </si>
  <si>
    <t>Connected to event management or ticketing systems.</t>
  </si>
  <si>
    <t>Granular context-related anomaly alert thresholds linked directly to service components</t>
  </si>
  <si>
    <t>Alert thresholds iteratively updated in line with service lifecycles</t>
  </si>
  <si>
    <t>Analysis results in full RCCA post-mortem / future prevention</t>
  </si>
  <si>
    <t>forecast models are rolling and trend-based</t>
  </si>
  <si>
    <t>forecast updates are done on a regular cadence but not automated</t>
  </si>
  <si>
    <t>stakeholder teams (Executives, Engineering, Finance) have access to cloud cost forecasting data</t>
  </si>
  <si>
    <t>cloud cost forecast data is used to supplement back-end accounting system data</t>
  </si>
  <si>
    <t>regular review cadence by FinOps team of forecast thresholds and trends with stakeholder teams</t>
  </si>
  <si>
    <t>global policy for applying allocation metadata to prevent unallocated cost</t>
  </si>
  <si>
    <t>forecast tracked and updated against discount-adjusted, amortized cloud usage</t>
  </si>
  <si>
    <t>forecast models are a combination of rolling, trend-based and driver-based</t>
  </si>
  <si>
    <t>forecast is inclusive of usage optimization opportunities</t>
  </si>
  <si>
    <t>forecasts aligned to the organization’s allocation constructs being used across the organization for reporting cloud costs</t>
  </si>
  <si>
    <t>granular forecasting visibility (by business unit, cost center, team, product, service, etc …) in the context of organizational KPIs</t>
  </si>
  <si>
    <t>stakeholder teams (Executives, Engineering, Finance) have real-time visibility into a single source of truth for how cloud usage is impacting forecast trends and budgets</t>
  </si>
  <si>
    <t>integration and automated data flow between cloud cost forecast data and back-end accounting systems used for broader organizational reporting</t>
  </si>
  <si>
    <t>Constant evaluation of new releases/updates from Cloud Providers</t>
  </si>
  <si>
    <t>Adhoc reporting on KPI’s</t>
  </si>
  <si>
    <t>Frequent purchase cycles occur with automated allocation of discounts according to business requirements</t>
  </si>
  <si>
    <t>Metrics driven management of when to make changes and a bi-drectional connection between rightsizing/utilization/refactoring and the proper commitment type and term</t>
  </si>
  <si>
    <t>Regular reporting occurs on KPI’s</t>
  </si>
  <si>
    <t>Alert humans to analyze. Outcomes could be to update the architecture/sizing of resources deployed or suppress the notifications for these resources as there are good reasons for running at levels that look suboptimal on the surface.</t>
  </si>
  <si>
    <t>Resize or stop/start compute resources</t>
  </si>
  <si>
    <t>Apply tailored storage class and data efficiency changes</t>
  </si>
  <si>
    <t>Engineering teams proactively predict the cost impact of changes and raise awareness to budget leaders when material impacts are expected.</t>
  </si>
  <si>
    <t>There is strong communication/collaboration between Engineering and Finance and reports are updated and variances are investigated automatically.</t>
  </si>
  <si>
    <t>Budget under/overruns are predicted in advance allowing teams to respond appropriately.</t>
  </si>
  <si>
    <t>The process for budget setting/adjustments is easily understood and followed by all teams.</t>
  </si>
  <si>
    <t>Rate optimization activities are tracked and benefits are exposed.</t>
  </si>
  <si>
    <t>Optimization reporting extends beyond core services and the FinOps team is able to share optimal architecture patterns.</t>
  </si>
  <si>
    <t>There may be one or more options to see costs in a multi-account/multi-provider pane of glass.</t>
  </si>
  <si>
    <t>Unit costs for key services are developed and tracked over time for efficiency.</t>
  </si>
  <si>
    <t>Select Optimizations are governed as a compliance item (data expiration, elimination of waste, etc.).</t>
  </si>
  <si>
    <t>Unit economics has gained traction and most product teams are engaged in related activities.</t>
  </si>
  <si>
    <t>Users are tracking costs by tags</t>
  </si>
  <si>
    <t>Tagging is governed and compliance is at high levels opening the doors for more sophisticated costing views.</t>
  </si>
  <si>
    <t>Leadership celebrate FinOps success and celebrate/reward teams who have wins.</t>
  </si>
  <si>
    <t>Engineers consider financial impact during each life-cycle.</t>
  </si>
  <si>
    <t>Engineers are actively looking for FinOps opportunities, reversing the flow of questions from finance to engineers more to engineers towards finance. Engineers proactively confirm budget and highlight changes that will impact costs.</t>
  </si>
  <si>
    <t>FinOps team advocates with Engineering teams for investment for solid financial endeavors.</t>
  </si>
  <si>
    <t>Business/Product Owners understand that their design decisions drive cost.</t>
  </si>
  <si>
    <t>Education &amp; Enablement extends across the enterprise to promote alignment of cloud value initiatives with organizational goals</t>
  </si>
  <si>
    <t>Covers the full range of FinOps processes and practices, including those focused on establishing FinOps culture and IT asset management integration</t>
  </si>
  <si>
    <t>Education &amp; Enablement of FinOps Team is broadened to include Organizational Alignment</t>
  </si>
  <si>
    <t>Executives drive enablement by assigning responsibilities that emphasize alignment with strategic goals</t>
  </si>
  <si>
    <t>Metrics and reports are generated when requested and there is no official governance structure on who takes action against those metrics</t>
  </si>
  <si>
    <t>Chargeback and IT Finance Integration</t>
  </si>
  <si>
    <t>Cloud Policy and Governance</t>
  </si>
  <si>
    <t>Data Ingestion and Normalization</t>
  </si>
  <si>
    <t>Establishing a FinOps Decision and Accountability Structure</t>
  </si>
  <si>
    <t>FinOps Education and Enablement</t>
  </si>
  <si>
    <t>Resource Utilization and Efficiency</t>
  </si>
  <si>
    <t>Workload Management and Automation</t>
  </si>
  <si>
    <t>Performance Tracking and Benchmarking</t>
  </si>
  <si>
    <t>Cost Allocation Metadata and Hierarchy</t>
  </si>
  <si>
    <t>Walk phase cost allocation will typically include a combination of factors, such as accounts, projects or subscriptions which are identified by metadata or naming standard as belonging to specific cost centers, resources within shared cost pools</t>
  </si>
  <si>
    <t>Short Definitions
(To understand how to make your selection)</t>
  </si>
  <si>
    <t>There may be some shared cost infrastructure which cannot be directly allocated without some information not available in the cost and usage data, but which can be either budgeted for directly as a shared cost or which can be divided</t>
  </si>
  <si>
    <t>At the run maturity, costs should be allocable to as granular a level as required by an organization, with direct allocation or consistent mechanisms for distributing shared cost items, and the strategies for metadata, hierarchy and naming standards are being used consistently.</t>
  </si>
  <si>
    <t>Costs should be allocable to as granular a level as required by an organization, with direct allocation or consistent mechanisms for distributing shared cost items, and the strategies for naming standards are being used consistently.</t>
  </si>
  <si>
    <t>Mechanisms for allocating cost will be well-established, and may be varied, but all may not be used consistently or universally, and some unallocated costs may still exist. Granularity of cost allocation will typically be at a service level</t>
  </si>
  <si>
    <t>At lower maturity the mechanisms for allocating cost will be less granular and more general, and the ability to handle shared costs or untagged cost will be less effective, granularity of cost allocation will likely be by business unit.</t>
  </si>
  <si>
    <t>Organization has reached a maturity point in rate optimization where coverage is high, while maintaining consistent savings; this may also go beyond standard compute and database rate reduction into lesser utilized services..</t>
  </si>
  <si>
    <t>Able to measure the cost required in performing the action, summing costs across people, infrastructure, and paid solutions. For example: Compare the cost of 50 man hours to make a change to the savings cost $0.01/GB as a result of the change.</t>
  </si>
  <si>
    <t>Complete Definition
(based on your selection)</t>
  </si>
  <si>
    <t>Scores averaged and scaled based on number of questions answered in each dimension</t>
  </si>
  <si>
    <t>Current State Description</t>
  </si>
  <si>
    <t>Overall Score</t>
  </si>
  <si>
    <t xml:space="preserve">average(sum (question response score*weight))/qty question response levels * </t>
  </si>
  <si>
    <t>FinOps Domain</t>
  </si>
  <si>
    <t>Guidelines for using this Maturity Model Tool:</t>
  </si>
  <si>
    <t>Each statement has an opt-out response for items that don't pertain to the current TBM implementation. An opt-out response does NOT have any impact on the scoring.</t>
  </si>
  <si>
    <t>Click the “Maturity Scorecard” tab to review your results when complete. </t>
  </si>
  <si>
    <t>Use the difference between the current state and future state scores as an aid in developing a project plan and determining the level of effort.</t>
  </si>
  <si>
    <t>Reset</t>
  </si>
  <si>
    <t>Please use the below criteria to determine the appropriate grading level for each statement on the Maturity Tool tab:</t>
  </si>
  <si>
    <t>Maturity Scorecard Tab Scale</t>
  </si>
  <si>
    <t>Determine the appropriate response for each statement, in the context of your agency's FinOps program. </t>
  </si>
  <si>
    <t>Keep this workbook as a 'blank' master and save it under a new name for each time the Assessment is taken.</t>
  </si>
  <si>
    <t>very little reporting and tooling</t>
  </si>
  <si>
    <t>measurements only provide insight into the benefits of maturing the capability</t>
  </si>
  <si>
    <t>basic KPIs set for the measurement of success</t>
  </si>
  <si>
    <t>basic processes and policies are defined around the capability</t>
  </si>
  <si>
    <t>Capability is understood but not followed by all the major teams within the organization</t>
  </si>
  <si>
    <t>plans to address “low hanging fruit”</t>
  </si>
  <si>
    <t>should be able to allocate at least 50%</t>
  </si>
  <si>
    <t>resource-based commitments discount target coverage of approximately 60%</t>
  </si>
  <si>
    <t>forecast spend to actual spend accuracy variance is 20%</t>
  </si>
  <si>
    <t>Capability is understood and followed within the organization</t>
  </si>
  <si>
    <t>difficult edge cases are identified but decision to not address them is adopted</t>
  </si>
  <si>
    <t>automation and/or processes cover most of the Capability requirements</t>
  </si>
  <si>
    <t>most difficult edge cases are identified and effort to resolve has been estimated</t>
  </si>
  <si>
    <t>medium to high goals/KPIs set on the measurement of success</t>
  </si>
  <si>
    <t>should be able to allocate at least 80%</t>
  </si>
  <si>
    <t>resource-based commitments discount target coverage is approximately 70%</t>
  </si>
  <si>
    <t>forecast spend to actual spend accuracy variance is 15%</t>
  </si>
  <si>
    <t>Capability is understood and followed by all teams within the organization</t>
  </si>
  <si>
    <t>Difficult edge cases are being addressed</t>
  </si>
  <si>
    <t>very high goals/KPIs set on the measurement of success</t>
  </si>
  <si>
    <t>Automation is the preferred approach</t>
  </si>
  <si>
    <t>greater than 90% of spend can be allocated</t>
  </si>
  <si>
    <t>resource-based commitments discount target coverage is approximately 80%</t>
  </si>
  <si>
    <t>forecast spend to actual spend accuracy variance is 12%</t>
  </si>
  <si>
    <t>FinOps Domains Tab Criteria</t>
  </si>
  <si>
    <t>Comments</t>
  </si>
  <si>
    <t>Goals, Targets, Effort</t>
  </si>
  <si>
    <t>Current State Evaluation</t>
  </si>
  <si>
    <t>Not Started</t>
  </si>
  <si>
    <t>N/A</t>
  </si>
  <si>
    <t>FinOps Current State Assessment Score</t>
  </si>
  <si>
    <t>FinOps FutureState Assessment Score</t>
  </si>
  <si>
    <t>Current State Description2</t>
  </si>
  <si>
    <t>Use the comments column and the goals column to document the basis for the rating and the approach for a future state envrionment</t>
  </si>
  <si>
    <r>
      <t xml:space="preserve">Not Started </t>
    </r>
    <r>
      <rPr>
        <sz val="11"/>
        <color rgb="FF000000"/>
        <rFont val="Arial"/>
        <family val="2"/>
      </rPr>
      <t>(Scenarios include: the need is understood, but there is not yet a plan to fund or start the effort)</t>
    </r>
  </si>
  <si>
    <r>
      <t xml:space="preserve">N/A Opt-out </t>
    </r>
    <r>
      <rPr>
        <sz val="11"/>
        <color rgb="FF000000"/>
        <rFont val="Arial"/>
        <family val="2"/>
      </rPr>
      <t>(Scenarios include: does not pertain to or impact the current TBM implementation)</t>
    </r>
  </si>
  <si>
    <r>
      <t>5.</t>
    </r>
    <r>
      <rPr>
        <b/>
        <sz val="11"/>
        <color rgb="FF000000"/>
        <rFont val="Arial"/>
        <family val="2"/>
      </rPr>
      <t xml:space="preserve"> Implemented and Optimized</t>
    </r>
    <r>
      <rPr>
        <sz val="11"/>
        <color rgb="FF000000"/>
        <rFont val="Arial"/>
        <family val="2"/>
      </rPr>
      <t xml:space="preserve"> (planned, governed, controlled, integrated, automated)</t>
    </r>
  </si>
  <si>
    <r>
      <t xml:space="preserve">4.  </t>
    </r>
    <r>
      <rPr>
        <b/>
        <sz val="11"/>
        <color rgb="FF000000"/>
        <rFont val="Arial"/>
        <family val="2"/>
      </rPr>
      <t>Proactive</t>
    </r>
    <r>
      <rPr>
        <sz val="11"/>
        <color rgb="FF000000"/>
        <rFont val="Arial"/>
        <family val="2"/>
      </rPr>
      <t xml:space="preserve"> (managed, metrics available, actionable, focused, mission value)</t>
    </r>
  </si>
  <si>
    <r>
      <t xml:space="preserve">3.  </t>
    </r>
    <r>
      <rPr>
        <b/>
        <sz val="11"/>
        <color rgb="FF000000"/>
        <rFont val="Arial"/>
        <family val="2"/>
      </rPr>
      <t>Repeatable and Reproducible</t>
    </r>
    <r>
      <rPr>
        <sz val="11"/>
        <color rgb="FF000000"/>
        <rFont val="Arial"/>
        <family val="2"/>
      </rPr>
      <t xml:space="preserve"> (the process is recurring with the same level of accuracy every time it is run)</t>
    </r>
  </si>
  <si>
    <r>
      <t>2. </t>
    </r>
    <r>
      <rPr>
        <b/>
        <sz val="11"/>
        <color rgb="FF000000"/>
        <rFont val="Arial"/>
        <family val="2"/>
      </rPr>
      <t xml:space="preserve"> Emerging Discipline</t>
    </r>
    <r>
      <rPr>
        <sz val="11"/>
        <color rgb="FF000000"/>
        <rFont val="Arial"/>
        <family val="2"/>
      </rPr>
      <t xml:space="preserve"> (developing processes, improving data)</t>
    </r>
  </si>
  <si>
    <r>
      <t xml:space="preserve">1. </t>
    </r>
    <r>
      <rPr>
        <b/>
        <sz val="11"/>
        <color rgb="FF000000"/>
        <rFont val="Arial"/>
        <family val="2"/>
      </rPr>
      <t>Ad Hoc</t>
    </r>
    <r>
      <rPr>
        <sz val="11"/>
        <color rgb="FF000000"/>
        <rFont val="Arial"/>
        <family val="2"/>
      </rPr>
      <t xml:space="preserve"> (unpredictable, poorly controlled, lacking metrics, reactive)</t>
    </r>
  </si>
  <si>
    <t>Enter Current Date Here</t>
  </si>
  <si>
    <t>Enter Future State Planning Date Here</t>
  </si>
  <si>
    <t>Optimization Metric</t>
  </si>
  <si>
    <t>Value (1-10)</t>
  </si>
  <si>
    <t>Effort (1-6)</t>
  </si>
  <si>
    <t>Priority</t>
  </si>
  <si>
    <t>Backup Management</t>
  </si>
  <si>
    <t>Med</t>
  </si>
  <si>
    <t>Compute Rightsizing</t>
  </si>
  <si>
    <t>High</t>
  </si>
  <si>
    <t>Deprovisioning</t>
  </si>
  <si>
    <t>Low</t>
  </si>
  <si>
    <t>Logging Management </t>
  </si>
  <si>
    <t>Reserved Instances</t>
  </si>
  <si>
    <t>Sanpshot Management</t>
  </si>
  <si>
    <t>Savings Plans</t>
  </si>
  <si>
    <t>Scheduling</t>
  </si>
  <si>
    <t>Storage Rightsizing</t>
  </si>
  <si>
    <t>Tagging Compliance and Maintenance</t>
  </si>
  <si>
    <t>Tagging Policy</t>
  </si>
  <si>
    <t>Unattached Storage</t>
  </si>
  <si>
    <t>Upgrade to Newer Cloud Services</t>
  </si>
  <si>
    <t>green</t>
  </si>
  <si>
    <t>yellow</t>
  </si>
  <si>
    <t>blue</t>
  </si>
  <si>
    <t xml:space="preserve">-Value in the below chart should be considered as ‘the value to the organization’. It could be a combination of performance, efficiency and saving money. 
-Effort should consider the level of effort to implement and maintain a particular metric.
-Priority would be based on the importance the metric provides to the organization in alignment with the maturity of your cloud program. </t>
  </si>
  <si>
    <t>This work is licensed under a [Creative Commons Attribution 4.0 International License][cc-by].</t>
  </si>
  <si>
    <r>
      <t>A</t>
    </r>
    <r>
      <rPr>
        <u/>
        <sz val="11"/>
        <color theme="10"/>
        <rFont val="Calibri"/>
        <family val="2"/>
        <scheme val="minor"/>
      </rPr>
      <t xml:space="preserve">ttribution given to the FinOps Foundation under the ccby4.0 license for use of domain content. </t>
    </r>
  </si>
  <si>
    <t xml:space="preserve">This is a subjective representation. 
All teams/orgaizations should set thier own value, effort and priority by type of work, cloud implementation and maturity. 
These values are expected to be different across orgainizations and maybe even across apps. </t>
  </si>
  <si>
    <t>Snapshot
 Management</t>
  </si>
  <si>
    <t>OCM</t>
  </si>
  <si>
    <t>Savings
 Plans</t>
  </si>
  <si>
    <t>****************Helper Data for Bubble Chart***************</t>
  </si>
  <si>
    <t>Future State Planned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</si>
</sst>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6"/>
      <color theme="1"/>
      <name val="Calibri"/>
      <family val="2"/>
    </font>
    <font>
      <b/>
      <sz val="13"/>
      <color rgb="FF1A202C"/>
      <name val="Arial"/>
      <family val="2"/>
    </font>
    <font>
      <sz val="11"/>
      <color theme="1"/>
      <name val="Calibri"/>
      <family val="2"/>
    </font>
    <font>
      <sz val="11"/>
      <color theme="1"/>
      <name val="Calibri"/>
      <family val="2"/>
    </font>
    <font>
      <u/>
      <sz val="11"/>
      <color theme="10"/>
      <name val="Calibri"/>
      <family val="2"/>
    </font>
    <font>
      <sz val="9"/>
      <color indexed="81"/>
      <name val="Tahoma"/>
      <family val="2"/>
    </font>
    <font>
      <sz val="11"/>
      <name val="Calibri"/>
      <family val="2"/>
    </font>
    <font>
      <sz val="11"/>
      <color theme="0"/>
      <name val="Calibri"/>
      <family val="2"/>
    </font>
    <font>
      <sz val="14"/>
      <color theme="0"/>
      <name val="Calibri"/>
      <family val="2"/>
    </font>
    <font>
      <b/>
      <sz val="16"/>
      <color rgb="FF000000"/>
      <name val="Arial"/>
      <family val="2"/>
    </font>
    <font>
      <sz val="11"/>
      <color rgb="FF000000"/>
      <name val="Arial"/>
      <family val="2"/>
    </font>
    <font>
      <sz val="9.6"/>
      <color rgb="FF4D5966"/>
      <name val="Arial"/>
      <family val="2"/>
    </font>
    <font>
      <b/>
      <sz val="9.6"/>
      <color rgb="FF1A202C"/>
      <name val="Arial"/>
      <family val="2"/>
    </font>
    <font>
      <b/>
      <sz val="11"/>
      <color rgb="FF000000"/>
      <name val="Arial"/>
      <family val="2"/>
    </font>
    <font>
      <b/>
      <sz val="11"/>
      <name val="Calibri"/>
      <family val="2"/>
    </font>
    <font>
      <b/>
      <sz val="11"/>
      <color rgb="FF000000"/>
      <name val="Calibri"/>
      <family val="2"/>
      <scheme val="minor"/>
    </font>
    <font>
      <sz val="11"/>
      <color rgb="FF000000"/>
      <name val="Calibri"/>
      <family val="2"/>
      <scheme val="minor"/>
    </font>
    <font>
      <u/>
      <sz val="11"/>
      <color theme="10"/>
      <name val="Calibri"/>
      <scheme val="minor"/>
    </font>
    <font>
      <sz val="14"/>
      <color theme="1"/>
      <name val="Calibri"/>
      <family val="2"/>
    </font>
    <font>
      <u/>
      <sz val="18"/>
      <color theme="10"/>
      <name val="Calibri"/>
      <family val="2"/>
    </font>
    <font>
      <sz val="18"/>
      <color theme="1"/>
      <name val="Calibri"/>
      <family val="2"/>
    </font>
    <font>
      <sz val="18"/>
      <color theme="1"/>
      <name val="Calibri"/>
      <family val="2"/>
      <scheme val="minor"/>
    </font>
    <font>
      <sz val="12"/>
      <color rgb="FFFFFFFF"/>
      <name val="Source Sans Pro"/>
      <family val="2"/>
    </font>
    <font>
      <u/>
      <sz val="11"/>
      <color theme="10"/>
      <name val="Calibri"/>
      <family val="2"/>
      <scheme val="minor"/>
    </font>
    <font>
      <sz val="11"/>
      <name val="Calibri"/>
      <family val="2"/>
      <scheme val="minor"/>
    </font>
  </fonts>
  <fills count="9">
    <fill>
      <patternFill patternType="none"/>
    </fill>
    <fill>
      <patternFill patternType="gray125"/>
    </fill>
    <fill>
      <patternFill patternType="solid">
        <fgColor rgb="FFC9DAF8"/>
        <bgColor rgb="FFC9DAF8"/>
      </patternFill>
    </fill>
    <fill>
      <patternFill patternType="solid">
        <fgColor rgb="FFFFF2CC"/>
        <bgColor rgb="FFFFF2CC"/>
      </patternFill>
    </fill>
    <fill>
      <patternFill patternType="solid">
        <fgColor rgb="FF0070C0"/>
        <bgColor indexed="64"/>
      </patternFill>
    </fill>
    <fill>
      <patternFill patternType="solid">
        <fgColor rgb="FFF7FAFC"/>
        <bgColor indexed="64"/>
      </patternFill>
    </fill>
    <fill>
      <patternFill patternType="solid">
        <fgColor rgb="FF92D050"/>
        <bgColor indexed="64"/>
      </patternFill>
    </fill>
    <fill>
      <patternFill patternType="solid">
        <fgColor theme="0" tint="-0.14999847407452621"/>
        <bgColor indexed="64"/>
      </patternFill>
    </fill>
    <fill>
      <patternFill patternType="solid">
        <fgColor theme="4" tint="0.59999389629810485"/>
        <bgColor indexed="64"/>
      </patternFill>
    </fill>
  </fills>
  <borders count="14">
    <border>
      <left/>
      <right/>
      <top/>
      <bottom/>
      <diagonal/>
    </border>
    <border>
      <left/>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theme="0" tint="-0.24994659260841701"/>
      </left>
      <right/>
      <top/>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4" tint="-0.499984740745262"/>
      </left>
      <right/>
      <top style="thin">
        <color theme="4" tint="-0.499984740745262"/>
      </top>
      <bottom style="thin">
        <color theme="4" tint="-0.499984740745262"/>
      </bottom>
      <diagonal/>
    </border>
    <border>
      <left/>
      <right/>
      <top style="thin">
        <color theme="4" tint="-0.499984740745262"/>
      </top>
      <bottom style="thin">
        <color theme="4" tint="-0.499984740745262"/>
      </bottom>
      <diagonal/>
    </border>
    <border>
      <left style="thin">
        <color theme="0" tint="-0.24994659260841701"/>
      </left>
      <right style="thin">
        <color theme="4" tint="-0.499984740745262"/>
      </right>
      <top style="thin">
        <color theme="4" tint="-0.499984740745262"/>
      </top>
      <bottom style="thin">
        <color theme="4" tint="-0.499984740745262"/>
      </bottom>
      <diagonal/>
    </border>
    <border>
      <left style="medium">
        <color theme="0" tint="-0.24994659260841701"/>
      </left>
      <right style="medium">
        <color theme="0" tint="-0.24994659260841701"/>
      </right>
      <top style="medium">
        <color theme="0" tint="-0.24994659260841701"/>
      </top>
      <bottom style="medium">
        <color theme="0" tint="-0.24994659260841701"/>
      </bottom>
      <diagonal/>
    </border>
    <border>
      <left/>
      <right/>
      <top/>
      <bottom style="thin">
        <color theme="0"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thin">
        <color theme="0" tint="-0.34998626667073579"/>
      </bottom>
      <diagonal/>
    </border>
  </borders>
  <cellStyleXfs count="5">
    <xf numFmtId="0" fontId="0" fillId="0" borderId="0"/>
    <xf numFmtId="0" fontId="11" fillId="0" borderId="0"/>
    <xf numFmtId="0" fontId="2" fillId="0" borderId="0"/>
    <xf numFmtId="0" fontId="22" fillId="0" borderId="0" applyNumberFormat="0" applyFill="0" applyBorder="0" applyAlignment="0" applyProtection="0"/>
    <xf numFmtId="0" fontId="1" fillId="0" borderId="0"/>
  </cellStyleXfs>
  <cellXfs count="63">
    <xf numFmtId="0" fontId="0" fillId="0" borderId="0" xfId="0"/>
    <xf numFmtId="0" fontId="8" fillId="0" borderId="0" xfId="0" applyFont="1" applyAlignment="1">
      <alignment vertical="center"/>
    </xf>
    <xf numFmtId="0" fontId="8" fillId="0" borderId="1" xfId="0" applyFont="1" applyBorder="1" applyAlignment="1">
      <alignment vertical="center"/>
    </xf>
    <xf numFmtId="0" fontId="8" fillId="0" borderId="0" xfId="0" applyFont="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5" fillId="2" borderId="2" xfId="0" applyFont="1" applyFill="1" applyBorder="1" applyAlignment="1">
      <alignment horizontal="center" vertical="center" wrapText="1"/>
    </xf>
    <xf numFmtId="0" fontId="5" fillId="2" borderId="2" xfId="0" applyFont="1" applyFill="1" applyBorder="1" applyAlignment="1">
      <alignment horizontal="center" vertical="top" wrapText="1"/>
    </xf>
    <xf numFmtId="0" fontId="6" fillId="3" borderId="2" xfId="0" applyFont="1" applyFill="1" applyBorder="1" applyAlignment="1">
      <alignment vertical="center" wrapText="1"/>
    </xf>
    <xf numFmtId="0" fontId="7" fillId="0" borderId="2" xfId="0" applyFont="1" applyBorder="1" applyAlignment="1">
      <alignment vertical="top" wrapText="1"/>
    </xf>
    <xf numFmtId="0" fontId="3" fillId="0" borderId="2" xfId="0" applyFont="1" applyBorder="1" applyAlignment="1">
      <alignment vertical="top" wrapText="1"/>
    </xf>
    <xf numFmtId="0" fontId="8" fillId="0" borderId="2" xfId="0" applyFont="1" applyBorder="1" applyAlignment="1">
      <alignment vertical="center"/>
    </xf>
    <xf numFmtId="0" fontId="8" fillId="0" borderId="2" xfId="0" applyFont="1" applyBorder="1" applyAlignment="1">
      <alignment vertical="top"/>
    </xf>
    <xf numFmtId="0" fontId="7" fillId="0" borderId="2" xfId="0" applyFont="1" applyBorder="1" applyAlignment="1">
      <alignment vertical="top"/>
    </xf>
    <xf numFmtId="0" fontId="11" fillId="0" borderId="3" xfId="1" applyBorder="1"/>
    <xf numFmtId="0" fontId="11" fillId="0" borderId="0" xfId="1" applyAlignment="1">
      <alignment wrapText="1"/>
    </xf>
    <xf numFmtId="0" fontId="11" fillId="0" borderId="0" xfId="1"/>
    <xf numFmtId="0" fontId="12" fillId="4" borderId="0" xfId="1" applyFont="1" applyFill="1"/>
    <xf numFmtId="0" fontId="12" fillId="4" borderId="4" xfId="1" applyFont="1" applyFill="1" applyBorder="1" applyAlignment="1">
      <alignment wrapText="1"/>
    </xf>
    <xf numFmtId="0" fontId="12" fillId="4" borderId="5" xfId="1" applyFont="1" applyFill="1" applyBorder="1" applyAlignment="1">
      <alignment wrapText="1"/>
    </xf>
    <xf numFmtId="164" fontId="11" fillId="0" borderId="6" xfId="1" applyNumberFormat="1" applyBorder="1"/>
    <xf numFmtId="0" fontId="11" fillId="0" borderId="6" xfId="1" applyBorder="1"/>
    <xf numFmtId="0" fontId="13" fillId="4" borderId="7" xfId="1" applyFont="1" applyFill="1" applyBorder="1" applyAlignment="1">
      <alignment wrapText="1"/>
    </xf>
    <xf numFmtId="164" fontId="11" fillId="0" borderId="8" xfId="1" applyNumberFormat="1" applyBorder="1"/>
    <xf numFmtId="0" fontId="11" fillId="0" borderId="9" xfId="1" applyBorder="1"/>
    <xf numFmtId="0" fontId="14" fillId="0" borderId="0" xfId="0" applyFont="1" applyAlignment="1">
      <alignment vertical="center"/>
    </xf>
    <xf numFmtId="0" fontId="15" fillId="0" borderId="0" xfId="0" applyFont="1" applyAlignment="1">
      <alignment vertical="center"/>
    </xf>
    <xf numFmtId="0" fontId="15" fillId="0" borderId="0" xfId="0" applyFont="1"/>
    <xf numFmtId="0" fontId="14" fillId="0" borderId="0" xfId="0" applyFont="1"/>
    <xf numFmtId="0" fontId="16" fillId="5" borderId="10" xfId="0" applyFont="1" applyFill="1" applyBorder="1" applyAlignment="1">
      <alignment vertical="top" wrapText="1" indent="1"/>
    </xf>
    <xf numFmtId="0" fontId="16" fillId="0" borderId="10" xfId="0" applyFont="1" applyBorder="1" applyAlignment="1">
      <alignment vertical="top" wrapText="1" indent="1"/>
    </xf>
    <xf numFmtId="164" fontId="11" fillId="0" borderId="0" xfId="1" applyNumberFormat="1"/>
    <xf numFmtId="0" fontId="18" fillId="0" borderId="0" xfId="0" applyFont="1" applyAlignment="1">
      <alignment vertical="center"/>
    </xf>
    <xf numFmtId="0" fontId="17" fillId="5" borderId="10" xfId="0" applyFont="1" applyFill="1" applyBorder="1" applyAlignment="1">
      <alignment horizontal="right" vertical="top" wrapText="1" indent="1"/>
    </xf>
    <xf numFmtId="0" fontId="17" fillId="0" borderId="10" xfId="0" applyFont="1" applyBorder="1" applyAlignment="1">
      <alignment horizontal="right" vertical="top" wrapText="1" indent="1"/>
    </xf>
    <xf numFmtId="0" fontId="9" fillId="3" borderId="2" xfId="0" applyFont="1" applyFill="1" applyBorder="1" applyAlignment="1">
      <alignment horizontal="left" vertical="center" wrapText="1"/>
    </xf>
    <xf numFmtId="0" fontId="19" fillId="6" borderId="11" xfId="1" applyFont="1" applyFill="1" applyBorder="1" applyAlignment="1">
      <alignment horizontal="center" vertical="center" wrapText="1"/>
    </xf>
    <xf numFmtId="0" fontId="19" fillId="6" borderId="11" xfId="1" applyFont="1" applyFill="1" applyBorder="1" applyAlignment="1">
      <alignment horizontal="center" vertical="center"/>
    </xf>
    <xf numFmtId="0" fontId="22" fillId="3" borderId="2" xfId="3" applyFill="1" applyBorder="1" applyAlignment="1">
      <alignment horizontal="left" vertical="center" wrapText="1"/>
    </xf>
    <xf numFmtId="0" fontId="24" fillId="0" borderId="2" xfId="0" applyFont="1" applyBorder="1" applyAlignment="1">
      <alignment horizontal="left" vertical="center" wrapText="1"/>
    </xf>
    <xf numFmtId="0" fontId="25" fillId="0" borderId="2" xfId="0" applyFont="1" applyBorder="1"/>
    <xf numFmtId="0" fontId="26" fillId="0" borderId="0" xfId="0" applyFont="1"/>
    <xf numFmtId="0" fontId="23" fillId="0" borderId="2" xfId="0" applyFont="1" applyBorder="1" applyAlignment="1">
      <alignment vertical="center"/>
    </xf>
    <xf numFmtId="0" fontId="0" fillId="0" borderId="0" xfId="0" applyAlignment="1">
      <alignment horizontal="center"/>
    </xf>
    <xf numFmtId="0" fontId="27" fillId="0" borderId="0" xfId="0" applyFont="1" applyAlignment="1">
      <alignment vertical="center"/>
    </xf>
    <xf numFmtId="0" fontId="27" fillId="0" borderId="0" xfId="0" applyFont="1"/>
    <xf numFmtId="0" fontId="28" fillId="0" borderId="0" xfId="3" applyFont="1" applyAlignment="1">
      <alignment vertical="center"/>
    </xf>
    <xf numFmtId="0" fontId="1" fillId="0" borderId="0" xfId="4" quotePrefix="1" applyAlignment="1">
      <alignment horizontal="left" wrapText="1"/>
    </xf>
    <xf numFmtId="0" fontId="1" fillId="0" borderId="0" xfId="4" applyAlignment="1">
      <alignment horizontal="left"/>
    </xf>
    <xf numFmtId="0" fontId="1" fillId="0" borderId="0" xfId="4"/>
    <xf numFmtId="0" fontId="29" fillId="8" borderId="0" xfId="4" applyFont="1" applyFill="1" applyAlignment="1">
      <alignment horizontal="left" vertical="top" wrapText="1"/>
    </xf>
    <xf numFmtId="0" fontId="1" fillId="8" borderId="0" xfId="4" applyFill="1" applyAlignment="1">
      <alignment horizontal="left" vertical="top" wrapText="1"/>
    </xf>
    <xf numFmtId="0" fontId="1" fillId="0" borderId="13" xfId="4" applyBorder="1" applyAlignment="1">
      <alignment horizontal="left"/>
    </xf>
    <xf numFmtId="0" fontId="20" fillId="7" borderId="12" xfId="4" applyFont="1" applyFill="1" applyBorder="1" applyAlignment="1">
      <alignment horizontal="center" vertical="center" wrapText="1"/>
    </xf>
    <xf numFmtId="0" fontId="21" fillId="0" borderId="12" xfId="4" applyFont="1" applyBorder="1" applyAlignment="1">
      <alignment vertical="center"/>
    </xf>
    <xf numFmtId="0" fontId="21" fillId="0" borderId="12" xfId="4" applyFont="1" applyBorder="1" applyAlignment="1">
      <alignment horizontal="right" vertical="center"/>
    </xf>
    <xf numFmtId="0" fontId="21" fillId="0" borderId="12" xfId="4" applyFont="1" applyBorder="1" applyAlignment="1">
      <alignment vertical="center" wrapText="1"/>
    </xf>
    <xf numFmtId="0" fontId="1" fillId="0" borderId="0" xfId="4" applyAlignment="1">
      <alignment horizontal="center"/>
    </xf>
    <xf numFmtId="0" fontId="21" fillId="0" borderId="0" xfId="4" applyFont="1" applyAlignment="1">
      <alignment vertical="center"/>
    </xf>
    <xf numFmtId="0" fontId="21" fillId="0" borderId="0" xfId="4" applyFont="1" applyAlignment="1">
      <alignment horizontal="right" vertical="center"/>
    </xf>
  </cellXfs>
  <cellStyles count="5">
    <cellStyle name="Hyperlink" xfId="3" builtinId="8"/>
    <cellStyle name="Normal" xfId="0" builtinId="0"/>
    <cellStyle name="Normal 2" xfId="1" xr:uid="{A8C8AF04-C068-4342-8F3A-F0DA4C9D4116}"/>
    <cellStyle name="Normal 3" xfId="2" xr:uid="{859E8FFB-D685-473F-8160-CE56A4A4E076}"/>
    <cellStyle name="Normal 4" xfId="4" xr:uid="{F00D08D4-E5D4-407D-A98C-41F7F7A4B5C4}"/>
  </cellStyles>
  <dxfs count="9">
    <dxf>
      <font>
        <color rgb="FF9C0006"/>
      </font>
      <fill>
        <patternFill>
          <bgColor rgb="FFFFC7CE"/>
        </patternFill>
      </fill>
    </dxf>
    <dxf>
      <font>
        <color rgb="FF9C5700"/>
      </font>
      <fill>
        <patternFill>
          <bgColor rgb="FFFFEB9C"/>
        </patternFill>
      </fill>
    </dxf>
    <dxf>
      <font>
        <color rgb="FF006100"/>
      </font>
      <fill>
        <patternFill>
          <bgColor rgb="FFC6EFCE"/>
        </patternFill>
      </fill>
    </dxf>
    <dxf>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numFmt numFmtId="164" formatCode="0.0"/>
    </dxf>
    <dxf>
      <border diagonalUp="0" diagonalDown="0" outline="0">
        <left style="thin">
          <color theme="0" tint="-0.24994659260841701"/>
        </left>
        <right/>
        <top style="thin">
          <color theme="0" tint="-0.24994659260841701"/>
        </top>
        <bottom/>
      </border>
    </dxf>
    <dxf>
      <numFmt numFmtId="164" formatCode="0.0"/>
      <border diagonalUp="0" diagonalDown="0">
        <left style="thin">
          <color theme="0" tint="-0.24994659260841701"/>
        </left>
        <right style="thin">
          <color theme="0" tint="-0.24994659260841701"/>
        </right>
        <top style="thin">
          <color theme="0" tint="-0.24994659260841701"/>
        </top>
        <bottom/>
        <vertical/>
        <horizontal/>
      </border>
    </dxf>
    <dxf>
      <font>
        <b val="0"/>
        <i val="0"/>
        <strike val="0"/>
        <condense val="0"/>
        <extend val="0"/>
        <outline val="0"/>
        <shadow val="0"/>
        <u val="none"/>
        <vertAlign val="baseline"/>
        <sz val="11"/>
        <color theme="0"/>
        <name val="Calibri"/>
        <scheme val="none"/>
      </font>
      <fill>
        <patternFill patternType="solid">
          <fgColor indexed="64"/>
          <bgColor rgb="FF0070C0"/>
        </patternFill>
      </fill>
    </dxf>
    <dxf>
      <border outline="0">
        <top style="thin">
          <color theme="0" tint="-0.24994659260841701"/>
        </top>
      </border>
    </dxf>
  </dxfs>
  <tableStyles count="0" defaultTableStyle="TableStyleMedium2" defaultPivotStyle="PivotStyleLight16"/>
  <colors>
    <mruColors>
      <color rgb="FFFFFF99"/>
      <color rgb="FFFF75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bg1">
                    <a:lumMod val="95000"/>
                  </a:schemeClr>
                </a:solidFill>
                <a:latin typeface="+mn-lt"/>
                <a:ea typeface="+mn-ea"/>
                <a:cs typeface="+mn-cs"/>
              </a:defRPr>
            </a:pPr>
            <a:r>
              <a:rPr lang="en-US"/>
              <a:t>FinOps Maturity Assessment</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bg1">
                  <a:lumMod val="95000"/>
                </a:schemeClr>
              </a:solidFill>
              <a:latin typeface="+mn-lt"/>
              <a:ea typeface="+mn-ea"/>
              <a:cs typeface="+mn-cs"/>
            </a:defRPr>
          </a:pPr>
          <a:endParaRPr lang="en-US"/>
        </a:p>
      </c:txPr>
    </c:title>
    <c:autoTitleDeleted val="0"/>
    <c:plotArea>
      <c:layout/>
      <c:radarChart>
        <c:radarStyle val="marker"/>
        <c:varyColors val="0"/>
        <c:ser>
          <c:idx val="0"/>
          <c:order val="0"/>
          <c:tx>
            <c:strRef>
              <c:f>'Assessment Scorecard'!$C$3</c:f>
              <c:strCache>
                <c:ptCount val="1"/>
                <c:pt idx="0">
                  <c:v>FinOps Current State Assessment Score</c:v>
                </c:pt>
              </c:strCache>
            </c:strRef>
          </c:tx>
          <c:spPr>
            <a:ln w="28575" cap="rnd">
              <a:solidFill>
                <a:schemeClr val="accent2"/>
              </a:solidFill>
              <a:round/>
            </a:ln>
            <a:effectLst/>
          </c:spPr>
          <c:marker>
            <c:symbol val="none"/>
          </c:marker>
          <c:cat>
            <c:strRef>
              <c:f>'Assessment Scorecard'!$B$4:$B$8</c:f>
              <c:strCache>
                <c:ptCount val="5"/>
                <c:pt idx="0">
                  <c:v>Understanding Cloud Usage and Cost</c:v>
                </c:pt>
                <c:pt idx="1">
                  <c:v>Performance Tracking and Benchmarking</c:v>
                </c:pt>
                <c:pt idx="2">
                  <c:v>Real-Time Decision Making</c:v>
                </c:pt>
                <c:pt idx="3">
                  <c:v>Cloud Usage Optimization</c:v>
                </c:pt>
                <c:pt idx="4">
                  <c:v>Organizational Alignment</c:v>
                </c:pt>
              </c:strCache>
            </c:strRef>
          </c:cat>
          <c:val>
            <c:numRef>
              <c:f>'Assessment Scorecard'!$C$4:$C$8</c:f>
              <c:numCache>
                <c:formatCode>0.0</c:formatCode>
                <c:ptCount val="5"/>
                <c:pt idx="0">
                  <c:v>1</c:v>
                </c:pt>
                <c:pt idx="1">
                  <c:v>2.3333333333333299</c:v>
                </c:pt>
                <c:pt idx="2">
                  <c:v>1.9999999999999973</c:v>
                </c:pt>
                <c:pt idx="3">
                  <c:v>1</c:v>
                </c:pt>
                <c:pt idx="4">
                  <c:v>1.399999999999999</c:v>
                </c:pt>
              </c:numCache>
            </c:numRef>
          </c:val>
          <c:extLst>
            <c:ext xmlns:c16="http://schemas.microsoft.com/office/drawing/2014/chart" uri="{C3380CC4-5D6E-409C-BE32-E72D297353CC}">
              <c16:uniqueId val="{00000000-AAA6-4E89-82DD-D25CB10BAA39}"/>
            </c:ext>
          </c:extLst>
        </c:ser>
        <c:ser>
          <c:idx val="1"/>
          <c:order val="1"/>
          <c:tx>
            <c:strRef>
              <c:f>'Assessment Scorecard'!$E$3</c:f>
              <c:strCache>
                <c:ptCount val="1"/>
                <c:pt idx="0">
                  <c:v>FinOps FutureState Assessment Score</c:v>
                </c:pt>
              </c:strCache>
            </c:strRef>
          </c:tx>
          <c:spPr>
            <a:ln w="28575" cap="rnd">
              <a:solidFill>
                <a:schemeClr val="accent4"/>
              </a:solidFill>
              <a:round/>
            </a:ln>
            <a:effectLst/>
          </c:spPr>
          <c:marker>
            <c:symbol val="none"/>
          </c:marker>
          <c:val>
            <c:numRef>
              <c:f>'Assessment Scorecard'!$E$4:$E$8</c:f>
              <c:numCache>
                <c:formatCode>0.0</c:formatCode>
                <c:ptCount val="5"/>
                <c:pt idx="0">
                  <c:v>1.9999999999999973</c:v>
                </c:pt>
                <c:pt idx="1">
                  <c:v>4.333333333333325</c:v>
                </c:pt>
                <c:pt idx="2">
                  <c:v>2.9999999999999947</c:v>
                </c:pt>
                <c:pt idx="3">
                  <c:v>2.9999999999999947</c:v>
                </c:pt>
                <c:pt idx="4">
                  <c:v>1.799999999999998</c:v>
                </c:pt>
              </c:numCache>
            </c:numRef>
          </c:val>
          <c:extLst>
            <c:ext xmlns:c16="http://schemas.microsoft.com/office/drawing/2014/chart" uri="{C3380CC4-5D6E-409C-BE32-E72D297353CC}">
              <c16:uniqueId val="{00000000-7076-46C7-B2CB-198703952E0D}"/>
            </c:ext>
          </c:extLst>
        </c:ser>
        <c:dLbls>
          <c:showLegendKey val="0"/>
          <c:showVal val="0"/>
          <c:showCatName val="0"/>
          <c:showSerName val="0"/>
          <c:showPercent val="0"/>
          <c:showBubbleSize val="0"/>
        </c:dLbls>
        <c:axId val="144030336"/>
        <c:axId val="145231232"/>
      </c:radarChart>
      <c:catAx>
        <c:axId val="14403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bg1">
                    <a:lumMod val="95000"/>
                  </a:schemeClr>
                </a:solidFill>
                <a:latin typeface="+mn-lt"/>
                <a:ea typeface="+mn-ea"/>
                <a:cs typeface="+mn-cs"/>
              </a:defRPr>
            </a:pPr>
            <a:endParaRPr lang="en-US"/>
          </a:p>
        </c:txPr>
        <c:crossAx val="145231232"/>
        <c:crosses val="autoZero"/>
        <c:auto val="1"/>
        <c:lblAlgn val="ctr"/>
        <c:lblOffset val="100"/>
        <c:noMultiLvlLbl val="0"/>
      </c:catAx>
      <c:valAx>
        <c:axId val="14523123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95000"/>
                  </a:schemeClr>
                </a:solidFill>
                <a:latin typeface="+mn-lt"/>
                <a:ea typeface="+mn-ea"/>
                <a:cs typeface="+mn-cs"/>
              </a:defRPr>
            </a:pPr>
            <a:endParaRPr lang="en-US"/>
          </a:p>
        </c:txPr>
        <c:crossAx val="144030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3C71"/>
    </a:solidFill>
    <a:ln w="9525" cap="flat" cmpd="sng" algn="ctr">
      <a:solidFill>
        <a:schemeClr val="tx1">
          <a:lumMod val="15000"/>
          <a:lumOff val="85000"/>
        </a:schemeClr>
      </a:solidFill>
      <a:round/>
    </a:ln>
    <a:effectLst/>
  </c:spPr>
  <c:txPr>
    <a:bodyPr/>
    <a:lstStyle/>
    <a:p>
      <a:pPr>
        <a:defRPr sz="2000">
          <a:solidFill>
            <a:schemeClr val="bg1">
              <a:lumMod val="95000"/>
            </a:schemeClr>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Subjective Evaluation of FinOps Best Practices</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ubbleChart>
        <c:varyColors val="0"/>
        <c:ser>
          <c:idx val="0"/>
          <c:order val="0"/>
          <c:tx>
            <c:strRef>
              <c:f>'Best Practices Graph'!$H$39</c:f>
              <c:strCache>
                <c:ptCount val="1"/>
                <c:pt idx="0">
                  <c:v>High</c:v>
                </c:pt>
              </c:strCache>
            </c:strRef>
          </c:tx>
          <c:spPr>
            <a:solidFill>
              <a:schemeClr val="accent1">
                <a:alpha val="75000"/>
              </a:schemeClr>
            </a:solidFill>
            <a:ln>
              <a:noFill/>
            </a:ln>
            <a:effectLst/>
          </c:spPr>
          <c:invertIfNegative val="0"/>
          <c:dLbls>
            <c:dLbl>
              <c:idx val="0"/>
              <c:layout>
                <c:manualLayout>
                  <c:x val="0"/>
                  <c:y val="1.9525797663976618E-2"/>
                </c:manualLayout>
              </c:layout>
              <c:tx>
                <c:rich>
                  <a:bodyPr/>
                  <a:lstStyle/>
                  <a:p>
                    <a:fld id="{4BE82AD5-C32D-44E3-98D7-6B1BD1E6EEA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392-470C-AA7B-D4357A9C220C}"/>
                </c:ext>
              </c:extLst>
            </c:dLbl>
            <c:dLbl>
              <c:idx val="1"/>
              <c:tx>
                <c:rich>
                  <a:bodyPr/>
                  <a:lstStyle/>
                  <a:p>
                    <a:fld id="{871C4687-A5F0-427C-B9DE-0E57FDC4BB2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392-470C-AA7B-D4357A9C220C}"/>
                </c:ext>
              </c:extLst>
            </c:dLbl>
            <c:dLbl>
              <c:idx val="2"/>
              <c:layout>
                <c:manualLayout>
                  <c:x val="-1.937984496124031E-2"/>
                  <c:y val="0"/>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B9B6C386-5495-49F7-A26C-0C39807F9329}"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11652124153085515"/>
                      <c:h val="8.7542706796686909E-2"/>
                    </c:manualLayout>
                  </c15:layout>
                  <c15:dlblFieldTable/>
                  <c15:showDataLabelsRange val="1"/>
                </c:ext>
                <c:ext xmlns:c16="http://schemas.microsoft.com/office/drawing/2014/chart" uri="{C3380CC4-5D6E-409C-BE32-E72D297353CC}">
                  <c16:uniqueId val="{00000002-0392-470C-AA7B-D4357A9C220C}"/>
                </c:ext>
              </c:extLst>
            </c:dLbl>
            <c:dLbl>
              <c:idx val="3"/>
              <c:tx>
                <c:rich>
                  <a:bodyPr/>
                  <a:lstStyle/>
                  <a:p>
                    <a:fld id="{3A4CB33B-CDD3-4912-97CC-EB8D52C35DB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392-470C-AA7B-D4357A9C220C}"/>
                </c:ext>
              </c:extLst>
            </c:dLbl>
            <c:dLbl>
              <c:idx val="4"/>
              <c:tx>
                <c:rich>
                  <a:bodyPr/>
                  <a:lstStyle/>
                  <a:p>
                    <a:fld id="{B68FA842-6DD5-42B6-8A03-7B7D1D62347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392-470C-AA7B-D4357A9C220C}"/>
                </c:ext>
              </c:extLst>
            </c:dLbl>
            <c:dLbl>
              <c:idx val="5"/>
              <c:layout>
                <c:manualLayout>
                  <c:x val="0"/>
                  <c:y val="-1.6736288178809847E-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BBB48574-CCBA-411F-9467-29F0367A27DD}"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15562684727191492"/>
                      <c:h val="9.4322780983146962E-2"/>
                    </c:manualLayout>
                  </c15:layout>
                  <c15:dlblFieldTable/>
                  <c15:showDataLabelsRange val="1"/>
                </c:ext>
                <c:ext xmlns:c16="http://schemas.microsoft.com/office/drawing/2014/chart" uri="{C3380CC4-5D6E-409C-BE32-E72D297353CC}">
                  <c16:uniqueId val="{00000005-0392-470C-AA7B-D4357A9C220C}"/>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0392-470C-AA7B-D4357A9C220C}"/>
                </c:ext>
              </c:extLst>
            </c:dLbl>
            <c:dLbl>
              <c:idx val="7"/>
              <c:layout>
                <c:manualLayout>
                  <c:x val="-3.5852636879692507E-2"/>
                  <c:y val="-3.7307252651812686E-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b="1"/>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11239348715131536"/>
                      <c:h val="0.1070074269913341"/>
                    </c:manualLayout>
                  </c15:layout>
                  <c15:showDataLabelsRange val="1"/>
                </c:ext>
                <c:ext xmlns:c16="http://schemas.microsoft.com/office/drawing/2014/chart" uri="{C3380CC4-5D6E-409C-BE32-E72D297353CC}">
                  <c16:uniqueId val="{00000007-0392-470C-AA7B-D4357A9C220C}"/>
                </c:ext>
              </c:extLst>
            </c:dLbl>
            <c:dLbl>
              <c:idx val="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0392-470C-AA7B-D4357A9C220C}"/>
                </c:ext>
              </c:extLst>
            </c:dLbl>
            <c:dLbl>
              <c:idx val="9"/>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0392-470C-AA7B-D4357A9C220C}"/>
                </c:ext>
              </c:extLst>
            </c:dLbl>
            <c:dLbl>
              <c:idx val="10"/>
              <c:layout>
                <c:manualLayout>
                  <c:x val="-1.9379844961241021E-3"/>
                  <c:y val="-1.2976480129764861E-2"/>
                </c:manualLayout>
              </c:layout>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A-0392-470C-AA7B-D4357A9C220C}"/>
                </c:ext>
              </c:extLst>
            </c:dLbl>
            <c:dLbl>
              <c:idx val="11"/>
              <c:layout>
                <c:manualLayout>
                  <c:x val="-7.0175438596491224E-2"/>
                  <c:y val="8.2191761120876061E-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b="1"/>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10156055285333103"/>
                      <c:h val="8.8234497480914803E-2"/>
                    </c:manualLayout>
                  </c15:layout>
                  <c15:showDataLabelsRange val="1"/>
                </c:ext>
                <c:ext xmlns:c16="http://schemas.microsoft.com/office/drawing/2014/chart" uri="{C3380CC4-5D6E-409C-BE32-E72D297353CC}">
                  <c16:uniqueId val="{0000000B-0392-470C-AA7B-D4357A9C220C}"/>
                </c:ext>
              </c:extLst>
            </c:dLbl>
            <c:dLbl>
              <c:idx val="1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0392-470C-AA7B-D4357A9C220C}"/>
                </c:ext>
              </c:extLst>
            </c:dLbl>
            <c:dLbl>
              <c:idx val="1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0392-470C-AA7B-D4357A9C220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'Best Practices Graph'!$G$40:$G$53</c:f>
              <c:numCache>
                <c:formatCode>General</c:formatCode>
                <c:ptCount val="14"/>
                <c:pt idx="0">
                  <c:v>3</c:v>
                </c:pt>
                <c:pt idx="1">
                  <c:v>3</c:v>
                </c:pt>
                <c:pt idx="2">
                  <c:v>8</c:v>
                </c:pt>
                <c:pt idx="3">
                  <c:v>1.5</c:v>
                </c:pt>
                <c:pt idx="4">
                  <c:v>7.5</c:v>
                </c:pt>
                <c:pt idx="5">
                  <c:v>7</c:v>
                </c:pt>
                <c:pt idx="6">
                  <c:v>6</c:v>
                </c:pt>
                <c:pt idx="7">
                  <c:v>5</c:v>
                </c:pt>
                <c:pt idx="8">
                  <c:v>5</c:v>
                </c:pt>
                <c:pt idx="9">
                  <c:v>2.2999999999999998</c:v>
                </c:pt>
                <c:pt idx="10">
                  <c:v>6.5</c:v>
                </c:pt>
                <c:pt idx="11">
                  <c:v>4</c:v>
                </c:pt>
                <c:pt idx="12">
                  <c:v>5.5</c:v>
                </c:pt>
                <c:pt idx="13">
                  <c:v>9</c:v>
                </c:pt>
              </c:numCache>
            </c:numRef>
          </c:xVal>
          <c:yVal>
            <c:numRef>
              <c:f>'Best Practices Graph'!$H$40:$H$53</c:f>
              <c:numCache>
                <c:formatCode>General</c:formatCode>
                <c:ptCount val="14"/>
                <c:pt idx="0">
                  <c:v>4</c:v>
                </c:pt>
                <c:pt idx="1">
                  <c:v>2</c:v>
                </c:pt>
                <c:pt idx="2">
                  <c:v>1</c:v>
                </c:pt>
                <c:pt idx="3">
                  <c:v>3</c:v>
                </c:pt>
                <c:pt idx="4">
                  <c:v>3.5</c:v>
                </c:pt>
                <c:pt idx="5">
                  <c:v>1.5</c:v>
                </c:pt>
                <c:pt idx="6">
                  <c:v>#N/A</c:v>
                </c:pt>
                <c:pt idx="7">
                  <c:v>#N/A</c:v>
                </c:pt>
                <c:pt idx="8">
                  <c:v>#N/A</c:v>
                </c:pt>
                <c:pt idx="9">
                  <c:v>#N/A</c:v>
                </c:pt>
                <c:pt idx="10">
                  <c:v>#N/A</c:v>
                </c:pt>
                <c:pt idx="11">
                  <c:v>#N/A</c:v>
                </c:pt>
                <c:pt idx="12">
                  <c:v>#N/A</c:v>
                </c:pt>
                <c:pt idx="13">
                  <c:v>#N/A</c:v>
                </c:pt>
              </c:numCache>
            </c:numRef>
          </c:yVal>
          <c:bubbleSize>
            <c:numRef>
              <c:f>'Best Practices Graph'!$I$40:$I$53</c:f>
              <c:numCache>
                <c:formatCode>General</c:formatCode>
                <c:ptCount val="14"/>
                <c:pt idx="0">
                  <c:v>3</c:v>
                </c:pt>
                <c:pt idx="1">
                  <c:v>3</c:v>
                </c:pt>
                <c:pt idx="2">
                  <c:v>3</c:v>
                </c:pt>
                <c:pt idx="3">
                  <c:v>3</c:v>
                </c:pt>
                <c:pt idx="4">
                  <c:v>3</c:v>
                </c:pt>
                <c:pt idx="5">
                  <c:v>3</c:v>
                </c:pt>
                <c:pt idx="6">
                  <c:v>#N/A</c:v>
                </c:pt>
                <c:pt idx="7">
                  <c:v>#N/A</c:v>
                </c:pt>
                <c:pt idx="8">
                  <c:v>#N/A</c:v>
                </c:pt>
                <c:pt idx="9">
                  <c:v>#N/A</c:v>
                </c:pt>
                <c:pt idx="10">
                  <c:v>#N/A</c:v>
                </c:pt>
                <c:pt idx="11">
                  <c:v>#N/A</c:v>
                </c:pt>
                <c:pt idx="12">
                  <c:v>#N/A</c:v>
                </c:pt>
                <c:pt idx="13">
                  <c:v>#N/A</c:v>
                </c:pt>
              </c:numCache>
            </c:numRef>
          </c:bubbleSize>
          <c:bubble3D val="1"/>
          <c:extLst>
            <c:ext xmlns:c15="http://schemas.microsoft.com/office/drawing/2012/chart" uri="{02D57815-91ED-43cb-92C2-25804820EDAC}">
              <c15:datalabelsRange>
                <c15:f>'Best Practices Graph'!$A$9:$A$22</c15:f>
                <c15:dlblRangeCache>
                  <c:ptCount val="14"/>
                  <c:pt idx="0">
                    <c:v>Compute Rightsizing</c:v>
                  </c:pt>
                  <c:pt idx="1">
                    <c:v>Snapshot
 Management</c:v>
                  </c:pt>
                  <c:pt idx="2">
                    <c:v>Scheduling</c:v>
                  </c:pt>
                  <c:pt idx="3">
                    <c:v>Storage Rightsizing</c:v>
                  </c:pt>
                  <c:pt idx="4">
                    <c:v>Tagging Policy</c:v>
                  </c:pt>
                  <c:pt idx="5">
                    <c:v>Unattached Storage</c:v>
                  </c:pt>
                  <c:pt idx="6">
                    <c:v>Deprovisioning</c:v>
                  </c:pt>
                  <c:pt idx="7">
                    <c:v>Upgrade to Newer Cloud Services</c:v>
                  </c:pt>
                  <c:pt idx="8">
                    <c:v>Backup Management</c:v>
                  </c:pt>
                  <c:pt idx="9">
                    <c:v>Logging Management </c:v>
                  </c:pt>
                  <c:pt idx="10">
                    <c:v>OCM</c:v>
                  </c:pt>
                  <c:pt idx="11">
                    <c:v>Reserved Instances</c:v>
                  </c:pt>
                  <c:pt idx="12">
                    <c:v>Savings
 Plans</c:v>
                  </c:pt>
                  <c:pt idx="13">
                    <c:v>Tagging Compliance and Maintenance</c:v>
                  </c:pt>
                </c15:dlblRangeCache>
              </c15:datalabelsRange>
            </c:ext>
            <c:ext xmlns:c16="http://schemas.microsoft.com/office/drawing/2014/chart" uri="{C3380CC4-5D6E-409C-BE32-E72D297353CC}">
              <c16:uniqueId val="{0000000E-0392-470C-AA7B-D4357A9C220C}"/>
            </c:ext>
          </c:extLst>
        </c:ser>
        <c:ser>
          <c:idx val="1"/>
          <c:order val="1"/>
          <c:tx>
            <c:strRef>
              <c:f>'Best Practices Graph'!$J$39</c:f>
              <c:strCache>
                <c:ptCount val="1"/>
                <c:pt idx="0">
                  <c:v>Med</c:v>
                </c:pt>
              </c:strCache>
            </c:strRef>
          </c:tx>
          <c:spPr>
            <a:solidFill>
              <a:schemeClr val="accent2">
                <a:alpha val="75000"/>
              </a:schemeClr>
            </a:solidFill>
            <a:ln w="25400">
              <a:noFill/>
            </a:ln>
            <a:effectLst/>
          </c:spPr>
          <c:invertIfNegative val="0"/>
          <c:dLbls>
            <c:dLbl>
              <c:idx val="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0392-470C-AA7B-D4357A9C220C}"/>
                </c:ext>
              </c:extLst>
            </c:dLbl>
            <c:dLbl>
              <c:idx val="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0392-470C-AA7B-D4357A9C220C}"/>
                </c:ext>
              </c:extLst>
            </c:dLbl>
            <c:dLbl>
              <c:idx val="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0392-470C-AA7B-D4357A9C220C}"/>
                </c:ext>
              </c:extLst>
            </c:dLbl>
            <c:dLbl>
              <c:idx val="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0392-470C-AA7B-D4357A9C220C}"/>
                </c:ext>
              </c:extLst>
            </c:dLbl>
            <c:dLbl>
              <c:idx val="4"/>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0392-470C-AA7B-D4357A9C220C}"/>
                </c:ext>
              </c:extLst>
            </c:dLbl>
            <c:dLbl>
              <c:idx val="5"/>
              <c:layout>
                <c:manualLayout>
                  <c:x val="-2.4646178230491339E-2"/>
                  <c:y val="-2.2708919639756076E-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b="1"/>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12746124031007749"/>
                      <c:h val="8.7542706796686909E-2"/>
                    </c:manualLayout>
                  </c15:layout>
                  <c15:showDataLabelsRange val="1"/>
                </c:ext>
                <c:ext xmlns:c16="http://schemas.microsoft.com/office/drawing/2014/chart" uri="{C3380CC4-5D6E-409C-BE32-E72D297353CC}">
                  <c16:uniqueId val="{00000014-0392-470C-AA7B-D4357A9C220C}"/>
                </c:ext>
              </c:extLst>
            </c:dLbl>
            <c:dLbl>
              <c:idx val="6"/>
              <c:layout>
                <c:manualLayout>
                  <c:x val="-4.396966853689132E-2"/>
                  <c:y val="0.10180946275392951"/>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b="1"/>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7.9444383856450071E-2"/>
                      <c:h val="0.11273503052028015"/>
                    </c:manualLayout>
                  </c15:layout>
                  <c15:showDataLabelsRange val="1"/>
                </c:ext>
                <c:ext xmlns:c16="http://schemas.microsoft.com/office/drawing/2014/chart" uri="{C3380CC4-5D6E-409C-BE32-E72D297353CC}">
                  <c16:uniqueId val="{00000015-0392-470C-AA7B-D4357A9C220C}"/>
                </c:ext>
              </c:extLst>
            </c:dLbl>
            <c:dLbl>
              <c:idx val="7"/>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0392-470C-AA7B-D4357A9C220C}"/>
                </c:ext>
              </c:extLst>
            </c:dLbl>
            <c:dLbl>
              <c:idx val="8"/>
              <c:layout>
                <c:manualLayout>
                  <c:x val="-1.1140650567208241E-2"/>
                  <c:y val="-1.3946998331411869E-2"/>
                </c:manualLayout>
              </c:layout>
              <c:tx>
                <c:rich>
                  <a:bodyPr/>
                  <a:lstStyle/>
                  <a:p>
                    <a:fld id="{B1F355E5-4C77-4535-BBC1-14DB7358523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0392-470C-AA7B-D4357A9C220C}"/>
                </c:ext>
              </c:extLst>
            </c:dLbl>
            <c:dLbl>
              <c:idx val="9"/>
              <c:layout>
                <c:manualLayout>
                  <c:x val="-9.2336103416435829E-3"/>
                  <c:y val="-9.1324179023195617E-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9BB06FDB-44B8-4D24-8966-D53C8C7DC470}" type="CELLRANGE">
                      <a:rPr lang="en-US"/>
                      <a:pPr>
                        <a:defRPr b="1"/>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13842112533717219"/>
                      <c:h val="0.12471838715267748"/>
                    </c:manualLayout>
                  </c15:layout>
                  <c15:dlblFieldTable/>
                  <c15:showDataLabelsRange val="1"/>
                </c:ext>
                <c:ext xmlns:c16="http://schemas.microsoft.com/office/drawing/2014/chart" uri="{C3380CC4-5D6E-409C-BE32-E72D297353CC}">
                  <c16:uniqueId val="{00000018-0392-470C-AA7B-D4357A9C220C}"/>
                </c:ext>
              </c:extLst>
            </c:dLbl>
            <c:dLbl>
              <c:idx val="10"/>
              <c:tx>
                <c:rich>
                  <a:bodyPr/>
                  <a:lstStyle/>
                  <a:p>
                    <a:fld id="{78AE2827-9C8E-4E36-8B9F-012448E4C6E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0392-470C-AA7B-D4357A9C220C}"/>
                </c:ext>
              </c:extLst>
            </c:dLbl>
            <c:dLbl>
              <c:idx val="11"/>
              <c:layout>
                <c:manualLayout>
                  <c:x val="-1.8567750945347069E-2"/>
                  <c:y val="3.6262195661670757E-2"/>
                </c:manualLayout>
              </c:layout>
              <c:tx>
                <c:rich>
                  <a:bodyPr/>
                  <a:lstStyle/>
                  <a:p>
                    <a:fld id="{BA0FF61A-3F45-4F2D-A178-D5AE0B3D7CE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A-0392-470C-AA7B-D4357A9C220C}"/>
                </c:ext>
              </c:extLst>
            </c:dLbl>
            <c:dLbl>
              <c:idx val="12"/>
              <c:layout>
                <c:manualLayout>
                  <c:x val="-7.4048365535383529E-3"/>
                  <c:y val="5.9402791727826636E-2"/>
                </c:manualLayout>
              </c:layout>
              <c:tx>
                <c:rich>
                  <a:bodyPr/>
                  <a:lstStyle/>
                  <a:p>
                    <a:fld id="{BAB34490-5491-49B8-A331-11DC01449D9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B-0392-470C-AA7B-D4357A9C220C}"/>
                </c:ext>
              </c:extLst>
            </c:dLbl>
            <c:dLbl>
              <c:idx val="13"/>
              <c:tx>
                <c:rich>
                  <a:bodyPr/>
                  <a:lstStyle/>
                  <a:p>
                    <a:fld id="{AB01797F-566A-4CAA-87CF-624A32122AE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0392-470C-AA7B-D4357A9C220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'Best Practices Graph'!$G$40:$G$53</c:f>
              <c:numCache>
                <c:formatCode>General</c:formatCode>
                <c:ptCount val="14"/>
                <c:pt idx="0">
                  <c:v>3</c:v>
                </c:pt>
                <c:pt idx="1">
                  <c:v>3</c:v>
                </c:pt>
                <c:pt idx="2">
                  <c:v>8</c:v>
                </c:pt>
                <c:pt idx="3">
                  <c:v>1.5</c:v>
                </c:pt>
                <c:pt idx="4">
                  <c:v>7.5</c:v>
                </c:pt>
                <c:pt idx="5">
                  <c:v>7</c:v>
                </c:pt>
                <c:pt idx="6">
                  <c:v>6</c:v>
                </c:pt>
                <c:pt idx="7">
                  <c:v>5</c:v>
                </c:pt>
                <c:pt idx="8">
                  <c:v>5</c:v>
                </c:pt>
                <c:pt idx="9">
                  <c:v>2.2999999999999998</c:v>
                </c:pt>
                <c:pt idx="10">
                  <c:v>6.5</c:v>
                </c:pt>
                <c:pt idx="11">
                  <c:v>4</c:v>
                </c:pt>
                <c:pt idx="12">
                  <c:v>5.5</c:v>
                </c:pt>
                <c:pt idx="13">
                  <c:v>9</c:v>
                </c:pt>
              </c:numCache>
            </c:numRef>
          </c:xVal>
          <c:yVal>
            <c:numRef>
              <c:f>'Best Practices Graph'!$J$40:$J$53</c:f>
              <c:numCache>
                <c:formatCode>General</c:formatCode>
                <c:ptCount val="14"/>
                <c:pt idx="0">
                  <c:v>#N/A</c:v>
                </c:pt>
                <c:pt idx="1">
                  <c:v>#N/A</c:v>
                </c:pt>
                <c:pt idx="2">
                  <c:v>#N/A</c:v>
                </c:pt>
                <c:pt idx="3">
                  <c:v>#N/A</c:v>
                </c:pt>
                <c:pt idx="4">
                  <c:v>#N/A</c:v>
                </c:pt>
                <c:pt idx="5">
                  <c:v>#N/A</c:v>
                </c:pt>
                <c:pt idx="6">
                  <c:v>#N/A</c:v>
                </c:pt>
                <c:pt idx="7">
                  <c:v>#N/A</c:v>
                </c:pt>
                <c:pt idx="8">
                  <c:v>2</c:v>
                </c:pt>
                <c:pt idx="9">
                  <c:v>6</c:v>
                </c:pt>
                <c:pt idx="10">
                  <c:v>5</c:v>
                </c:pt>
                <c:pt idx="11">
                  <c:v>4.5</c:v>
                </c:pt>
                <c:pt idx="12">
                  <c:v>1.5</c:v>
                </c:pt>
                <c:pt idx="13">
                  <c:v>5</c:v>
                </c:pt>
              </c:numCache>
            </c:numRef>
          </c:yVal>
          <c:bubbleSize>
            <c:numRef>
              <c:f>'Best Practices Graph'!$K$40:$K$53</c:f>
              <c:numCache>
                <c:formatCode>General</c:formatCode>
                <c:ptCount val="14"/>
                <c:pt idx="0">
                  <c:v>#N/A</c:v>
                </c:pt>
                <c:pt idx="1">
                  <c:v>#N/A</c:v>
                </c:pt>
                <c:pt idx="2">
                  <c:v>#N/A</c:v>
                </c:pt>
                <c:pt idx="3">
                  <c:v>#N/A</c:v>
                </c:pt>
                <c:pt idx="4">
                  <c:v>#N/A</c:v>
                </c:pt>
                <c:pt idx="5">
                  <c:v>#N/A</c:v>
                </c:pt>
                <c:pt idx="6">
                  <c:v>#N/A</c:v>
                </c:pt>
                <c:pt idx="7">
                  <c:v>#N/A</c:v>
                </c:pt>
                <c:pt idx="8">
                  <c:v>2</c:v>
                </c:pt>
                <c:pt idx="9">
                  <c:v>2</c:v>
                </c:pt>
                <c:pt idx="10">
                  <c:v>2</c:v>
                </c:pt>
                <c:pt idx="11">
                  <c:v>2</c:v>
                </c:pt>
                <c:pt idx="12">
                  <c:v>2</c:v>
                </c:pt>
                <c:pt idx="13">
                  <c:v>0</c:v>
                </c:pt>
              </c:numCache>
            </c:numRef>
          </c:bubbleSize>
          <c:bubble3D val="1"/>
          <c:extLst>
            <c:ext xmlns:c15="http://schemas.microsoft.com/office/drawing/2012/chart" uri="{02D57815-91ED-43cb-92C2-25804820EDAC}">
              <c15:datalabelsRange>
                <c15:f>'Best Practices Graph'!$A$9:$A$22</c15:f>
                <c15:dlblRangeCache>
                  <c:ptCount val="14"/>
                  <c:pt idx="0">
                    <c:v>Compute Rightsizing</c:v>
                  </c:pt>
                  <c:pt idx="1">
                    <c:v>Snapshot
 Management</c:v>
                  </c:pt>
                  <c:pt idx="2">
                    <c:v>Scheduling</c:v>
                  </c:pt>
                  <c:pt idx="3">
                    <c:v>Storage Rightsizing</c:v>
                  </c:pt>
                  <c:pt idx="4">
                    <c:v>Tagging Policy</c:v>
                  </c:pt>
                  <c:pt idx="5">
                    <c:v>Unattached Storage</c:v>
                  </c:pt>
                  <c:pt idx="6">
                    <c:v>Deprovisioning</c:v>
                  </c:pt>
                  <c:pt idx="7">
                    <c:v>Upgrade to Newer Cloud Services</c:v>
                  </c:pt>
                  <c:pt idx="8">
                    <c:v>Backup Management</c:v>
                  </c:pt>
                  <c:pt idx="9">
                    <c:v>Logging Management </c:v>
                  </c:pt>
                  <c:pt idx="10">
                    <c:v>OCM</c:v>
                  </c:pt>
                  <c:pt idx="11">
                    <c:v>Reserved Instances</c:v>
                  </c:pt>
                  <c:pt idx="12">
                    <c:v>Savings
 Plans</c:v>
                  </c:pt>
                  <c:pt idx="13">
                    <c:v>Tagging Compliance and Maintenance</c:v>
                  </c:pt>
                </c15:dlblRangeCache>
              </c15:datalabelsRange>
            </c:ext>
            <c:ext xmlns:c16="http://schemas.microsoft.com/office/drawing/2014/chart" uri="{C3380CC4-5D6E-409C-BE32-E72D297353CC}">
              <c16:uniqueId val="{0000001D-0392-470C-AA7B-D4357A9C220C}"/>
            </c:ext>
          </c:extLst>
        </c:ser>
        <c:ser>
          <c:idx val="2"/>
          <c:order val="2"/>
          <c:tx>
            <c:strRef>
              <c:f>'Best Practices Graph'!$L$39</c:f>
              <c:strCache>
                <c:ptCount val="1"/>
                <c:pt idx="0">
                  <c:v>Low</c:v>
                </c:pt>
              </c:strCache>
            </c:strRef>
          </c:tx>
          <c:spPr>
            <a:solidFill>
              <a:schemeClr val="accent3">
                <a:alpha val="75000"/>
              </a:schemeClr>
            </a:solidFill>
            <a:ln w="25400">
              <a:noFill/>
            </a:ln>
            <a:effectLst/>
          </c:spPr>
          <c:invertIfNegative val="0"/>
          <c:dLbls>
            <c:dLbl>
              <c:idx val="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0392-470C-AA7B-D4357A9C220C}"/>
                </c:ext>
              </c:extLst>
            </c:dLbl>
            <c:dLbl>
              <c:idx val="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0392-470C-AA7B-D4357A9C220C}"/>
                </c:ext>
              </c:extLst>
            </c:dLbl>
            <c:dLbl>
              <c:idx val="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0392-470C-AA7B-D4357A9C220C}"/>
                </c:ext>
              </c:extLst>
            </c:dLbl>
            <c:dLbl>
              <c:idx val="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0392-470C-AA7B-D4357A9C220C}"/>
                </c:ext>
              </c:extLst>
            </c:dLbl>
            <c:dLbl>
              <c:idx val="4"/>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0392-470C-AA7B-D4357A9C220C}"/>
                </c:ext>
              </c:extLst>
            </c:dLbl>
            <c:dLbl>
              <c:idx val="5"/>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0392-470C-AA7B-D4357A9C220C}"/>
                </c:ext>
              </c:extLst>
            </c:dLbl>
            <c:dLbl>
              <c:idx val="6"/>
              <c:tx>
                <c:rich>
                  <a:bodyPr/>
                  <a:lstStyle/>
                  <a:p>
                    <a:fld id="{0EA01C24-28CF-42A7-8FCE-BFD8E2A3DB0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0392-470C-AA7B-D4357A9C220C}"/>
                </c:ext>
              </c:extLst>
            </c:dLbl>
            <c:dLbl>
              <c:idx val="7"/>
              <c:tx>
                <c:rich>
                  <a:bodyPr/>
                  <a:lstStyle/>
                  <a:p>
                    <a:fld id="{F394A56E-D769-44F9-B0C1-59C44EEB93D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0392-470C-AA7B-D4357A9C220C}"/>
                </c:ext>
              </c:extLst>
            </c:dLbl>
            <c:dLbl>
              <c:idx val="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0392-470C-AA7B-D4357A9C220C}"/>
                </c:ext>
              </c:extLst>
            </c:dLbl>
            <c:dLbl>
              <c:idx val="9"/>
              <c:layout>
                <c:manualLayout>
                  <c:x val="-9.689922480620226E-3"/>
                  <c:y val="-6.820119352088724E-3"/>
                </c:manualLayout>
              </c:layout>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27-0392-470C-AA7B-D4357A9C220C}"/>
                </c:ext>
              </c:extLst>
            </c:dLbl>
            <c:dLbl>
              <c:idx val="1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0392-470C-AA7B-D4357A9C220C}"/>
                </c:ext>
              </c:extLst>
            </c:dLbl>
            <c:dLbl>
              <c:idx val="1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0392-470C-AA7B-D4357A9C220C}"/>
                </c:ext>
              </c:extLst>
            </c:dLbl>
            <c:dLbl>
              <c:idx val="1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0392-470C-AA7B-D4357A9C220C}"/>
                </c:ext>
              </c:extLst>
            </c:dLbl>
            <c:dLbl>
              <c:idx val="1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0392-470C-AA7B-D4357A9C220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'Best Practices Graph'!$G$40:$G$53</c:f>
              <c:numCache>
                <c:formatCode>General</c:formatCode>
                <c:ptCount val="14"/>
                <c:pt idx="0">
                  <c:v>3</c:v>
                </c:pt>
                <c:pt idx="1">
                  <c:v>3</c:v>
                </c:pt>
                <c:pt idx="2">
                  <c:v>8</c:v>
                </c:pt>
                <c:pt idx="3">
                  <c:v>1.5</c:v>
                </c:pt>
                <c:pt idx="4">
                  <c:v>7.5</c:v>
                </c:pt>
                <c:pt idx="5">
                  <c:v>7</c:v>
                </c:pt>
                <c:pt idx="6">
                  <c:v>6</c:v>
                </c:pt>
                <c:pt idx="7">
                  <c:v>5</c:v>
                </c:pt>
                <c:pt idx="8">
                  <c:v>5</c:v>
                </c:pt>
                <c:pt idx="9">
                  <c:v>2.2999999999999998</c:v>
                </c:pt>
                <c:pt idx="10">
                  <c:v>6.5</c:v>
                </c:pt>
                <c:pt idx="11">
                  <c:v>4</c:v>
                </c:pt>
                <c:pt idx="12">
                  <c:v>5.5</c:v>
                </c:pt>
                <c:pt idx="13">
                  <c:v>9</c:v>
                </c:pt>
              </c:numCache>
            </c:numRef>
          </c:xVal>
          <c:yVal>
            <c:numRef>
              <c:f>'Best Practices Graph'!$L$40:$L$53</c:f>
              <c:numCache>
                <c:formatCode>General</c:formatCode>
                <c:ptCount val="14"/>
                <c:pt idx="0">
                  <c:v>#N/A</c:v>
                </c:pt>
                <c:pt idx="1">
                  <c:v>#N/A</c:v>
                </c:pt>
                <c:pt idx="2">
                  <c:v>#N/A</c:v>
                </c:pt>
                <c:pt idx="3">
                  <c:v>#N/A</c:v>
                </c:pt>
                <c:pt idx="4">
                  <c:v>#N/A</c:v>
                </c:pt>
                <c:pt idx="5">
                  <c:v>#N/A</c:v>
                </c:pt>
                <c:pt idx="6">
                  <c:v>2.75</c:v>
                </c:pt>
                <c:pt idx="7">
                  <c:v>6</c:v>
                </c:pt>
                <c:pt idx="8">
                  <c:v>#N/A</c:v>
                </c:pt>
                <c:pt idx="9">
                  <c:v>#N/A</c:v>
                </c:pt>
                <c:pt idx="10">
                  <c:v>#N/A</c:v>
                </c:pt>
                <c:pt idx="11">
                  <c:v>#N/A</c:v>
                </c:pt>
                <c:pt idx="12">
                  <c:v>#N/A</c:v>
                </c:pt>
                <c:pt idx="13">
                  <c:v>#N/A</c:v>
                </c:pt>
              </c:numCache>
            </c:numRef>
          </c:yVal>
          <c:bubbleSize>
            <c:numRef>
              <c:f>'Best Practices Graph'!$M$40:$M$53</c:f>
              <c:numCache>
                <c:formatCode>General</c:formatCode>
                <c:ptCount val="14"/>
                <c:pt idx="0">
                  <c:v>#N/A</c:v>
                </c:pt>
                <c:pt idx="1">
                  <c:v>#N/A</c:v>
                </c:pt>
                <c:pt idx="2">
                  <c:v>#N/A</c:v>
                </c:pt>
                <c:pt idx="3">
                  <c:v>#N/A</c:v>
                </c:pt>
                <c:pt idx="4">
                  <c:v>#N/A</c:v>
                </c:pt>
                <c:pt idx="5">
                  <c:v>#N/A</c:v>
                </c:pt>
                <c:pt idx="6">
                  <c:v>1</c:v>
                </c:pt>
                <c:pt idx="7">
                  <c:v>1</c:v>
                </c:pt>
                <c:pt idx="8">
                  <c:v>#N/A</c:v>
                </c:pt>
                <c:pt idx="9">
                  <c:v>#N/A</c:v>
                </c:pt>
                <c:pt idx="10">
                  <c:v>#N/A</c:v>
                </c:pt>
                <c:pt idx="11">
                  <c:v>#N/A</c:v>
                </c:pt>
                <c:pt idx="12">
                  <c:v>#N/A</c:v>
                </c:pt>
                <c:pt idx="13">
                  <c:v>#N/A</c:v>
                </c:pt>
              </c:numCache>
            </c:numRef>
          </c:bubbleSize>
          <c:bubble3D val="1"/>
          <c:extLst>
            <c:ext xmlns:c15="http://schemas.microsoft.com/office/drawing/2012/chart" uri="{02D57815-91ED-43cb-92C2-25804820EDAC}">
              <c15:datalabelsRange>
                <c15:f>'Best Practices Graph'!$A$9:$A$22</c15:f>
                <c15:dlblRangeCache>
                  <c:ptCount val="14"/>
                  <c:pt idx="0">
                    <c:v>Compute Rightsizing</c:v>
                  </c:pt>
                  <c:pt idx="1">
                    <c:v>Snapshot
 Management</c:v>
                  </c:pt>
                  <c:pt idx="2">
                    <c:v>Scheduling</c:v>
                  </c:pt>
                  <c:pt idx="3">
                    <c:v>Storage Rightsizing</c:v>
                  </c:pt>
                  <c:pt idx="4">
                    <c:v>Tagging Policy</c:v>
                  </c:pt>
                  <c:pt idx="5">
                    <c:v>Unattached Storage</c:v>
                  </c:pt>
                  <c:pt idx="6">
                    <c:v>Deprovisioning</c:v>
                  </c:pt>
                  <c:pt idx="7">
                    <c:v>Upgrade to Newer Cloud Services</c:v>
                  </c:pt>
                  <c:pt idx="8">
                    <c:v>Backup Management</c:v>
                  </c:pt>
                  <c:pt idx="9">
                    <c:v>Logging Management </c:v>
                  </c:pt>
                  <c:pt idx="10">
                    <c:v>OCM</c:v>
                  </c:pt>
                  <c:pt idx="11">
                    <c:v>Reserved Instances</c:v>
                  </c:pt>
                  <c:pt idx="12">
                    <c:v>Savings
 Plans</c:v>
                  </c:pt>
                  <c:pt idx="13">
                    <c:v>Tagging Compliance and Maintenance</c:v>
                  </c:pt>
                </c15:dlblRangeCache>
              </c15:datalabelsRange>
            </c:ext>
            <c:ext xmlns:c16="http://schemas.microsoft.com/office/drawing/2014/chart" uri="{C3380CC4-5D6E-409C-BE32-E72D297353CC}">
              <c16:uniqueId val="{0000002C-0392-470C-AA7B-D4357A9C220C}"/>
            </c:ext>
          </c:extLst>
        </c:ser>
        <c:dLbls>
          <c:showLegendKey val="0"/>
          <c:showVal val="1"/>
          <c:showCatName val="0"/>
          <c:showSerName val="0"/>
          <c:showPercent val="0"/>
          <c:showBubbleSize val="0"/>
        </c:dLbls>
        <c:bubbleScale val="40"/>
        <c:showNegBubbles val="0"/>
        <c:axId val="774921183"/>
        <c:axId val="774919519"/>
      </c:bubbleChart>
      <c:valAx>
        <c:axId val="774921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Value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919519"/>
        <c:crosses val="autoZero"/>
        <c:crossBetween val="midCat"/>
      </c:valAx>
      <c:valAx>
        <c:axId val="774919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Effort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9211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38101</xdr:colOff>
      <xdr:row>0</xdr:row>
      <xdr:rowOff>285750</xdr:rowOff>
    </xdr:from>
    <xdr:to>
      <xdr:col>17</xdr:col>
      <xdr:colOff>161925</xdr:colOff>
      <xdr:row>28</xdr:row>
      <xdr:rowOff>76200</xdr:rowOff>
    </xdr:to>
    <xdr:graphicFrame macro="">
      <xdr:nvGraphicFramePr>
        <xdr:cNvPr id="2" name="Chart 1" descr="The radar graph shows a score for each maturity dimension in both the current state and future state of your organization.&#10;The center of the graph shows low maturity, whereas the outer perimeter of the graph shows high maturity levels.&#10;&#10;The data for the radar graph is pulled from the table starting in B2 of this sheet.">
          <a:extLst>
            <a:ext uri="{FF2B5EF4-FFF2-40B4-BE49-F238E27FC236}">
              <a16:creationId xmlns:a16="http://schemas.microsoft.com/office/drawing/2014/main" id="{B06B2268-CEA3-48C5-9797-25C7A7E8AA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57150</xdr:colOff>
      <xdr:row>0</xdr:row>
      <xdr:rowOff>323849</xdr:rowOff>
    </xdr:from>
    <xdr:to>
      <xdr:col>7</xdr:col>
      <xdr:colOff>200025</xdr:colOff>
      <xdr:row>2</xdr:row>
      <xdr:rowOff>295274</xdr:rowOff>
    </xdr:to>
    <xdr:pic>
      <xdr:nvPicPr>
        <xdr:cNvPr id="3" name="Picture 2" descr="Aesthic image of GSA star mark logo.">
          <a:extLst>
            <a:ext uri="{FF2B5EF4-FFF2-40B4-BE49-F238E27FC236}">
              <a16:creationId xmlns:a16="http://schemas.microsoft.com/office/drawing/2014/main" id="{B9789CE2-28C8-4599-AD47-111C23851017}"/>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2"/>
        <a:stretch>
          <a:fillRect/>
        </a:stretch>
      </xdr:blipFill>
      <xdr:spPr>
        <a:xfrm>
          <a:off x="7924800" y="323849"/>
          <a:ext cx="752475" cy="771525"/>
        </a:xfrm>
        <a:prstGeom prst="rect">
          <a:avLst/>
        </a:prstGeom>
      </xdr:spPr>
    </xdr:pic>
    <xdr:clientData/>
  </xdr:twoCellAnchor>
  <xdr:twoCellAnchor>
    <xdr:from>
      <xdr:col>17</xdr:col>
      <xdr:colOff>104778</xdr:colOff>
      <xdr:row>4</xdr:row>
      <xdr:rowOff>123825</xdr:rowOff>
    </xdr:from>
    <xdr:to>
      <xdr:col>18</xdr:col>
      <xdr:colOff>394247</xdr:colOff>
      <xdr:row>25</xdr:row>
      <xdr:rowOff>104775</xdr:rowOff>
    </xdr:to>
    <xdr:sp macro="" textlink="">
      <xdr:nvSpPr>
        <xdr:cNvPr id="4" name="Arrow: Right 3" descr="Arrow pointing up to show increasing operational efficiency and effectiveness.">
          <a:extLst>
            <a:ext uri="{FF2B5EF4-FFF2-40B4-BE49-F238E27FC236}">
              <a16:creationId xmlns:a16="http://schemas.microsoft.com/office/drawing/2014/main" id="{FEE343E2-1A60-4B3D-B283-EAD0DE839503}"/>
            </a:ext>
          </a:extLst>
        </xdr:cNvPr>
        <xdr:cNvSpPr/>
      </xdr:nvSpPr>
      <xdr:spPr>
        <a:xfrm rot="16200000">
          <a:off x="12974913" y="2798490"/>
          <a:ext cx="4305300" cy="899069"/>
        </a:xfrm>
        <a:prstGeom prst="rightArrow">
          <a:avLst/>
        </a:prstGeom>
        <a:solidFill>
          <a:srgbClr val="003C71"/>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68580" tIns="34290" rIns="68580" bIns="34290" numCol="1" spcCol="0" rtlCol="0" fromWordArt="0" anchor="ctr" anchorCtr="0" forceAA="0" compatLnSpc="1">
          <a:prstTxWarp prst="textNoShape">
            <a:avLst/>
          </a:prstTxWarp>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1pPr>
          <a:lvl2pPr marR="0" lvl="1"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2pPr>
          <a:lvl3pPr marR="0" lvl="2"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3pPr>
          <a:lvl4pPr marR="0" lvl="3"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4pPr>
          <a:lvl5pPr marR="0" lvl="4"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5pPr>
          <a:lvl6pPr marR="0" lvl="5"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6pPr>
          <a:lvl7pPr marR="0" lvl="6"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7pPr>
          <a:lvl8pPr marR="0" lvl="7"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8pPr>
          <a:lvl9pPr marR="0" lvl="8"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9pPr>
        </a:lstStyle>
        <a:p>
          <a:pPr algn="ctr" defTabSz="685800">
            <a:buClrTx/>
          </a:pPr>
          <a:r>
            <a:rPr lang="en-US" sz="1600" kern="1200">
              <a:solidFill>
                <a:prstClr val="white"/>
              </a:solidFill>
              <a:latin typeface="Calibri" panose="020F0502020204030204"/>
            </a:rPr>
            <a:t>Operational Efficiency/Effectiveness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21431</xdr:colOff>
      <xdr:row>4</xdr:row>
      <xdr:rowOff>23812</xdr:rowOff>
    </xdr:from>
    <xdr:to>
      <xdr:col>17</xdr:col>
      <xdr:colOff>583406</xdr:colOff>
      <xdr:row>25</xdr:row>
      <xdr:rowOff>154781</xdr:rowOff>
    </xdr:to>
    <xdr:graphicFrame macro="">
      <xdr:nvGraphicFramePr>
        <xdr:cNvPr id="2" name="Chart 1">
          <a:extLst>
            <a:ext uri="{FF2B5EF4-FFF2-40B4-BE49-F238E27FC236}">
              <a16:creationId xmlns:a16="http://schemas.microsoft.com/office/drawing/2014/main" id="{EF3F2498-1262-44A2-9FC0-88CE1FF20D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227300</xdr:colOff>
      <xdr:row>23</xdr:row>
      <xdr:rowOff>82478</xdr:rowOff>
    </xdr:from>
    <xdr:to>
      <xdr:col>13</xdr:col>
      <xdr:colOff>179675</xdr:colOff>
      <xdr:row>25</xdr:row>
      <xdr:rowOff>126639</xdr:rowOff>
    </xdr:to>
    <xdr:sp macro="" textlink="">
      <xdr:nvSpPr>
        <xdr:cNvPr id="3" name="TextBox 2">
          <a:extLst>
            <a:ext uri="{FF2B5EF4-FFF2-40B4-BE49-F238E27FC236}">
              <a16:creationId xmlns:a16="http://schemas.microsoft.com/office/drawing/2014/main" id="{9787FBBC-02BF-45C9-BC03-7F29D9E447EC}"/>
            </a:ext>
          </a:extLst>
        </xdr:cNvPr>
        <xdr:cNvSpPr txBox="1"/>
      </xdr:nvSpPr>
      <xdr:spPr>
        <a:xfrm>
          <a:off x="7028150" y="5035478"/>
          <a:ext cx="1781175" cy="42516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Priority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kasenchar/Downloads/GPSSIT/IT_Spending_Maturity_Model_Tool%20(version%202-tes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bmk/Downloads/home/consulting/REI/SurveyForm.xlsm"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william.kasenchar\Downloads\GPSSIT\FinOps\best%20practices%20chart.xlsx" TargetMode="External"/><Relationship Id="rId1" Type="http://schemas.openxmlformats.org/officeDocument/2006/relationships/externalLinkPath" Target="best%20practices%20ch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aturity Tool"/>
      <sheetName val="draft assessment -old"/>
      <sheetName val="Maturity Scorecard"/>
      <sheetName val="Data Validation"/>
    </sheetNames>
    <sheetDataSet>
      <sheetData sheetId="0" refreshError="1"/>
      <sheetData sheetId="1" refreshError="1"/>
      <sheetData sheetId="2" refreshError="1"/>
      <sheetData sheetId="3" refreshError="1"/>
      <sheetData sheetId="4">
        <row r="1">
          <cell r="A1" t="str">
            <v>0 Not Started</v>
          </cell>
        </row>
        <row r="2">
          <cell r="A2" t="str">
            <v>1  Planned</v>
          </cell>
        </row>
        <row r="3">
          <cell r="A3" t="str">
            <v>2   Started</v>
          </cell>
        </row>
        <row r="4">
          <cell r="A4" t="str">
            <v>3   In Progress</v>
          </cell>
        </row>
        <row r="5">
          <cell r="A5" t="str">
            <v>4   Complete</v>
          </cell>
        </row>
        <row r="6">
          <cell r="A6" t="str">
            <v>N/A Opt-out</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Assessment Scorecard"/>
      <sheetName val="Survey01"/>
      <sheetName val="draft assessment"/>
      <sheetName val="Sheet3"/>
      <sheetName val="Sheet1"/>
      <sheetName val="Survey02"/>
      <sheetName val="Survey03"/>
      <sheetName val="MyLinks"/>
    </sheetNames>
    <sheetDataSet>
      <sheetData sheetId="0"/>
      <sheetData sheetId="1"/>
      <sheetData sheetId="2"/>
      <sheetData sheetId="3"/>
      <sheetData sheetId="4"/>
      <sheetData sheetId="5"/>
      <sheetData sheetId="6"/>
      <sheetData sheetId="7">
        <row r="2">
          <cell r="M2">
            <v>1</v>
          </cell>
          <cell r="N2">
            <v>1</v>
          </cell>
        </row>
        <row r="3">
          <cell r="M3">
            <v>2</v>
          </cell>
          <cell r="N3">
            <v>2</v>
          </cell>
        </row>
        <row r="4">
          <cell r="M4">
            <v>3</v>
          </cell>
          <cell r="N4">
            <v>1</v>
          </cell>
        </row>
        <row r="5">
          <cell r="M5">
            <v>4</v>
          </cell>
          <cell r="N5">
            <v>2</v>
          </cell>
        </row>
        <row r="6">
          <cell r="M6">
            <v>5</v>
          </cell>
          <cell r="N6">
            <v>1</v>
          </cell>
        </row>
        <row r="7">
          <cell r="M7">
            <v>6</v>
          </cell>
          <cell r="N7" t="str">
            <v>N/A</v>
          </cell>
        </row>
      </sheetData>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est Practices Graph"/>
    </sheetNames>
    <sheetDataSet>
      <sheetData sheetId="0">
        <row r="9">
          <cell r="A9" t="str">
            <v>Compute Rightsizing</v>
          </cell>
        </row>
        <row r="10">
          <cell r="A10" t="str">
            <v>Snapshot
 Management</v>
          </cell>
        </row>
        <row r="11">
          <cell r="A11" t="str">
            <v>Scheduling</v>
          </cell>
        </row>
        <row r="12">
          <cell r="A12" t="str">
            <v>Storage Rightsizing</v>
          </cell>
        </row>
        <row r="13">
          <cell r="A13" t="str">
            <v>Tagging Policy</v>
          </cell>
        </row>
        <row r="14">
          <cell r="A14" t="str">
            <v>Unattached Storage</v>
          </cell>
        </row>
        <row r="15">
          <cell r="A15" t="str">
            <v>Deprovisioning</v>
          </cell>
        </row>
        <row r="16">
          <cell r="A16" t="str">
            <v>Upgrade to Newer Cloud Services</v>
          </cell>
        </row>
        <row r="17">
          <cell r="A17" t="str">
            <v>Backup Management</v>
          </cell>
        </row>
        <row r="18">
          <cell r="A18" t="str">
            <v>Logging Management </v>
          </cell>
        </row>
        <row r="19">
          <cell r="A19" t="str">
            <v>OCM</v>
          </cell>
        </row>
        <row r="20">
          <cell r="A20" t="str">
            <v>Reserved Instances</v>
          </cell>
        </row>
        <row r="21">
          <cell r="A21" t="str">
            <v>Savings
 Plans</v>
          </cell>
        </row>
        <row r="22">
          <cell r="A22" t="str">
            <v>Tagging Compliance and Maintenance</v>
          </cell>
        </row>
        <row r="39">
          <cell r="H39" t="str">
            <v>High</v>
          </cell>
          <cell r="J39" t="str">
            <v>Med</v>
          </cell>
          <cell r="L39" t="str">
            <v>Low</v>
          </cell>
        </row>
        <row r="40">
          <cell r="G40">
            <v>3</v>
          </cell>
          <cell r="H40">
            <v>4</v>
          </cell>
          <cell r="I40">
            <v>3</v>
          </cell>
          <cell r="J40" t="e">
            <v>#N/A</v>
          </cell>
          <cell r="K40" t="e">
            <v>#N/A</v>
          </cell>
          <cell r="L40" t="e">
            <v>#N/A</v>
          </cell>
          <cell r="M40" t="e">
            <v>#N/A</v>
          </cell>
        </row>
        <row r="41">
          <cell r="G41">
            <v>3</v>
          </cell>
          <cell r="H41">
            <v>2</v>
          </cell>
          <cell r="I41">
            <v>3</v>
          </cell>
          <cell r="J41" t="e">
            <v>#N/A</v>
          </cell>
          <cell r="K41" t="e">
            <v>#N/A</v>
          </cell>
          <cell r="L41" t="e">
            <v>#N/A</v>
          </cell>
          <cell r="M41" t="e">
            <v>#N/A</v>
          </cell>
        </row>
        <row r="42">
          <cell r="G42">
            <v>8</v>
          </cell>
          <cell r="H42">
            <v>1</v>
          </cell>
          <cell r="I42">
            <v>3</v>
          </cell>
          <cell r="J42" t="e">
            <v>#N/A</v>
          </cell>
          <cell r="K42" t="e">
            <v>#N/A</v>
          </cell>
          <cell r="L42" t="e">
            <v>#N/A</v>
          </cell>
          <cell r="M42" t="e">
            <v>#N/A</v>
          </cell>
        </row>
        <row r="43">
          <cell r="G43">
            <v>1.5</v>
          </cell>
          <cell r="H43">
            <v>3</v>
          </cell>
          <cell r="I43">
            <v>3</v>
          </cell>
          <cell r="J43" t="e">
            <v>#N/A</v>
          </cell>
          <cell r="K43" t="e">
            <v>#N/A</v>
          </cell>
          <cell r="L43" t="e">
            <v>#N/A</v>
          </cell>
          <cell r="M43" t="e">
            <v>#N/A</v>
          </cell>
        </row>
        <row r="44">
          <cell r="G44">
            <v>7.5</v>
          </cell>
          <cell r="H44">
            <v>3.5</v>
          </cell>
          <cell r="I44">
            <v>3</v>
          </cell>
          <cell r="J44" t="e">
            <v>#N/A</v>
          </cell>
          <cell r="K44" t="e">
            <v>#N/A</v>
          </cell>
          <cell r="L44" t="e">
            <v>#N/A</v>
          </cell>
          <cell r="M44" t="e">
            <v>#N/A</v>
          </cell>
        </row>
        <row r="45">
          <cell r="G45">
            <v>7</v>
          </cell>
          <cell r="H45">
            <v>1.5</v>
          </cell>
          <cell r="I45">
            <v>3</v>
          </cell>
          <cell r="J45" t="e">
            <v>#N/A</v>
          </cell>
          <cell r="K45" t="e">
            <v>#N/A</v>
          </cell>
          <cell r="L45" t="e">
            <v>#N/A</v>
          </cell>
          <cell r="M45" t="e">
            <v>#N/A</v>
          </cell>
        </row>
        <row r="46">
          <cell r="G46">
            <v>6</v>
          </cell>
          <cell r="H46" t="e">
            <v>#N/A</v>
          </cell>
          <cell r="I46" t="e">
            <v>#N/A</v>
          </cell>
          <cell r="J46" t="e">
            <v>#N/A</v>
          </cell>
          <cell r="K46" t="e">
            <v>#N/A</v>
          </cell>
          <cell r="L46">
            <v>2.75</v>
          </cell>
          <cell r="M46">
            <v>1</v>
          </cell>
        </row>
        <row r="47">
          <cell r="G47">
            <v>5</v>
          </cell>
          <cell r="H47" t="e">
            <v>#N/A</v>
          </cell>
          <cell r="I47" t="e">
            <v>#N/A</v>
          </cell>
          <cell r="J47" t="e">
            <v>#N/A</v>
          </cell>
          <cell r="K47" t="e">
            <v>#N/A</v>
          </cell>
          <cell r="L47">
            <v>6</v>
          </cell>
          <cell r="M47">
            <v>1</v>
          </cell>
        </row>
        <row r="48">
          <cell r="G48">
            <v>5</v>
          </cell>
          <cell r="H48" t="e">
            <v>#N/A</v>
          </cell>
          <cell r="I48" t="e">
            <v>#N/A</v>
          </cell>
          <cell r="J48">
            <v>2</v>
          </cell>
          <cell r="K48">
            <v>2</v>
          </cell>
          <cell r="L48" t="e">
            <v>#N/A</v>
          </cell>
          <cell r="M48" t="e">
            <v>#N/A</v>
          </cell>
        </row>
        <row r="49">
          <cell r="G49">
            <v>2.2999999999999998</v>
          </cell>
          <cell r="H49" t="e">
            <v>#N/A</v>
          </cell>
          <cell r="I49" t="e">
            <v>#N/A</v>
          </cell>
          <cell r="J49">
            <v>6</v>
          </cell>
          <cell r="K49">
            <v>2</v>
          </cell>
          <cell r="L49" t="e">
            <v>#N/A</v>
          </cell>
          <cell r="M49" t="e">
            <v>#N/A</v>
          </cell>
        </row>
        <row r="50">
          <cell r="G50">
            <v>6.5</v>
          </cell>
          <cell r="H50" t="e">
            <v>#N/A</v>
          </cell>
          <cell r="I50" t="e">
            <v>#N/A</v>
          </cell>
          <cell r="J50">
            <v>5</v>
          </cell>
          <cell r="K50">
            <v>2</v>
          </cell>
          <cell r="L50" t="e">
            <v>#N/A</v>
          </cell>
          <cell r="M50" t="e">
            <v>#N/A</v>
          </cell>
        </row>
        <row r="51">
          <cell r="G51">
            <v>4</v>
          </cell>
          <cell r="H51" t="e">
            <v>#N/A</v>
          </cell>
          <cell r="I51" t="e">
            <v>#N/A</v>
          </cell>
          <cell r="J51">
            <v>4.5</v>
          </cell>
          <cell r="K51">
            <v>2</v>
          </cell>
          <cell r="L51" t="e">
            <v>#N/A</v>
          </cell>
          <cell r="M51" t="e">
            <v>#N/A</v>
          </cell>
        </row>
        <row r="52">
          <cell r="G52">
            <v>5.5</v>
          </cell>
          <cell r="H52" t="e">
            <v>#N/A</v>
          </cell>
          <cell r="I52" t="e">
            <v>#N/A</v>
          </cell>
          <cell r="J52">
            <v>1.5</v>
          </cell>
          <cell r="K52">
            <v>2</v>
          </cell>
          <cell r="L52" t="e">
            <v>#N/A</v>
          </cell>
          <cell r="M52" t="e">
            <v>#N/A</v>
          </cell>
        </row>
        <row r="53">
          <cell r="G53">
            <v>9</v>
          </cell>
          <cell r="H53" t="e">
            <v>#N/A</v>
          </cell>
          <cell r="I53" t="e">
            <v>#N/A</v>
          </cell>
          <cell r="J53">
            <v>5</v>
          </cell>
          <cell r="K53">
            <v>0</v>
          </cell>
          <cell r="L53" t="e">
            <v>#N/A</v>
          </cell>
          <cell r="M53" t="e">
            <v>#N/A</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B9EDCE-04DB-4C42-925D-8D1CD2CEABC3}" name="Table1" displayName="Table1" ref="B3:F9" totalsRowShown="0" tableBorderDxfId="8">
  <autoFilter ref="B3:F9" xr:uid="{00000000-0009-0000-0100-000001000000}"/>
  <tableColumns count="5">
    <tableColumn id="1" xr3:uid="{C3A39A22-E771-4034-8A6B-BBBE90D0CE55}" name="FinOps Domain" dataDxfId="7"/>
    <tableColumn id="2" xr3:uid="{E779BC7D-D240-480B-B948-AE3ECA605246}" name="FinOps Current State Assessment Score" dataDxfId="6"/>
    <tableColumn id="3" xr3:uid="{4C6B3CA8-CA6A-4D43-A1BB-054455968188}" name="Current State Description" dataDxfId="5">
      <calculatedColumnFormula>IF(C4&gt;4.5,"Optimized",IF(AND(C4&lt;=4.5,C4&gt;3.5),"Proactive",IF(AND(C4&lt;=3.5,C4&gt;2.5),"Repeatable",IF(AND(C4&lt;=2.5,C4&gt;1.5),"Emerging","Ad Hoc"))))</calculatedColumnFormula>
    </tableColumn>
    <tableColumn id="4" xr3:uid="{80B4634F-771D-4009-9683-1296F95CB920}" name="FinOps FutureState Assessment Score" dataDxfId="4" dataCellStyle="Normal 2">
      <calculatedColumnFormula>IFERROR((1.33333333333333)*(AVERAGE('FinOps Domains'!A3:A8)-1)+1,0)</calculatedColumnFormula>
    </tableColumn>
    <tableColumn id="5" xr3:uid="{8A50D04E-E091-4796-BD4D-FB3D152ED9C5}" name="Current State Description2" dataDxfId="3" dataCellStyle="Normal 2">
      <calculatedColumnFormula>IF(E4&gt;4.5,"Optimized",IF(AND(E4&lt;=4.5,E4&gt;3.5),"Proactive",IF(AND(E4&lt;=3.5,E4&gt;2.5),"Repeatable",IF(AND(E4&lt;=2.5,E4&gt;1.5),"Emerging","Ad Hoc"))))</calculatedColumnFormula>
    </tableColumn>
  </tableColumns>
  <tableStyleInfo name="TableStyleMedium2" showFirstColumn="1" showLastColumn="0" showRowStripes="1" showColumnStripes="0"/>
  <extLst>
    <ext xmlns:x14="http://schemas.microsoft.com/office/spreadsheetml/2009/9/main" uri="{504A1905-F514-4f6f-8877-14C23A59335A}">
      <x14:table altTextSummary="Table including output of the scoring conducted in the maturity tool tab that includes current state scores and descriptions and future state scores and descriptions for each maturity category."/>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inops.org/introduction/how-to-us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inops.org/framework/capabilities/manage-commitment-based-discounts/" TargetMode="External"/><Relationship Id="rId13" Type="http://schemas.openxmlformats.org/officeDocument/2006/relationships/hyperlink" Target="https://www.finops.org/framework/capabilities/analysis-showback/" TargetMode="External"/><Relationship Id="rId18" Type="http://schemas.openxmlformats.org/officeDocument/2006/relationships/hyperlink" Target="https://www.finops.org/framework/capabilities/establish-finops-culture" TargetMode="External"/><Relationship Id="rId3" Type="http://schemas.openxmlformats.org/officeDocument/2006/relationships/hyperlink" Target="https://www.finops.org/framework/capabilities/data-normalization/" TargetMode="External"/><Relationship Id="rId21" Type="http://schemas.openxmlformats.org/officeDocument/2006/relationships/hyperlink" Target="https://www.finops.org/framework/capabilities/policy-governance" TargetMode="External"/><Relationship Id="rId7" Type="http://schemas.openxmlformats.org/officeDocument/2006/relationships/hyperlink" Target="https://www.finops.org/framework/domains/tracking-and-benchmarking/" TargetMode="External"/><Relationship Id="rId12" Type="http://schemas.openxmlformats.org/officeDocument/2006/relationships/hyperlink" Target="https://www.finops.org/framework/capabilities/decision-accountability-structure" TargetMode="External"/><Relationship Id="rId17" Type="http://schemas.openxmlformats.org/officeDocument/2006/relationships/hyperlink" Target="https://www.finops.org/framework/domains/organizational-alignment/" TargetMode="External"/><Relationship Id="rId25" Type="http://schemas.openxmlformats.org/officeDocument/2006/relationships/printerSettings" Target="../printerSettings/printerSettings2.bin"/><Relationship Id="rId2" Type="http://schemas.openxmlformats.org/officeDocument/2006/relationships/hyperlink" Target="https://www.finops.org/framework/capabilities/manage-shared-cloud-cost/" TargetMode="External"/><Relationship Id="rId16" Type="http://schemas.openxmlformats.org/officeDocument/2006/relationships/hyperlink" Target="https://www.finops.org/framework/capabilities/workload-management-automation/" TargetMode="External"/><Relationship Id="rId20" Type="http://schemas.openxmlformats.org/officeDocument/2006/relationships/hyperlink" Target="https://www.finops.org/framework/capabilities/education-enablement" TargetMode="External"/><Relationship Id="rId1" Type="http://schemas.openxmlformats.org/officeDocument/2006/relationships/hyperlink" Target="https://www.finops.org/framework/domains/cloud-usage-and-cost/" TargetMode="External"/><Relationship Id="rId6" Type="http://schemas.openxmlformats.org/officeDocument/2006/relationships/hyperlink" Target="https://www.finops.org/framework/capabilities/measure-unit-costs/" TargetMode="External"/><Relationship Id="rId11" Type="http://schemas.openxmlformats.org/officeDocument/2006/relationships/hyperlink" Target="https://www.finops.org/framework/domains/real-time-decision-making/" TargetMode="External"/><Relationship Id="rId24" Type="http://schemas.openxmlformats.org/officeDocument/2006/relationships/hyperlink" Target="https://www.finops.org/framework/domains/understanding-cloud-usage-and-cost/" TargetMode="External"/><Relationship Id="rId5" Type="http://schemas.openxmlformats.org/officeDocument/2006/relationships/hyperlink" Target="https://www.finops.org/framework/capabilities/forecasting" TargetMode="External"/><Relationship Id="rId15" Type="http://schemas.openxmlformats.org/officeDocument/2006/relationships/hyperlink" Target="https://www.finops.org/framework/capabilities/onboarding-workloads/" TargetMode="External"/><Relationship Id="rId23" Type="http://schemas.openxmlformats.org/officeDocument/2006/relationships/hyperlink" Target="https://www.finops.org/framework/capabilities/cost-allocation/" TargetMode="External"/><Relationship Id="rId10" Type="http://schemas.openxmlformats.org/officeDocument/2006/relationships/hyperlink" Target="https://www.finops.org/framework/capabilities/budget-management/" TargetMode="External"/><Relationship Id="rId19" Type="http://schemas.openxmlformats.org/officeDocument/2006/relationships/hyperlink" Target="https://www.finops.org/framework/capabilities/chargeback/" TargetMode="External"/><Relationship Id="rId4" Type="http://schemas.openxmlformats.org/officeDocument/2006/relationships/hyperlink" Target="https://www.finops.org/framework/capabilities/manage-anomalies/" TargetMode="External"/><Relationship Id="rId9" Type="http://schemas.openxmlformats.org/officeDocument/2006/relationships/hyperlink" Target="https://www.finops.org/framework/capabilities/utilization-efficiency/" TargetMode="External"/><Relationship Id="rId14" Type="http://schemas.openxmlformats.org/officeDocument/2006/relationships/hyperlink" Target="https://www.finops.org/framework/domains/cloud-usage-optimization/" TargetMode="External"/><Relationship Id="rId22" Type="http://schemas.openxmlformats.org/officeDocument/2006/relationships/hyperlink" Target="https://www.finops.org/framework/capabilities/asset-management/"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comments" Target="../comments1.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78D05-BE18-4740-BBCE-95000C2CF8CB}">
  <sheetPr codeName="Sheet6"/>
  <dimension ref="A1:G39"/>
  <sheetViews>
    <sheetView workbookViewId="0">
      <selection activeCell="B1" sqref="B1"/>
    </sheetView>
  </sheetViews>
  <sheetFormatPr defaultRowHeight="15" x14ac:dyDescent="0.25"/>
  <cols>
    <col min="1" max="1" width="16.85546875" customWidth="1"/>
    <col min="2" max="3" width="55.5703125" customWidth="1"/>
  </cols>
  <sheetData>
    <row r="1" spans="1:7" ht="63.75" customHeight="1" x14ac:dyDescent="0.25">
      <c r="B1" s="49" t="s">
        <v>320</v>
      </c>
      <c r="C1" s="46"/>
      <c r="G1" s="47" t="s">
        <v>319</v>
      </c>
    </row>
    <row r="2" spans="1:7" ht="20.25" x14ac:dyDescent="0.25">
      <c r="A2" s="28" t="s">
        <v>243</v>
      </c>
      <c r="G2" s="48"/>
    </row>
    <row r="3" spans="1:7" x14ac:dyDescent="0.25">
      <c r="A3" s="29" t="s">
        <v>250</v>
      </c>
    </row>
    <row r="4" spans="1:7" hidden="1" x14ac:dyDescent="0.25">
      <c r="A4" s="29" t="s">
        <v>244</v>
      </c>
    </row>
    <row r="5" spans="1:7" x14ac:dyDescent="0.25">
      <c r="A5" s="29" t="s">
        <v>245</v>
      </c>
    </row>
    <row r="6" spans="1:7" hidden="1" x14ac:dyDescent="0.25">
      <c r="A6" s="30" t="s">
        <v>246</v>
      </c>
    </row>
    <row r="7" spans="1:7" x14ac:dyDescent="0.25">
      <c r="A7" s="29" t="s">
        <v>244</v>
      </c>
    </row>
    <row r="8" spans="1:7" x14ac:dyDescent="0.25">
      <c r="A8" s="29" t="s">
        <v>285</v>
      </c>
    </row>
    <row r="9" spans="1:7" x14ac:dyDescent="0.25">
      <c r="A9" s="30" t="s">
        <v>246</v>
      </c>
    </row>
    <row r="10" spans="1:7" x14ac:dyDescent="0.25">
      <c r="A10" s="30"/>
    </row>
    <row r="11" spans="1:7" ht="20.25" x14ac:dyDescent="0.3">
      <c r="A11" s="31" t="s">
        <v>247</v>
      </c>
    </row>
    <row r="12" spans="1:7" x14ac:dyDescent="0.25">
      <c r="A12" s="29" t="s">
        <v>251</v>
      </c>
    </row>
    <row r="13" spans="1:7" x14ac:dyDescent="0.25">
      <c r="A13" s="29"/>
    </row>
    <row r="14" spans="1:7" ht="20.25" x14ac:dyDescent="0.3">
      <c r="A14" s="31" t="s">
        <v>276</v>
      </c>
    </row>
    <row r="15" spans="1:7" x14ac:dyDescent="0.25">
      <c r="A15" s="29" t="s">
        <v>248</v>
      </c>
    </row>
    <row r="16" spans="1:7" ht="15.75" thickBot="1" x14ac:dyDescent="0.3">
      <c r="A16" s="35" t="s">
        <v>286</v>
      </c>
    </row>
    <row r="17" spans="1:3" ht="15.75" thickBot="1" x14ac:dyDescent="0.3">
      <c r="A17" s="36" t="s">
        <v>3</v>
      </c>
      <c r="B17" s="32" t="s">
        <v>252</v>
      </c>
      <c r="C17" s="32" t="s">
        <v>258</v>
      </c>
    </row>
    <row r="18" spans="1:3" ht="26.25" thickBot="1" x14ac:dyDescent="0.3">
      <c r="A18" s="36"/>
      <c r="B18" s="32" t="s">
        <v>253</v>
      </c>
      <c r="C18" s="32" t="s">
        <v>259</v>
      </c>
    </row>
    <row r="19" spans="1:3" ht="15.75" thickBot="1" x14ac:dyDescent="0.3">
      <c r="A19" s="36"/>
      <c r="B19" s="32" t="s">
        <v>254</v>
      </c>
      <c r="C19" s="32" t="s">
        <v>260</v>
      </c>
    </row>
    <row r="20" spans="1:3" ht="15.75" thickBot="1" x14ac:dyDescent="0.3">
      <c r="A20" s="36"/>
      <c r="B20" s="32" t="s">
        <v>255</v>
      </c>
      <c r="C20" s="32"/>
    </row>
    <row r="21" spans="1:3" ht="26.25" thickBot="1" x14ac:dyDescent="0.3">
      <c r="A21" s="36"/>
      <c r="B21" s="32" t="s">
        <v>256</v>
      </c>
      <c r="C21" s="32"/>
    </row>
    <row r="22" spans="1:3" ht="15.75" thickBot="1" x14ac:dyDescent="0.3">
      <c r="A22" s="36"/>
      <c r="B22" s="32" t="s">
        <v>257</v>
      </c>
      <c r="C22" s="32"/>
    </row>
    <row r="23" spans="1:3" ht="15.75" thickBot="1" x14ac:dyDescent="0.3">
      <c r="A23" s="37" t="s">
        <v>4</v>
      </c>
      <c r="B23" s="33" t="s">
        <v>261</v>
      </c>
      <c r="C23" s="33" t="s">
        <v>266</v>
      </c>
    </row>
    <row r="24" spans="1:3" ht="26.25" thickBot="1" x14ac:dyDescent="0.3">
      <c r="A24" s="37"/>
      <c r="B24" s="33" t="s">
        <v>262</v>
      </c>
      <c r="C24" s="33" t="s">
        <v>267</v>
      </c>
    </row>
    <row r="25" spans="1:3" ht="26.25" thickBot="1" x14ac:dyDescent="0.3">
      <c r="A25" s="37"/>
      <c r="B25" s="33" t="s">
        <v>263</v>
      </c>
      <c r="C25" s="33" t="s">
        <v>268</v>
      </c>
    </row>
    <row r="26" spans="1:3" ht="26.25" thickBot="1" x14ac:dyDescent="0.3">
      <c r="A26" s="37"/>
      <c r="B26" s="33" t="s">
        <v>264</v>
      </c>
      <c r="C26" s="33"/>
    </row>
    <row r="27" spans="1:3" ht="26.25" thickBot="1" x14ac:dyDescent="0.3">
      <c r="A27" s="37"/>
      <c r="B27" s="33" t="s">
        <v>265</v>
      </c>
      <c r="C27" s="33"/>
    </row>
    <row r="28" spans="1:3" ht="26.25" thickBot="1" x14ac:dyDescent="0.3">
      <c r="A28" s="36" t="s">
        <v>5</v>
      </c>
      <c r="B28" s="32" t="s">
        <v>269</v>
      </c>
      <c r="C28" s="32" t="s">
        <v>273</v>
      </c>
    </row>
    <row r="29" spans="1:3" ht="26.25" thickBot="1" x14ac:dyDescent="0.3">
      <c r="A29" s="36"/>
      <c r="B29" s="32" t="s">
        <v>270</v>
      </c>
      <c r="C29" s="32" t="s">
        <v>274</v>
      </c>
    </row>
    <row r="30" spans="1:3" ht="15.75" thickBot="1" x14ac:dyDescent="0.3">
      <c r="A30" s="36"/>
      <c r="B30" s="32" t="s">
        <v>271</v>
      </c>
      <c r="C30" s="32" t="s">
        <v>275</v>
      </c>
    </row>
    <row r="31" spans="1:3" ht="15.75" thickBot="1" x14ac:dyDescent="0.3">
      <c r="A31" s="36"/>
      <c r="B31" s="32" t="s">
        <v>272</v>
      </c>
      <c r="C31" s="32"/>
    </row>
    <row r="32" spans="1:3" x14ac:dyDescent="0.25">
      <c r="A32" s="35" t="s">
        <v>287</v>
      </c>
    </row>
    <row r="33" spans="1:1" x14ac:dyDescent="0.25">
      <c r="A33" s="35"/>
    </row>
    <row r="34" spans="1:1" ht="20.25" x14ac:dyDescent="0.3">
      <c r="A34" s="31" t="s">
        <v>249</v>
      </c>
    </row>
    <row r="35" spans="1:1" x14ac:dyDescent="0.25">
      <c r="A35" s="29" t="s">
        <v>288</v>
      </c>
    </row>
    <row r="36" spans="1:1" x14ac:dyDescent="0.25">
      <c r="A36" s="29" t="s">
        <v>289</v>
      </c>
    </row>
    <row r="37" spans="1:1" x14ac:dyDescent="0.25">
      <c r="A37" s="29" t="s">
        <v>290</v>
      </c>
    </row>
    <row r="38" spans="1:1" x14ac:dyDescent="0.25">
      <c r="A38" s="29" t="s">
        <v>291</v>
      </c>
    </row>
    <row r="39" spans="1:1" x14ac:dyDescent="0.25">
      <c r="A39" s="29" t="s">
        <v>292</v>
      </c>
    </row>
  </sheetData>
  <mergeCells count="3">
    <mergeCell ref="A17:A22"/>
    <mergeCell ref="A23:A27"/>
    <mergeCell ref="A28:A31"/>
  </mergeCells>
  <hyperlinks>
    <hyperlink ref="B1" r:id="rId1" display="https://www.finops.org/introduction/how-to-use/" xr:uid="{CCAECFF6-1496-4F33-9928-772DF4E264A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998"/>
  <sheetViews>
    <sheetView topLeftCell="C1" zoomScale="80" zoomScaleNormal="80" workbookViewId="0">
      <selection activeCell="E3" sqref="E3"/>
    </sheetView>
  </sheetViews>
  <sheetFormatPr defaultColWidth="14.42578125" defaultRowHeight="15" x14ac:dyDescent="0.25"/>
  <cols>
    <col min="1" max="2" width="0" hidden="1" customWidth="1"/>
    <col min="3" max="3" width="51.7109375" customWidth="1"/>
    <col min="4" max="5" width="15.42578125" customWidth="1"/>
    <col min="6" max="6" width="74.140625" style="4" customWidth="1"/>
    <col min="7" max="7" width="91.42578125" style="8" customWidth="1"/>
    <col min="8" max="9" width="53" customWidth="1"/>
    <col min="10" max="27" width="8.7109375" customWidth="1"/>
  </cols>
  <sheetData>
    <row r="1" spans="1:9" ht="63.75" thickBot="1" x14ac:dyDescent="0.3">
      <c r="C1" s="9" t="s">
        <v>0</v>
      </c>
      <c r="D1" s="9" t="s">
        <v>279</v>
      </c>
      <c r="E1" s="9" t="s">
        <v>326</v>
      </c>
      <c r="F1" s="9" t="s">
        <v>229</v>
      </c>
      <c r="G1" s="10" t="s">
        <v>237</v>
      </c>
      <c r="H1" s="10" t="s">
        <v>277</v>
      </c>
      <c r="I1" s="10" t="s">
        <v>278</v>
      </c>
    </row>
    <row r="2" spans="1:9" ht="45.75" customHeight="1" thickBot="1" x14ac:dyDescent="0.3">
      <c r="C2" s="11" t="s">
        <v>1</v>
      </c>
      <c r="D2" s="41" t="s">
        <v>2</v>
      </c>
      <c r="E2" s="41"/>
      <c r="F2" s="41"/>
      <c r="G2" s="41"/>
    </row>
    <row r="3" spans="1:9" ht="150.75" thickBot="1" x14ac:dyDescent="0.3">
      <c r="A3">
        <f t="shared" ref="A3:B18" si="0">IF(D3="Run",4,IF(D3="Walk",2.5,1))</f>
        <v>1</v>
      </c>
      <c r="B3">
        <f t="shared" si="0"/>
        <v>2.5</v>
      </c>
      <c r="C3" s="42" t="s">
        <v>227</v>
      </c>
      <c r="D3" s="45" t="s">
        <v>3</v>
      </c>
      <c r="E3" s="45" t="s">
        <v>4</v>
      </c>
      <c r="F3" s="12" t="s">
        <v>40</v>
      </c>
      <c r="G3" s="13" t="str" cm="1">
        <f t="array" ref="G3">_xlfn.TEXTJOIN(CHAR(10), TRUE, IF(C3&amp;D3=definitions!C$2:C$181, definitions!D$2:D$181, ""))</f>
        <v>At lower maturity the mechanisms for allocating cost will be less granular and more general, and the ability to handle shared costs or untagged cost will be less effective, granularity of cost allocation will likely be by business unit.
Crawl phase cost allocation might include simply dividing the total bill by account, project or subscription where a list of these is known to belong to a specific cost center or business unit
Accounts, projects or subscriptions which are unknown would be fairly common as cloud use grows, and the FinOps or finance team might need to investigate these to determine an owner some months
Tags or labels may be used for some cost-allocation, but not used consistently, or not used for a majority of spend
A Metadata strategy, including resource and hierarchy naming standards might exist, but it may not be followed consistently
Use of Cloud Service Provider tools</v>
      </c>
    </row>
    <row r="4" spans="1:9" ht="180.75" thickBot="1" x14ac:dyDescent="0.3">
      <c r="A4">
        <f t="shared" si="0"/>
        <v>1</v>
      </c>
      <c r="B4">
        <f t="shared" si="0"/>
        <v>2.5</v>
      </c>
      <c r="C4" s="42" t="s">
        <v>6</v>
      </c>
      <c r="D4" s="45" t="s">
        <v>3</v>
      </c>
      <c r="E4" s="45" t="s">
        <v>4</v>
      </c>
      <c r="F4" s="12" t="s">
        <v>25</v>
      </c>
      <c r="G4" s="13" t="str" cm="1">
        <f t="array" ref="G4">_xlfn.TEXTJOIN(CHAR(10), TRUE, IF(C4&amp;D4=definitions!C$2:C$181, definitions!D$2:D$181, ""))</f>
        <v>cost allocation metadata established enabling 80% of spend being allocated unallocated costs
shared costs are not identified beyond common Support charges
product owners and engineers are unaware of their portion of shared platform/service costs resulting in reduction in accuracy of forecasting and budgets
shared platform owners are not able determine costs generated by internal customers</v>
      </c>
    </row>
    <row r="5" spans="1:9" ht="90.75" thickBot="1" x14ac:dyDescent="0.3">
      <c r="A5">
        <f t="shared" si="0"/>
        <v>1</v>
      </c>
      <c r="B5">
        <f t="shared" si="0"/>
        <v>1</v>
      </c>
      <c r="C5" s="42" t="s">
        <v>221</v>
      </c>
      <c r="D5" s="45" t="s">
        <v>3</v>
      </c>
      <c r="E5" s="45" t="s">
        <v>3</v>
      </c>
      <c r="F5" s="12" t="s">
        <v>27</v>
      </c>
      <c r="G5" s="13" t="str" cm="1">
        <f t="array" ref="G5">_xlfn.TEXTJOIN(CHAR(10), TRUE, IF(C5&amp;D5=definitions!C$2:C$181, definitions!D$2:D$181, ""))</f>
        <v>Match granularity of cost and usage data on incoming source files, though reporting separately
Ensure metadata being applied to hierarchy and resources is consistent across cloud providers and data sources</v>
      </c>
    </row>
    <row r="6" spans="1:9" ht="105.75" thickBot="1" x14ac:dyDescent="0.3">
      <c r="A6">
        <f t="shared" si="0"/>
        <v>1</v>
      </c>
      <c r="B6">
        <f t="shared" si="0"/>
        <v>2.5</v>
      </c>
      <c r="C6" s="42" t="s">
        <v>7</v>
      </c>
      <c r="D6" s="45" t="s">
        <v>3</v>
      </c>
      <c r="E6" s="45" t="s">
        <v>4</v>
      </c>
      <c r="F6" s="12" t="s">
        <v>26</v>
      </c>
      <c r="G6" s="13" t="str" cm="1">
        <f t="array" ref="G6">_xlfn.TEXTJOIN(CHAR(10), TRUE, IF(C6&amp;D6=definitions!C$2:C$181, definitions!D$2:D$181, ""))</f>
        <v>Understanding that anomalous spending might occur
Manually checking for anomalous spending
Some form of automated detection or reporting or tooling (usually provided by the Cloud Service Provider in use
Thresholds set at very high level with minimal/no context
Unexpected spending is manually investigated and routed when necessary to a suspected owner for resolution</v>
      </c>
    </row>
    <row r="7" spans="1:9" ht="150.75" thickBot="1" x14ac:dyDescent="0.3">
      <c r="A7">
        <f t="shared" si="0"/>
        <v>1</v>
      </c>
      <c r="B7">
        <f t="shared" si="0"/>
        <v>1</v>
      </c>
      <c r="C7" s="42" t="s">
        <v>8</v>
      </c>
      <c r="D7" s="45" t="s">
        <v>3</v>
      </c>
      <c r="E7" s="45" t="s">
        <v>3</v>
      </c>
      <c r="F7" s="12" t="s">
        <v>28</v>
      </c>
      <c r="G7" s="13" t="str" cm="1">
        <f t="array" ref="G7">_xlfn.TEXTJOIN(CHAR(10), TRUE, IF(C7&amp;D7=definitions!C$2:C$181, definitions!D$2:D$181, ""))</f>
        <v>a variety of cloud cost data-sources and tools are used for forecasting by stakeholders across the organization
forecasts are created manually and/or ad-hoc
forecasts are trend-based
forecasting variance analysis is done manually
limited/aggregate forecasting visibility (only by business unit or cost center)
Engineering/Operations teams are not involved with the creation of cloud cost forecasts or tracking of discrepancies from forecasted spend</v>
      </c>
    </row>
    <row r="8" spans="1:9" ht="90.75" thickBot="1" x14ac:dyDescent="0.3">
      <c r="A8">
        <f t="shared" si="0"/>
        <v>1</v>
      </c>
      <c r="B8">
        <f t="shared" si="0"/>
        <v>1</v>
      </c>
      <c r="C8" s="42" t="s">
        <v>9</v>
      </c>
      <c r="D8" s="45" t="s">
        <v>3</v>
      </c>
      <c r="E8" s="45" t="s">
        <v>3</v>
      </c>
      <c r="F8" s="12" t="s">
        <v>29</v>
      </c>
      <c r="G8" s="13" t="str" cm="1">
        <f t="array" ref="G8">_xlfn.TEXTJOIN(CHAR(10), TRUE, IF(C8&amp;D8=definitions!C$2:C$181, definitions!D$2:D$181, ""))</f>
        <v>Measure cloud spend for a particular application against the total revenue for that application or service (e.g., cloud spend is 9% of revenue)</v>
      </c>
    </row>
    <row r="9" spans="1:9" ht="24" thickBot="1" x14ac:dyDescent="0.4">
      <c r="A9">
        <f t="shared" si="0"/>
        <v>1</v>
      </c>
      <c r="B9">
        <f t="shared" si="0"/>
        <v>1</v>
      </c>
      <c r="C9" s="43"/>
      <c r="D9" s="14"/>
      <c r="E9" s="14"/>
      <c r="F9" s="15"/>
      <c r="G9" s="13" t="str" cm="1">
        <f t="array" ref="G9">_xlfn.TEXTJOIN(CHAR(10), TRUE, IF(C9&amp;D9=definitions!C$2:C$181, definitions!D$2:D$181, ""))</f>
        <v/>
      </c>
    </row>
    <row r="10" spans="1:9" ht="35.25" customHeight="1" thickBot="1" x14ac:dyDescent="0.3">
      <c r="A10">
        <f t="shared" si="0"/>
        <v>1</v>
      </c>
      <c r="B10">
        <f t="shared" si="0"/>
        <v>1</v>
      </c>
      <c r="C10" s="11" t="s">
        <v>226</v>
      </c>
      <c r="D10" s="38" t="s">
        <v>10</v>
      </c>
      <c r="E10" s="38"/>
      <c r="F10" s="38"/>
      <c r="G10" s="38"/>
    </row>
    <row r="11" spans="1:9" ht="120.75" thickBot="1" x14ac:dyDescent="0.3">
      <c r="A11">
        <f t="shared" si="0"/>
        <v>2.5</v>
      </c>
      <c r="B11">
        <f t="shared" si="0"/>
        <v>2.5</v>
      </c>
      <c r="C11" s="42" t="s">
        <v>11</v>
      </c>
      <c r="D11" s="45" t="s">
        <v>4</v>
      </c>
      <c r="E11" s="45" t="s">
        <v>4</v>
      </c>
      <c r="F11" s="12" t="s">
        <v>30</v>
      </c>
      <c r="G11" s="13" t="str" cm="1">
        <f t="array" ref="G11">_xlfn.TEXTJOIN(CHAR(10), TRUE, IF(C11&amp;D11=definitions!C$2:C$181, definitions!D$2:D$181, ""))</f>
        <v>Centralized analysis and purchasing occurs in a semi-regular cadence with input from both Tech + Finance.
Alerting when commitment utilization declines, stops being used, or needs attention due to deviation from established norms
Regular evaluation of long term business technology plans
Constant evaluation of new releases/updates from Cloud Providers
Adhoc reporting on KPI’s</v>
      </c>
    </row>
    <row r="12" spans="1:9" ht="105.75" thickBot="1" x14ac:dyDescent="0.3">
      <c r="A12">
        <f t="shared" si="0"/>
        <v>1</v>
      </c>
      <c r="B12">
        <f t="shared" si="0"/>
        <v>4</v>
      </c>
      <c r="C12" s="42" t="s">
        <v>224</v>
      </c>
      <c r="D12" s="45" t="s">
        <v>3</v>
      </c>
      <c r="E12" s="45" t="s">
        <v>5</v>
      </c>
      <c r="F12" s="12" t="s">
        <v>31</v>
      </c>
      <c r="G12" s="13" t="str" cm="1">
        <f t="array" ref="G12">_xlfn.TEXTJOIN(CHAR(10), TRUE, IF(C12&amp;D12=definitions!C$2:C$181, definitions!D$2:D$181, ""))</f>
        <v>Has some visibility into resource utilization and efficiency using one or more sources such as cloud billing data, infrastructure monitoring tools, data efficiency tools, cloud provider insights/tools.
Define a business efficiency metric - i.e. a metric that speaks to your business that can be used to measure how efficient a resource is</v>
      </c>
    </row>
    <row r="13" spans="1:9" ht="120.75" thickBot="1" x14ac:dyDescent="0.3">
      <c r="A13">
        <f t="shared" si="0"/>
        <v>2.5</v>
      </c>
      <c r="B13">
        <f t="shared" si="0"/>
        <v>4</v>
      </c>
      <c r="C13" s="42" t="s">
        <v>12</v>
      </c>
      <c r="D13" s="45" t="s">
        <v>4</v>
      </c>
      <c r="E13" s="45" t="s">
        <v>5</v>
      </c>
      <c r="F13" s="12" t="s">
        <v>32</v>
      </c>
      <c r="G13" s="13" t="str" cm="1">
        <f t="array" ref="G13">_xlfn.TEXTJOIN(CHAR(10), TRUE, IF(C13&amp;D13=definitions!C$2:C$181, definitions!D$2:D$181, ""))</f>
        <v>Cloud spend budget is broken down into departments/product teams and accumulated to calculate the enterprise/top-level spend budget.
Engineering and Finance teams meet monthly to discuss actual expenses to budget and reports are created monthly.
Review process exist to monitor, alert and handle budget under/overruns.
Variances to budget are investigated monthly.</v>
      </c>
    </row>
    <row r="14" spans="1:9" ht="24" thickBot="1" x14ac:dyDescent="0.4">
      <c r="A14">
        <f t="shared" si="0"/>
        <v>1</v>
      </c>
      <c r="B14">
        <f t="shared" si="0"/>
        <v>1</v>
      </c>
      <c r="C14" s="43"/>
      <c r="D14" s="14"/>
      <c r="E14" s="14"/>
      <c r="F14" s="15"/>
      <c r="G14" s="13" t="str" cm="1">
        <f t="array" ref="G14">_xlfn.TEXTJOIN(CHAR(10), TRUE, IF(C14&amp;D14=definitions!C$2:C$181, definitions!D$2:D$181, ""))</f>
        <v/>
      </c>
    </row>
    <row r="15" spans="1:9" ht="36" customHeight="1" thickBot="1" x14ac:dyDescent="0.3">
      <c r="A15">
        <f t="shared" si="0"/>
        <v>1</v>
      </c>
      <c r="B15">
        <f t="shared" si="0"/>
        <v>1</v>
      </c>
      <c r="C15" s="11" t="s">
        <v>13</v>
      </c>
      <c r="D15" s="38" t="s">
        <v>14</v>
      </c>
      <c r="E15" s="38"/>
      <c r="F15" s="38"/>
      <c r="G15" s="38"/>
    </row>
    <row r="16" spans="1:9" ht="47.25" thickBot="1" x14ac:dyDescent="0.3">
      <c r="A16">
        <f t="shared" si="0"/>
        <v>1</v>
      </c>
      <c r="B16">
        <f t="shared" si="0"/>
        <v>2.5</v>
      </c>
      <c r="C16" s="42" t="s">
        <v>222</v>
      </c>
      <c r="D16" s="45" t="s">
        <v>3</v>
      </c>
      <c r="E16" s="45" t="s">
        <v>4</v>
      </c>
      <c r="F16" s="16" t="s">
        <v>15</v>
      </c>
      <c r="G16" s="13" t="str" cm="1">
        <f t="array" ref="G16">_xlfn.TEXTJOIN(CHAR(10), TRUE, IF(C16&amp;D16=definitions!C$2:C$181, definitions!D$2:D$181, ""))</f>
        <v>Metrics and reports are generated when requested and there is no official governance structure on who takes action against those metrics</v>
      </c>
    </row>
    <row r="17" spans="1:7" ht="135.75" thickBot="1" x14ac:dyDescent="0.3">
      <c r="A17">
        <f>IF(D17="Run",4,IF(D17="Walk",2.5,1))</f>
        <v>2.5</v>
      </c>
      <c r="B17">
        <f t="shared" si="0"/>
        <v>2.5</v>
      </c>
      <c r="C17" s="42" t="s">
        <v>16</v>
      </c>
      <c r="D17" s="45" t="s">
        <v>4</v>
      </c>
      <c r="E17" s="45" t="s">
        <v>4</v>
      </c>
      <c r="F17" s="12" t="s">
        <v>33</v>
      </c>
      <c r="G17" s="13" t="str" cm="1">
        <f t="array" ref="G17">_xlfn.TEXTJOIN(CHAR(10), TRUE, IF(C17&amp;D17=definitions!C$2:C$181, definitions!D$2:D$181, ""))</f>
        <v>FinOps practitioners are aggressively marketing optimization reports and can point to examples of engineers taking action to optimize spend.
Some of the more mature product teams have implemented unit economics and can use them to tell effective cost management stories.
Tagging is fully defined and communicated to the user community.
Rate optimization activities are tracked and benefits are exposed.</v>
      </c>
    </row>
    <row r="18" spans="1:7" ht="24" thickBot="1" x14ac:dyDescent="0.4">
      <c r="A18">
        <f t="shared" ref="A18:B28" si="1">IF(D18="Run",4,IF(D18="Walk",2.5,1))</f>
        <v>1</v>
      </c>
      <c r="B18">
        <f t="shared" si="0"/>
        <v>1</v>
      </c>
      <c r="C18" s="43"/>
      <c r="D18" s="14"/>
      <c r="E18" s="14"/>
      <c r="F18" s="15"/>
      <c r="G18" s="13" t="str" cm="1">
        <f t="array" ref="G18">_xlfn.TEXTJOIN(CHAR(10), TRUE, IF(C18&amp;D18=definitions!C$2:C$181, definitions!D$2:D$181, ""))</f>
        <v/>
      </c>
    </row>
    <row r="19" spans="1:7" ht="34.5" customHeight="1" thickBot="1" x14ac:dyDescent="0.3">
      <c r="A19">
        <f t="shared" si="1"/>
        <v>1</v>
      </c>
      <c r="B19">
        <f t="shared" si="1"/>
        <v>1</v>
      </c>
      <c r="C19" s="11" t="s">
        <v>17</v>
      </c>
      <c r="D19" s="38" t="s">
        <v>18</v>
      </c>
      <c r="E19" s="38"/>
      <c r="F19" s="38"/>
      <c r="G19" s="38"/>
    </row>
    <row r="20" spans="1:7" ht="105.75" thickBot="1" x14ac:dyDescent="0.3">
      <c r="A20">
        <f t="shared" si="1"/>
        <v>1</v>
      </c>
      <c r="B20">
        <f t="shared" si="1"/>
        <v>2.5</v>
      </c>
      <c r="C20" s="42" t="s">
        <v>19</v>
      </c>
      <c r="D20" s="45" t="s">
        <v>3</v>
      </c>
      <c r="E20" s="45" t="s">
        <v>4</v>
      </c>
      <c r="F20" s="12" t="s">
        <v>34</v>
      </c>
      <c r="G20" s="13" t="str" cm="1">
        <f t="array" ref="G20">_xlfn.TEXTJOIN(CHAR(10), TRUE, IF(C20&amp;D20=definitions!C$2:C$181, definitions!D$2:D$181, ""))</f>
        <v>Ad-hoc on-demand budgeting/requisition to onboard workloads to the cloud</v>
      </c>
    </row>
    <row r="21" spans="1:7" ht="47.25" thickBot="1" x14ac:dyDescent="0.3">
      <c r="A21">
        <f t="shared" si="1"/>
        <v>1</v>
      </c>
      <c r="B21">
        <f t="shared" si="1"/>
        <v>2.5</v>
      </c>
      <c r="C21" s="42" t="s">
        <v>225</v>
      </c>
      <c r="D21" s="45" t="s">
        <v>3</v>
      </c>
      <c r="E21" s="45" t="s">
        <v>4</v>
      </c>
      <c r="F21" s="16" t="s">
        <v>15</v>
      </c>
      <c r="G21" s="13" t="str" cm="1">
        <f t="array" ref="G21">_xlfn.TEXTJOIN(CHAR(10), TRUE, IF(C21&amp;D21=definitions!C$2:C$181, definitions!D$2:D$181, ""))</f>
        <v>Workloads are configured manually on demand and as needed</v>
      </c>
    </row>
    <row r="22" spans="1:7" ht="24" thickBot="1" x14ac:dyDescent="0.4">
      <c r="A22">
        <f t="shared" si="1"/>
        <v>1</v>
      </c>
      <c r="B22">
        <f t="shared" si="1"/>
        <v>1</v>
      </c>
      <c r="C22" s="43"/>
      <c r="D22" s="45"/>
      <c r="E22" s="45"/>
      <c r="F22" s="15"/>
      <c r="G22" s="13" t="str" cm="1">
        <f t="array" ref="G22">_xlfn.TEXTJOIN(CHAR(10), TRUE, IF(C22&amp;D22=definitions!C$2:C$181, definitions!D$2:D$181, ""))</f>
        <v/>
      </c>
    </row>
    <row r="23" spans="1:7" ht="33.75" customHeight="1" thickBot="1" x14ac:dyDescent="0.3">
      <c r="A23">
        <f t="shared" si="1"/>
        <v>1</v>
      </c>
      <c r="B23">
        <f t="shared" si="1"/>
        <v>1</v>
      </c>
      <c r="C23" s="11" t="s">
        <v>20</v>
      </c>
      <c r="D23" s="38" t="s">
        <v>21</v>
      </c>
      <c r="E23" s="38"/>
      <c r="F23" s="38"/>
      <c r="G23" s="38"/>
    </row>
    <row r="24" spans="1:7" ht="105.75" thickBot="1" x14ac:dyDescent="0.3">
      <c r="A24">
        <f t="shared" si="1"/>
        <v>1</v>
      </c>
      <c r="B24">
        <f t="shared" si="1"/>
        <v>2.5</v>
      </c>
      <c r="C24" s="42" t="s">
        <v>22</v>
      </c>
      <c r="D24" s="45" t="s">
        <v>3</v>
      </c>
      <c r="E24" s="45" t="s">
        <v>4</v>
      </c>
      <c r="F24" s="12" t="s">
        <v>35</v>
      </c>
      <c r="G24" s="13" t="str" cm="1">
        <f t="array" ref="G24">_xlfn.TEXTJOIN(CHAR(10), TRUE, IF(C24&amp;D24=definitions!C$2:C$181, definitions!D$2:D$181, ""))</f>
        <v>Engineers are not familiar with what FinOps is and their role within it.
FinOps metrics are available to teams but there is no set ritual followed by engineers around the metrics.
Leadership is sold on the idea of FinOps but is not yet providing the buyin required.
Finance and engineers are only just starting to meet.</v>
      </c>
    </row>
    <row r="25" spans="1:7" ht="105.75" thickBot="1" x14ac:dyDescent="0.3">
      <c r="A25">
        <f t="shared" si="1"/>
        <v>1</v>
      </c>
      <c r="B25">
        <f t="shared" si="1"/>
        <v>2.5</v>
      </c>
      <c r="C25" s="42" t="s">
        <v>219</v>
      </c>
      <c r="D25" s="45" t="s">
        <v>3</v>
      </c>
      <c r="E25" s="45" t="s">
        <v>4</v>
      </c>
      <c r="F25" s="12" t="s">
        <v>36</v>
      </c>
      <c r="G25" s="13" t="str" cm="1">
        <f t="array" ref="G25">_xlfn.TEXTJOIN(CHAR(10), TRUE, IF(C25&amp;D25=definitions!C$2:C$181, definitions!D$2:D$181, ""))</f>
        <v>Cloud spend is allocated to teams based on estimated usage of resources.
Shared costs and discounts are held centrally due to lack of strategy on how to provide visibility and/or allocation.</v>
      </c>
    </row>
    <row r="26" spans="1:7" ht="120.75" thickBot="1" x14ac:dyDescent="0.3">
      <c r="A26">
        <f t="shared" si="1"/>
        <v>1</v>
      </c>
      <c r="B26">
        <f t="shared" si="1"/>
        <v>1</v>
      </c>
      <c r="C26" s="42" t="s">
        <v>223</v>
      </c>
      <c r="D26" s="45" t="s">
        <v>3</v>
      </c>
      <c r="E26" s="45" t="s">
        <v>3</v>
      </c>
      <c r="F26" s="12" t="s">
        <v>37</v>
      </c>
      <c r="G26" s="13" t="str" cm="1">
        <f t="array" ref="G26">_xlfn.TEXTJOIN(CHAR(10), TRUE, IF(C26&amp;D26=definitions!C$2:C$181, definitions!D$2:D$181, ""))</f>
        <v>Education occurs within specific teams/functions themselves and focuses on the specific needs of each team
Covers basic FinOps processes and principles, such as Metadata &amp; Account Organization, Cost Allocation, Ownership &amp; Accountability
Education is generally directed towards Usage Optimization and Rate Optimization as the main vehicles for improving business value
Team Leaders drive enablement by assigning responsibilities that challenge and develop FinOps capabilities</v>
      </c>
    </row>
    <row r="27" spans="1:7" ht="105.75" thickBot="1" x14ac:dyDescent="0.3">
      <c r="A27">
        <f t="shared" si="1"/>
        <v>1</v>
      </c>
      <c r="B27">
        <f t="shared" si="1"/>
        <v>1</v>
      </c>
      <c r="C27" s="42" t="s">
        <v>220</v>
      </c>
      <c r="D27" s="45" t="s">
        <v>280</v>
      </c>
      <c r="E27" s="45" t="s">
        <v>3</v>
      </c>
      <c r="F27" s="12" t="s">
        <v>38</v>
      </c>
      <c r="G27" s="13" t="str" cm="1">
        <f t="array" ref="G27">_xlfn.TEXTJOIN(CHAR(10), TRUE, IF(C27&amp;D27=definitions!C$2:C$181, definitions!D$2:D$181, ""))</f>
        <v/>
      </c>
    </row>
    <row r="28" spans="1:7" ht="120.75" thickBot="1" x14ac:dyDescent="0.3">
      <c r="A28">
        <f t="shared" si="1"/>
        <v>2.5</v>
      </c>
      <c r="B28">
        <f t="shared" si="1"/>
        <v>1</v>
      </c>
      <c r="C28" s="42" t="s">
        <v>23</v>
      </c>
      <c r="D28" s="45" t="s">
        <v>4</v>
      </c>
      <c r="E28" s="45"/>
      <c r="F28" s="12" t="s">
        <v>39</v>
      </c>
      <c r="G28" s="13" t="str" cm="1">
        <f t="array" ref="G28">_xlfn.TEXTJOIN(CHAR(10), TRUE, IF(C28&amp;D28=definitions!C$2:C$181, definitions!D$2:D$181, ""))</f>
        <v>All three disciplines have a shared understanding of what assets / resources are in which cloud and regularly reconcile them to provide a ‘single pane of glass’ for the organization.</v>
      </c>
    </row>
    <row r="29" spans="1:7" ht="23.25" x14ac:dyDescent="0.35">
      <c r="C29" s="44"/>
      <c r="D29" s="2"/>
      <c r="E29" s="1"/>
      <c r="F29" s="3"/>
      <c r="G29" s="7" t="str" cm="1">
        <f t="array" ref="G29">_xlfn.TEXTJOIN(CHAR(10), TRUE, IF(C29&amp;D29=definitions!C$2:C$181, definitions!D$2:D$181, ""))</f>
        <v/>
      </c>
    </row>
    <row r="30" spans="1:7" x14ac:dyDescent="0.25">
      <c r="D30" s="1"/>
      <c r="E30" s="1"/>
      <c r="F30" s="3"/>
      <c r="G30" s="6" t="s">
        <v>24</v>
      </c>
    </row>
    <row r="31" spans="1:7" x14ac:dyDescent="0.25">
      <c r="D31" s="1"/>
      <c r="E31" s="1"/>
      <c r="F31" s="3"/>
      <c r="G31" s="6" t="s">
        <v>24</v>
      </c>
    </row>
    <row r="32" spans="1:7" x14ac:dyDescent="0.25">
      <c r="D32" s="1"/>
      <c r="E32" s="1"/>
      <c r="F32" s="3"/>
      <c r="G32" s="6" t="s">
        <v>24</v>
      </c>
    </row>
    <row r="33" spans="4:7" x14ac:dyDescent="0.25">
      <c r="D33" s="1"/>
      <c r="E33" s="1"/>
      <c r="F33" s="3"/>
      <c r="G33" s="6" t="s">
        <v>24</v>
      </c>
    </row>
    <row r="34" spans="4:7" x14ac:dyDescent="0.25">
      <c r="D34" s="1"/>
      <c r="E34" s="1"/>
      <c r="F34" s="3"/>
      <c r="G34" s="6" t="s">
        <v>24</v>
      </c>
    </row>
    <row r="35" spans="4:7" x14ac:dyDescent="0.25">
      <c r="D35" s="1"/>
      <c r="E35" s="1"/>
      <c r="F35" s="3"/>
      <c r="G35" s="6" t="s">
        <v>24</v>
      </c>
    </row>
    <row r="36" spans="4:7" x14ac:dyDescent="0.25">
      <c r="D36" s="1"/>
      <c r="E36" s="1"/>
      <c r="F36" s="3"/>
      <c r="G36" s="6" t="s">
        <v>24</v>
      </c>
    </row>
    <row r="37" spans="4:7" x14ac:dyDescent="0.25">
      <c r="D37" s="1"/>
      <c r="E37" s="1"/>
      <c r="F37" s="3"/>
      <c r="G37" s="6" t="s">
        <v>24</v>
      </c>
    </row>
    <row r="38" spans="4:7" x14ac:dyDescent="0.25">
      <c r="D38" s="1"/>
      <c r="E38" s="1"/>
      <c r="F38" s="3"/>
      <c r="G38" s="6" t="s">
        <v>24</v>
      </c>
    </row>
    <row r="39" spans="4:7" x14ac:dyDescent="0.25">
      <c r="D39" s="1"/>
      <c r="E39" s="1"/>
      <c r="F39" s="3"/>
      <c r="G39" s="6" t="s">
        <v>24</v>
      </c>
    </row>
    <row r="40" spans="4:7" x14ac:dyDescent="0.25">
      <c r="D40" s="1"/>
      <c r="E40" s="1"/>
      <c r="F40" s="3"/>
      <c r="G40" s="6" t="s">
        <v>24</v>
      </c>
    </row>
    <row r="41" spans="4:7" x14ac:dyDescent="0.25">
      <c r="D41" s="1"/>
      <c r="E41" s="1"/>
      <c r="F41" s="3"/>
      <c r="G41" s="6" t="s">
        <v>24</v>
      </c>
    </row>
    <row r="42" spans="4:7" x14ac:dyDescent="0.25">
      <c r="D42" s="1"/>
      <c r="E42" s="1"/>
      <c r="F42" s="3"/>
      <c r="G42" s="6" t="s">
        <v>24</v>
      </c>
    </row>
    <row r="43" spans="4:7" x14ac:dyDescent="0.25">
      <c r="D43" s="1"/>
      <c r="E43" s="1"/>
      <c r="F43" s="3"/>
      <c r="G43" s="6" t="s">
        <v>24</v>
      </c>
    </row>
    <row r="44" spans="4:7" x14ac:dyDescent="0.25">
      <c r="D44" s="1"/>
      <c r="E44" s="1"/>
      <c r="F44" s="3"/>
      <c r="G44" s="6" t="s">
        <v>24</v>
      </c>
    </row>
    <row r="45" spans="4:7" x14ac:dyDescent="0.25">
      <c r="D45" s="1"/>
      <c r="E45" s="1"/>
      <c r="F45" s="3"/>
      <c r="G45" s="6" t="s">
        <v>24</v>
      </c>
    </row>
    <row r="46" spans="4:7" x14ac:dyDescent="0.25">
      <c r="D46" s="1"/>
      <c r="E46" s="1"/>
      <c r="F46" s="3"/>
      <c r="G46" s="6" t="s">
        <v>24</v>
      </c>
    </row>
    <row r="47" spans="4:7" x14ac:dyDescent="0.25">
      <c r="D47" s="1"/>
      <c r="E47" s="1"/>
      <c r="F47" s="3"/>
      <c r="G47" s="6" t="s">
        <v>24</v>
      </c>
    </row>
    <row r="48" spans="4:7" x14ac:dyDescent="0.25">
      <c r="D48" s="1"/>
      <c r="E48" s="1"/>
      <c r="F48" s="3"/>
      <c r="G48" s="6" t="s">
        <v>24</v>
      </c>
    </row>
    <row r="49" spans="4:7" x14ac:dyDescent="0.25">
      <c r="D49" s="1"/>
      <c r="E49" s="1"/>
      <c r="F49" s="3"/>
      <c r="G49" s="6" t="s">
        <v>24</v>
      </c>
    </row>
    <row r="50" spans="4:7" x14ac:dyDescent="0.25">
      <c r="D50" s="1"/>
      <c r="E50" s="1"/>
      <c r="F50" s="3"/>
      <c r="G50" s="6" t="s">
        <v>24</v>
      </c>
    </row>
    <row r="51" spans="4:7" x14ac:dyDescent="0.25">
      <c r="D51" s="1"/>
      <c r="E51" s="1"/>
      <c r="F51" s="3"/>
      <c r="G51" s="6" t="s">
        <v>24</v>
      </c>
    </row>
    <row r="52" spans="4:7" x14ac:dyDescent="0.25">
      <c r="D52" s="1"/>
      <c r="E52" s="1"/>
      <c r="F52" s="3"/>
    </row>
    <row r="53" spans="4:7" x14ac:dyDescent="0.25">
      <c r="D53" s="1"/>
      <c r="E53" s="1"/>
      <c r="F53" s="3"/>
    </row>
    <row r="54" spans="4:7" x14ac:dyDescent="0.25">
      <c r="D54" s="1"/>
      <c r="E54" s="1"/>
      <c r="F54" s="3"/>
    </row>
    <row r="55" spans="4:7" x14ac:dyDescent="0.25">
      <c r="D55" s="1"/>
      <c r="E55" s="1"/>
      <c r="F55" s="3"/>
    </row>
    <row r="56" spans="4:7" x14ac:dyDescent="0.25">
      <c r="D56" s="1"/>
      <c r="E56" s="1"/>
      <c r="F56" s="3"/>
    </row>
    <row r="57" spans="4:7" x14ac:dyDescent="0.25">
      <c r="D57" s="1"/>
      <c r="E57" s="1"/>
      <c r="F57" s="3"/>
    </row>
    <row r="58" spans="4:7" x14ac:dyDescent="0.25">
      <c r="D58" s="1"/>
      <c r="E58" s="1"/>
      <c r="F58" s="3"/>
    </row>
    <row r="59" spans="4:7" x14ac:dyDescent="0.25">
      <c r="D59" s="1"/>
      <c r="E59" s="1"/>
      <c r="F59" s="3"/>
    </row>
    <row r="60" spans="4:7" x14ac:dyDescent="0.25">
      <c r="D60" s="1"/>
      <c r="E60" s="1"/>
      <c r="F60" s="3"/>
    </row>
    <row r="61" spans="4:7" x14ac:dyDescent="0.25">
      <c r="D61" s="1"/>
      <c r="E61" s="1"/>
      <c r="F61" s="3"/>
    </row>
    <row r="62" spans="4:7" x14ac:dyDescent="0.25">
      <c r="D62" s="1"/>
      <c r="E62" s="1"/>
      <c r="F62" s="3"/>
    </row>
    <row r="63" spans="4:7" x14ac:dyDescent="0.25">
      <c r="D63" s="1"/>
      <c r="E63" s="1"/>
      <c r="F63" s="3"/>
    </row>
    <row r="64" spans="4:7" x14ac:dyDescent="0.25">
      <c r="D64" s="1"/>
      <c r="E64" s="1"/>
      <c r="F64" s="3"/>
    </row>
    <row r="65" spans="4:6" x14ac:dyDescent="0.25">
      <c r="D65" s="1"/>
      <c r="E65" s="1"/>
      <c r="F65" s="3"/>
    </row>
    <row r="66" spans="4:6" x14ac:dyDescent="0.25">
      <c r="D66" s="1"/>
      <c r="E66" s="1"/>
      <c r="F66" s="3"/>
    </row>
    <row r="67" spans="4:6" x14ac:dyDescent="0.25">
      <c r="D67" s="1"/>
      <c r="E67" s="1"/>
      <c r="F67" s="3"/>
    </row>
    <row r="68" spans="4:6" x14ac:dyDescent="0.25">
      <c r="D68" s="1"/>
      <c r="E68" s="1"/>
      <c r="F68" s="3"/>
    </row>
    <row r="69" spans="4:6" x14ac:dyDescent="0.25">
      <c r="D69" s="1"/>
      <c r="E69" s="1"/>
      <c r="F69" s="3"/>
    </row>
    <row r="70" spans="4:6" x14ac:dyDescent="0.25">
      <c r="D70" s="1"/>
      <c r="E70" s="1"/>
      <c r="F70" s="3"/>
    </row>
    <row r="71" spans="4:6" x14ac:dyDescent="0.25">
      <c r="D71" s="1"/>
      <c r="E71" s="1"/>
      <c r="F71" s="3"/>
    </row>
    <row r="72" spans="4:6" x14ac:dyDescent="0.25">
      <c r="D72" s="1"/>
      <c r="E72" s="1"/>
      <c r="F72" s="3"/>
    </row>
    <row r="73" spans="4:6" x14ac:dyDescent="0.25">
      <c r="D73" s="1"/>
      <c r="E73" s="1"/>
      <c r="F73" s="3"/>
    </row>
    <row r="74" spans="4:6" x14ac:dyDescent="0.25">
      <c r="D74" s="1"/>
      <c r="E74" s="1"/>
      <c r="F74" s="3"/>
    </row>
    <row r="75" spans="4:6" x14ac:dyDescent="0.25">
      <c r="D75" s="1"/>
      <c r="E75" s="1"/>
      <c r="F75" s="3"/>
    </row>
    <row r="76" spans="4:6" x14ac:dyDescent="0.25">
      <c r="D76" s="1"/>
      <c r="E76" s="1"/>
      <c r="F76" s="3"/>
    </row>
    <row r="77" spans="4:6" x14ac:dyDescent="0.25">
      <c r="D77" s="1"/>
      <c r="E77" s="1"/>
      <c r="F77" s="3"/>
    </row>
    <row r="78" spans="4:6" x14ac:dyDescent="0.25">
      <c r="D78" s="1"/>
      <c r="E78" s="1"/>
      <c r="F78" s="3"/>
    </row>
    <row r="79" spans="4:6" x14ac:dyDescent="0.25">
      <c r="D79" s="1"/>
      <c r="E79" s="1"/>
      <c r="F79" s="3"/>
    </row>
    <row r="80" spans="4:6" x14ac:dyDescent="0.25">
      <c r="D80" s="1"/>
      <c r="E80" s="1"/>
      <c r="F80" s="3"/>
    </row>
    <row r="81" spans="4:6" x14ac:dyDescent="0.25">
      <c r="D81" s="1"/>
      <c r="E81" s="1"/>
      <c r="F81" s="3"/>
    </row>
    <row r="82" spans="4:6" x14ac:dyDescent="0.25">
      <c r="D82" s="1"/>
      <c r="E82" s="1"/>
      <c r="F82" s="3"/>
    </row>
    <row r="83" spans="4:6" x14ac:dyDescent="0.25">
      <c r="D83" s="1"/>
      <c r="E83" s="1"/>
      <c r="F83" s="3"/>
    </row>
    <row r="84" spans="4:6" x14ac:dyDescent="0.25">
      <c r="D84" s="1"/>
      <c r="E84" s="1"/>
      <c r="F84" s="3"/>
    </row>
    <row r="85" spans="4:6" x14ac:dyDescent="0.25">
      <c r="D85" s="1"/>
      <c r="E85" s="1"/>
      <c r="F85" s="3"/>
    </row>
    <row r="86" spans="4:6" x14ac:dyDescent="0.25">
      <c r="D86" s="1"/>
      <c r="E86" s="1"/>
      <c r="F86" s="3"/>
    </row>
    <row r="87" spans="4:6" x14ac:dyDescent="0.25">
      <c r="D87" s="1"/>
      <c r="E87" s="1"/>
      <c r="F87" s="3"/>
    </row>
    <row r="88" spans="4:6" x14ac:dyDescent="0.25">
      <c r="D88" s="1"/>
      <c r="E88" s="1"/>
      <c r="F88" s="3"/>
    </row>
    <row r="89" spans="4:6" x14ac:dyDescent="0.25">
      <c r="D89" s="1"/>
      <c r="E89" s="1"/>
      <c r="F89" s="3"/>
    </row>
    <row r="90" spans="4:6" x14ac:dyDescent="0.25">
      <c r="D90" s="1"/>
      <c r="E90" s="1"/>
      <c r="F90" s="3"/>
    </row>
    <row r="91" spans="4:6" x14ac:dyDescent="0.25">
      <c r="D91" s="1"/>
      <c r="E91" s="1"/>
      <c r="F91" s="3"/>
    </row>
    <row r="92" spans="4:6" x14ac:dyDescent="0.25">
      <c r="D92" s="1"/>
      <c r="E92" s="1"/>
      <c r="F92" s="3"/>
    </row>
    <row r="93" spans="4:6" x14ac:dyDescent="0.25">
      <c r="D93" s="1"/>
      <c r="E93" s="1"/>
      <c r="F93" s="3"/>
    </row>
    <row r="94" spans="4:6" x14ac:dyDescent="0.25">
      <c r="D94" s="1"/>
      <c r="E94" s="1"/>
      <c r="F94" s="3"/>
    </row>
    <row r="95" spans="4:6" x14ac:dyDescent="0.25">
      <c r="D95" s="1"/>
      <c r="E95" s="1"/>
      <c r="F95" s="3"/>
    </row>
    <row r="96" spans="4:6" x14ac:dyDescent="0.25">
      <c r="D96" s="1"/>
      <c r="E96" s="1"/>
      <c r="F96" s="3"/>
    </row>
    <row r="97" spans="4:6" x14ac:dyDescent="0.25">
      <c r="D97" s="1"/>
      <c r="E97" s="1"/>
      <c r="F97" s="3"/>
    </row>
    <row r="98" spans="4:6" x14ac:dyDescent="0.25">
      <c r="D98" s="1"/>
      <c r="E98" s="1"/>
      <c r="F98" s="3"/>
    </row>
    <row r="99" spans="4:6" x14ac:dyDescent="0.25">
      <c r="D99" s="1"/>
      <c r="E99" s="1"/>
      <c r="F99" s="3"/>
    </row>
    <row r="100" spans="4:6" x14ac:dyDescent="0.25">
      <c r="D100" s="1"/>
      <c r="E100" s="1"/>
      <c r="F100" s="3"/>
    </row>
    <row r="101" spans="4:6" x14ac:dyDescent="0.25">
      <c r="D101" s="1"/>
      <c r="E101" s="1"/>
      <c r="F101" s="3"/>
    </row>
    <row r="102" spans="4:6" x14ac:dyDescent="0.25">
      <c r="D102" s="1"/>
      <c r="E102" s="1"/>
      <c r="F102" s="3"/>
    </row>
    <row r="103" spans="4:6" x14ac:dyDescent="0.25">
      <c r="D103" s="1"/>
      <c r="E103" s="1"/>
      <c r="F103" s="3"/>
    </row>
    <row r="104" spans="4:6" x14ac:dyDescent="0.25">
      <c r="D104" s="1"/>
      <c r="E104" s="1"/>
      <c r="F104" s="3"/>
    </row>
    <row r="105" spans="4:6" x14ac:dyDescent="0.25">
      <c r="D105" s="1"/>
      <c r="E105" s="1"/>
      <c r="F105" s="3"/>
    </row>
    <row r="106" spans="4:6" x14ac:dyDescent="0.25">
      <c r="D106" s="1"/>
      <c r="E106" s="1"/>
      <c r="F106" s="3"/>
    </row>
    <row r="107" spans="4:6" x14ac:dyDescent="0.25">
      <c r="D107" s="1"/>
      <c r="E107" s="1"/>
      <c r="F107" s="3"/>
    </row>
    <row r="108" spans="4:6" x14ac:dyDescent="0.25">
      <c r="D108" s="1"/>
      <c r="E108" s="1"/>
      <c r="F108" s="3"/>
    </row>
    <row r="109" spans="4:6" x14ac:dyDescent="0.25">
      <c r="D109" s="1"/>
      <c r="E109" s="1"/>
      <c r="F109" s="3"/>
    </row>
    <row r="110" spans="4:6" x14ac:dyDescent="0.25">
      <c r="D110" s="1"/>
      <c r="E110" s="1"/>
      <c r="F110" s="3"/>
    </row>
    <row r="111" spans="4:6" x14ac:dyDescent="0.25">
      <c r="D111" s="1"/>
      <c r="E111" s="1"/>
      <c r="F111" s="3"/>
    </row>
    <row r="112" spans="4:6" x14ac:dyDescent="0.25">
      <c r="D112" s="1"/>
      <c r="E112" s="1"/>
      <c r="F112" s="3"/>
    </row>
    <row r="113" spans="4:6" x14ac:dyDescent="0.25">
      <c r="D113" s="1"/>
      <c r="E113" s="1"/>
      <c r="F113" s="3"/>
    </row>
    <row r="114" spans="4:6" x14ac:dyDescent="0.25">
      <c r="D114" s="1"/>
      <c r="E114" s="1"/>
      <c r="F114" s="3"/>
    </row>
    <row r="115" spans="4:6" x14ac:dyDescent="0.25">
      <c r="D115" s="1"/>
      <c r="E115" s="1"/>
      <c r="F115" s="3"/>
    </row>
    <row r="116" spans="4:6" x14ac:dyDescent="0.25">
      <c r="D116" s="1"/>
      <c r="E116" s="1"/>
      <c r="F116" s="3"/>
    </row>
    <row r="117" spans="4:6" x14ac:dyDescent="0.25">
      <c r="D117" s="1"/>
      <c r="E117" s="1"/>
      <c r="F117" s="3"/>
    </row>
    <row r="118" spans="4:6" x14ac:dyDescent="0.25">
      <c r="D118" s="1"/>
      <c r="E118" s="1"/>
      <c r="F118" s="3"/>
    </row>
    <row r="119" spans="4:6" x14ac:dyDescent="0.25">
      <c r="D119" s="1"/>
      <c r="E119" s="1"/>
      <c r="F119" s="3"/>
    </row>
    <row r="120" spans="4:6" x14ac:dyDescent="0.25">
      <c r="D120" s="1"/>
      <c r="E120" s="1"/>
      <c r="F120" s="3"/>
    </row>
    <row r="121" spans="4:6" x14ac:dyDescent="0.25">
      <c r="D121" s="1"/>
      <c r="E121" s="1"/>
      <c r="F121" s="3"/>
    </row>
    <row r="122" spans="4:6" x14ac:dyDescent="0.25">
      <c r="D122" s="1"/>
      <c r="E122" s="1"/>
      <c r="F122" s="3"/>
    </row>
    <row r="123" spans="4:6" x14ac:dyDescent="0.25">
      <c r="D123" s="1"/>
      <c r="E123" s="1"/>
      <c r="F123" s="3"/>
    </row>
    <row r="124" spans="4:6" x14ac:dyDescent="0.25">
      <c r="D124" s="1"/>
      <c r="E124" s="1"/>
      <c r="F124" s="3"/>
    </row>
    <row r="125" spans="4:6" x14ac:dyDescent="0.25">
      <c r="D125" s="1"/>
      <c r="E125" s="1"/>
      <c r="F125" s="3"/>
    </row>
    <row r="126" spans="4:6" x14ac:dyDescent="0.25">
      <c r="D126" s="1"/>
      <c r="E126" s="1"/>
      <c r="F126" s="3"/>
    </row>
    <row r="127" spans="4:6" x14ac:dyDescent="0.25">
      <c r="D127" s="1"/>
      <c r="E127" s="1"/>
      <c r="F127" s="3"/>
    </row>
    <row r="128" spans="4:6" x14ac:dyDescent="0.25">
      <c r="D128" s="1"/>
      <c r="E128" s="1"/>
      <c r="F128" s="3"/>
    </row>
    <row r="129" spans="4:6" x14ac:dyDescent="0.25">
      <c r="D129" s="1"/>
      <c r="E129" s="1"/>
      <c r="F129" s="3"/>
    </row>
    <row r="130" spans="4:6" x14ac:dyDescent="0.25">
      <c r="D130" s="1"/>
      <c r="E130" s="1"/>
      <c r="F130" s="3"/>
    </row>
    <row r="131" spans="4:6" x14ac:dyDescent="0.25">
      <c r="D131" s="1"/>
      <c r="E131" s="1"/>
      <c r="F131" s="3"/>
    </row>
    <row r="132" spans="4:6" x14ac:dyDescent="0.25">
      <c r="D132" s="1"/>
      <c r="E132" s="1"/>
      <c r="F132" s="3"/>
    </row>
    <row r="133" spans="4:6" x14ac:dyDescent="0.25">
      <c r="D133" s="1"/>
      <c r="E133" s="1"/>
      <c r="F133" s="3"/>
    </row>
    <row r="134" spans="4:6" x14ac:dyDescent="0.25">
      <c r="D134" s="1"/>
      <c r="E134" s="1"/>
      <c r="F134" s="3"/>
    </row>
    <row r="135" spans="4:6" x14ac:dyDescent="0.25">
      <c r="D135" s="1"/>
      <c r="E135" s="1"/>
      <c r="F135" s="3"/>
    </row>
    <row r="136" spans="4:6" x14ac:dyDescent="0.25">
      <c r="D136" s="1"/>
      <c r="E136" s="1"/>
      <c r="F136" s="3"/>
    </row>
    <row r="137" spans="4:6" x14ac:dyDescent="0.25">
      <c r="D137" s="1"/>
      <c r="E137" s="1"/>
      <c r="F137" s="3"/>
    </row>
    <row r="138" spans="4:6" x14ac:dyDescent="0.25">
      <c r="D138" s="1"/>
      <c r="E138" s="1"/>
      <c r="F138" s="3"/>
    </row>
    <row r="139" spans="4:6" x14ac:dyDescent="0.25">
      <c r="D139" s="1"/>
      <c r="E139" s="1"/>
      <c r="F139" s="3"/>
    </row>
    <row r="140" spans="4:6" x14ac:dyDescent="0.25">
      <c r="D140" s="1"/>
      <c r="E140" s="1"/>
      <c r="F140" s="3"/>
    </row>
    <row r="141" spans="4:6" x14ac:dyDescent="0.25">
      <c r="D141" s="1"/>
      <c r="E141" s="1"/>
      <c r="F141" s="3"/>
    </row>
    <row r="142" spans="4:6" x14ac:dyDescent="0.25">
      <c r="D142" s="1"/>
      <c r="E142" s="1"/>
      <c r="F142" s="3"/>
    </row>
    <row r="143" spans="4:6" x14ac:dyDescent="0.25">
      <c r="D143" s="1"/>
      <c r="E143" s="1"/>
      <c r="F143" s="3"/>
    </row>
    <row r="144" spans="4:6" x14ac:dyDescent="0.25">
      <c r="D144" s="1"/>
      <c r="E144" s="1"/>
      <c r="F144" s="3"/>
    </row>
    <row r="145" spans="4:6" x14ac:dyDescent="0.25">
      <c r="D145" s="1"/>
      <c r="E145" s="1"/>
      <c r="F145" s="3"/>
    </row>
    <row r="146" spans="4:6" x14ac:dyDescent="0.25">
      <c r="D146" s="1"/>
      <c r="E146" s="1"/>
      <c r="F146" s="3"/>
    </row>
    <row r="147" spans="4:6" x14ac:dyDescent="0.25">
      <c r="D147" s="1"/>
      <c r="E147" s="1"/>
      <c r="F147" s="3"/>
    </row>
    <row r="148" spans="4:6" x14ac:dyDescent="0.25">
      <c r="D148" s="1"/>
      <c r="E148" s="1"/>
      <c r="F148" s="3"/>
    </row>
    <row r="149" spans="4:6" x14ac:dyDescent="0.25">
      <c r="D149" s="1"/>
      <c r="E149" s="1"/>
      <c r="F149" s="3"/>
    </row>
    <row r="150" spans="4:6" x14ac:dyDescent="0.25">
      <c r="D150" s="1"/>
      <c r="E150" s="1"/>
      <c r="F150" s="3"/>
    </row>
    <row r="151" spans="4:6" x14ac:dyDescent="0.25">
      <c r="D151" s="1"/>
      <c r="E151" s="1"/>
      <c r="F151" s="3"/>
    </row>
    <row r="152" spans="4:6" x14ac:dyDescent="0.25">
      <c r="D152" s="1"/>
      <c r="E152" s="1"/>
      <c r="F152" s="3"/>
    </row>
    <row r="153" spans="4:6" x14ac:dyDescent="0.25">
      <c r="D153" s="1"/>
      <c r="E153" s="1"/>
      <c r="F153" s="3"/>
    </row>
    <row r="154" spans="4:6" x14ac:dyDescent="0.25">
      <c r="D154" s="1"/>
      <c r="E154" s="1"/>
      <c r="F154" s="3"/>
    </row>
    <row r="155" spans="4:6" x14ac:dyDescent="0.25">
      <c r="D155" s="1"/>
      <c r="E155" s="1"/>
      <c r="F155" s="3"/>
    </row>
    <row r="156" spans="4:6" x14ac:dyDescent="0.25">
      <c r="D156" s="1"/>
      <c r="E156" s="1"/>
      <c r="F156" s="3"/>
    </row>
    <row r="157" spans="4:6" x14ac:dyDescent="0.25">
      <c r="D157" s="1"/>
      <c r="E157" s="1"/>
      <c r="F157" s="3"/>
    </row>
    <row r="158" spans="4:6" x14ac:dyDescent="0.25">
      <c r="D158" s="1"/>
      <c r="E158" s="1"/>
      <c r="F158" s="3"/>
    </row>
    <row r="159" spans="4:6" x14ac:dyDescent="0.25">
      <c r="D159" s="1"/>
      <c r="E159" s="1"/>
      <c r="F159" s="3"/>
    </row>
    <row r="160" spans="4:6" x14ac:dyDescent="0.25">
      <c r="D160" s="1"/>
      <c r="E160" s="1"/>
      <c r="F160" s="3"/>
    </row>
    <row r="161" spans="4:6" x14ac:dyDescent="0.25">
      <c r="D161" s="1"/>
      <c r="E161" s="1"/>
      <c r="F161" s="3"/>
    </row>
    <row r="162" spans="4:6" x14ac:dyDescent="0.25">
      <c r="D162" s="1"/>
      <c r="E162" s="1"/>
      <c r="F162" s="3"/>
    </row>
    <row r="163" spans="4:6" x14ac:dyDescent="0.25">
      <c r="D163" s="1"/>
      <c r="E163" s="1"/>
      <c r="F163" s="3"/>
    </row>
    <row r="164" spans="4:6" x14ac:dyDescent="0.25">
      <c r="D164" s="1"/>
      <c r="E164" s="1"/>
      <c r="F164" s="3"/>
    </row>
    <row r="165" spans="4:6" x14ac:dyDescent="0.25">
      <c r="D165" s="1"/>
      <c r="E165" s="1"/>
      <c r="F165" s="3"/>
    </row>
    <row r="166" spans="4:6" x14ac:dyDescent="0.25">
      <c r="D166" s="1"/>
      <c r="E166" s="1"/>
      <c r="F166" s="3"/>
    </row>
    <row r="167" spans="4:6" x14ac:dyDescent="0.25">
      <c r="D167" s="1"/>
      <c r="E167" s="1"/>
      <c r="F167" s="3"/>
    </row>
    <row r="168" spans="4:6" x14ac:dyDescent="0.25">
      <c r="D168" s="1"/>
      <c r="E168" s="1"/>
      <c r="F168" s="3"/>
    </row>
    <row r="169" spans="4:6" x14ac:dyDescent="0.25">
      <c r="D169" s="1"/>
      <c r="E169" s="1"/>
      <c r="F169" s="3"/>
    </row>
    <row r="170" spans="4:6" x14ac:dyDescent="0.25">
      <c r="D170" s="1"/>
      <c r="E170" s="1"/>
      <c r="F170" s="3"/>
    </row>
    <row r="171" spans="4:6" x14ac:dyDescent="0.25">
      <c r="D171" s="1"/>
      <c r="E171" s="1"/>
      <c r="F171" s="3"/>
    </row>
    <row r="172" spans="4:6" x14ac:dyDescent="0.25">
      <c r="D172" s="1"/>
      <c r="E172" s="1"/>
      <c r="F172" s="3"/>
    </row>
    <row r="173" spans="4:6" x14ac:dyDescent="0.25">
      <c r="D173" s="1"/>
      <c r="E173" s="1"/>
      <c r="F173" s="3"/>
    </row>
    <row r="174" spans="4:6" x14ac:dyDescent="0.25">
      <c r="D174" s="1"/>
      <c r="E174" s="1"/>
      <c r="F174" s="3"/>
    </row>
    <row r="175" spans="4:6" x14ac:dyDescent="0.25">
      <c r="D175" s="1"/>
      <c r="E175" s="1"/>
      <c r="F175" s="3"/>
    </row>
    <row r="176" spans="4:6" x14ac:dyDescent="0.25">
      <c r="D176" s="1"/>
      <c r="E176" s="1"/>
      <c r="F176" s="3"/>
    </row>
    <row r="177" spans="4:6" x14ac:dyDescent="0.25">
      <c r="D177" s="1"/>
      <c r="E177" s="1"/>
      <c r="F177" s="3"/>
    </row>
    <row r="178" spans="4:6" x14ac:dyDescent="0.25">
      <c r="D178" s="1"/>
      <c r="E178" s="1"/>
      <c r="F178" s="3"/>
    </row>
    <row r="179" spans="4:6" x14ac:dyDescent="0.25">
      <c r="D179" s="1"/>
      <c r="E179" s="1"/>
      <c r="F179" s="3"/>
    </row>
    <row r="180" spans="4:6" x14ac:dyDescent="0.25">
      <c r="D180" s="1"/>
      <c r="E180" s="1"/>
      <c r="F180" s="3"/>
    </row>
    <row r="181" spans="4:6" x14ac:dyDescent="0.25">
      <c r="D181" s="1"/>
      <c r="E181" s="1"/>
      <c r="F181" s="3"/>
    </row>
    <row r="182" spans="4:6" x14ac:dyDescent="0.25">
      <c r="D182" s="1"/>
      <c r="E182" s="1"/>
      <c r="F182" s="3"/>
    </row>
    <row r="183" spans="4:6" x14ac:dyDescent="0.25">
      <c r="D183" s="1"/>
      <c r="E183" s="1"/>
      <c r="F183" s="3"/>
    </row>
    <row r="184" spans="4:6" x14ac:dyDescent="0.25">
      <c r="D184" s="1"/>
      <c r="E184" s="1"/>
      <c r="F184" s="3"/>
    </row>
    <row r="185" spans="4:6" x14ac:dyDescent="0.25">
      <c r="D185" s="1"/>
      <c r="E185" s="1"/>
      <c r="F185" s="3"/>
    </row>
    <row r="186" spans="4:6" x14ac:dyDescent="0.25">
      <c r="D186" s="1"/>
      <c r="E186" s="1"/>
      <c r="F186" s="3"/>
    </row>
    <row r="187" spans="4:6" x14ac:dyDescent="0.25">
      <c r="D187" s="1"/>
      <c r="E187" s="1"/>
      <c r="F187" s="3"/>
    </row>
    <row r="188" spans="4:6" x14ac:dyDescent="0.25">
      <c r="D188" s="1"/>
      <c r="E188" s="1"/>
      <c r="F188" s="3"/>
    </row>
    <row r="189" spans="4:6" x14ac:dyDescent="0.25">
      <c r="D189" s="1"/>
      <c r="E189" s="1"/>
      <c r="F189" s="3"/>
    </row>
    <row r="190" spans="4:6" x14ac:dyDescent="0.25">
      <c r="D190" s="1"/>
      <c r="E190" s="1"/>
      <c r="F190" s="3"/>
    </row>
    <row r="191" spans="4:6" x14ac:dyDescent="0.25">
      <c r="D191" s="1"/>
      <c r="E191" s="1"/>
      <c r="F191" s="3"/>
    </row>
    <row r="192" spans="4:6" x14ac:dyDescent="0.25">
      <c r="D192" s="1"/>
      <c r="E192" s="1"/>
      <c r="F192" s="3"/>
    </row>
    <row r="193" spans="4:6" x14ac:dyDescent="0.25">
      <c r="D193" s="1"/>
      <c r="E193" s="1"/>
      <c r="F193" s="3"/>
    </row>
    <row r="194" spans="4:6" x14ac:dyDescent="0.25">
      <c r="D194" s="1"/>
      <c r="E194" s="1"/>
      <c r="F194" s="3"/>
    </row>
    <row r="195" spans="4:6" x14ac:dyDescent="0.25">
      <c r="D195" s="1"/>
      <c r="E195" s="1"/>
      <c r="F195" s="3"/>
    </row>
    <row r="196" spans="4:6" x14ac:dyDescent="0.25">
      <c r="D196" s="1"/>
      <c r="E196" s="1"/>
      <c r="F196" s="3"/>
    </row>
    <row r="197" spans="4:6" x14ac:dyDescent="0.25">
      <c r="D197" s="1"/>
      <c r="E197" s="1"/>
      <c r="F197" s="3"/>
    </row>
    <row r="198" spans="4:6" x14ac:dyDescent="0.25">
      <c r="D198" s="1"/>
      <c r="E198" s="1"/>
      <c r="F198" s="3"/>
    </row>
    <row r="199" spans="4:6" x14ac:dyDescent="0.25">
      <c r="D199" s="1"/>
      <c r="E199" s="1"/>
      <c r="F199" s="3"/>
    </row>
    <row r="200" spans="4:6" x14ac:dyDescent="0.25">
      <c r="D200" s="1"/>
      <c r="E200" s="1"/>
      <c r="F200" s="3"/>
    </row>
    <row r="201" spans="4:6" x14ac:dyDescent="0.25">
      <c r="D201" s="1"/>
      <c r="E201" s="1"/>
      <c r="F201" s="3"/>
    </row>
    <row r="202" spans="4:6" x14ac:dyDescent="0.25">
      <c r="D202" s="1"/>
      <c r="E202" s="1"/>
      <c r="F202" s="3"/>
    </row>
    <row r="203" spans="4:6" x14ac:dyDescent="0.25">
      <c r="D203" s="1"/>
      <c r="E203" s="1"/>
      <c r="F203" s="3"/>
    </row>
    <row r="204" spans="4:6" x14ac:dyDescent="0.25">
      <c r="D204" s="1"/>
      <c r="E204" s="1"/>
      <c r="F204" s="3"/>
    </row>
    <row r="205" spans="4:6" x14ac:dyDescent="0.25">
      <c r="D205" s="1"/>
      <c r="E205" s="1"/>
      <c r="F205" s="3"/>
    </row>
    <row r="206" spans="4:6" x14ac:dyDescent="0.25">
      <c r="D206" s="1"/>
      <c r="E206" s="1"/>
      <c r="F206" s="3"/>
    </row>
    <row r="207" spans="4:6" x14ac:dyDescent="0.25">
      <c r="D207" s="1"/>
      <c r="E207" s="1"/>
      <c r="F207" s="3"/>
    </row>
    <row r="208" spans="4:6" x14ac:dyDescent="0.25">
      <c r="D208" s="1"/>
      <c r="E208" s="1"/>
      <c r="F208" s="3"/>
    </row>
    <row r="209" spans="4:6" x14ac:dyDescent="0.25">
      <c r="D209" s="1"/>
      <c r="E209" s="1"/>
      <c r="F209" s="3"/>
    </row>
    <row r="210" spans="4:6" x14ac:dyDescent="0.25">
      <c r="D210" s="1"/>
      <c r="E210" s="1"/>
      <c r="F210" s="3"/>
    </row>
    <row r="211" spans="4:6" x14ac:dyDescent="0.25">
      <c r="D211" s="1"/>
      <c r="E211" s="1"/>
      <c r="F211" s="3"/>
    </row>
    <row r="212" spans="4:6" x14ac:dyDescent="0.25">
      <c r="D212" s="1"/>
      <c r="E212" s="1"/>
      <c r="F212" s="3"/>
    </row>
    <row r="213" spans="4:6" x14ac:dyDescent="0.25">
      <c r="D213" s="1"/>
      <c r="E213" s="1"/>
      <c r="F213" s="3"/>
    </row>
    <row r="214" spans="4:6" x14ac:dyDescent="0.25">
      <c r="D214" s="1"/>
      <c r="E214" s="1"/>
      <c r="F214" s="3"/>
    </row>
    <row r="215" spans="4:6" x14ac:dyDescent="0.25">
      <c r="D215" s="1"/>
      <c r="E215" s="1"/>
      <c r="F215" s="3"/>
    </row>
    <row r="216" spans="4:6" x14ac:dyDescent="0.25">
      <c r="D216" s="1"/>
      <c r="E216" s="1"/>
      <c r="F216" s="3"/>
    </row>
    <row r="217" spans="4:6" x14ac:dyDescent="0.25">
      <c r="D217" s="1"/>
      <c r="E217" s="1"/>
      <c r="F217" s="3"/>
    </row>
    <row r="218" spans="4:6" x14ac:dyDescent="0.25">
      <c r="D218" s="1"/>
      <c r="E218" s="1"/>
      <c r="F218" s="3"/>
    </row>
    <row r="219" spans="4:6" x14ac:dyDescent="0.25">
      <c r="D219" s="1"/>
      <c r="E219" s="1"/>
      <c r="F219" s="3"/>
    </row>
    <row r="220" spans="4:6" x14ac:dyDescent="0.25">
      <c r="D220" s="1"/>
      <c r="E220" s="1"/>
      <c r="F220" s="3"/>
    </row>
    <row r="221" spans="4:6" x14ac:dyDescent="0.25">
      <c r="D221" s="1"/>
      <c r="E221" s="1"/>
      <c r="F221" s="3"/>
    </row>
    <row r="222" spans="4:6" x14ac:dyDescent="0.25">
      <c r="D222" s="1"/>
      <c r="E222" s="1"/>
      <c r="F222" s="3"/>
    </row>
    <row r="223" spans="4:6" x14ac:dyDescent="0.25">
      <c r="D223" s="1"/>
      <c r="E223" s="1"/>
      <c r="F223" s="3"/>
    </row>
    <row r="224" spans="4:6" x14ac:dyDescent="0.25">
      <c r="D224" s="1"/>
      <c r="E224" s="1"/>
      <c r="F224" s="3"/>
    </row>
    <row r="225" spans="4:6" x14ac:dyDescent="0.25">
      <c r="D225" s="1"/>
      <c r="E225" s="1"/>
      <c r="F225" s="3"/>
    </row>
    <row r="226" spans="4:6" x14ac:dyDescent="0.25">
      <c r="D226" s="1"/>
      <c r="E226" s="1"/>
      <c r="F226" s="3"/>
    </row>
    <row r="227" spans="4:6" x14ac:dyDescent="0.25">
      <c r="D227" s="1"/>
      <c r="E227" s="1"/>
      <c r="F227" s="3"/>
    </row>
    <row r="228" spans="4:6" x14ac:dyDescent="0.25">
      <c r="D228" s="1"/>
      <c r="E228" s="1"/>
      <c r="F228" s="3"/>
    </row>
    <row r="229" spans="4:6" x14ac:dyDescent="0.25">
      <c r="D229" s="1"/>
      <c r="E229" s="1"/>
      <c r="F229" s="3"/>
    </row>
    <row r="230" spans="4:6" x14ac:dyDescent="0.25">
      <c r="D230" s="1"/>
      <c r="E230" s="1"/>
      <c r="F230" s="3"/>
    </row>
    <row r="231" spans="4:6" x14ac:dyDescent="0.25">
      <c r="D231" s="1"/>
      <c r="E231" s="1"/>
      <c r="F231" s="3"/>
    </row>
    <row r="232" spans="4:6" x14ac:dyDescent="0.25">
      <c r="D232" s="1"/>
      <c r="E232" s="1"/>
      <c r="F232" s="3"/>
    </row>
    <row r="233" spans="4:6" x14ac:dyDescent="0.25">
      <c r="D233" s="1"/>
      <c r="E233" s="1"/>
      <c r="F233" s="3"/>
    </row>
    <row r="234" spans="4:6" x14ac:dyDescent="0.25">
      <c r="D234" s="1"/>
      <c r="E234" s="1"/>
      <c r="F234" s="3"/>
    </row>
    <row r="235" spans="4:6" x14ac:dyDescent="0.25">
      <c r="D235" s="1"/>
      <c r="E235" s="1"/>
      <c r="F235" s="3"/>
    </row>
    <row r="236" spans="4:6" x14ac:dyDescent="0.25">
      <c r="D236" s="1"/>
      <c r="E236" s="1"/>
      <c r="F236" s="3"/>
    </row>
    <row r="237" spans="4:6" x14ac:dyDescent="0.25">
      <c r="D237" s="1"/>
      <c r="E237" s="1"/>
      <c r="F237" s="3"/>
    </row>
    <row r="238" spans="4:6" x14ac:dyDescent="0.25">
      <c r="D238" s="1"/>
      <c r="E238" s="1"/>
      <c r="F238" s="3"/>
    </row>
    <row r="239" spans="4:6" x14ac:dyDescent="0.25">
      <c r="D239" s="1"/>
      <c r="E239" s="1"/>
      <c r="F239" s="3"/>
    </row>
    <row r="240" spans="4:6" x14ac:dyDescent="0.25">
      <c r="D240" s="1"/>
      <c r="E240" s="1"/>
      <c r="F240" s="3"/>
    </row>
    <row r="241" spans="4:6" x14ac:dyDescent="0.25">
      <c r="D241" s="1"/>
      <c r="E241" s="1"/>
      <c r="F241" s="3"/>
    </row>
    <row r="242" spans="4:6" x14ac:dyDescent="0.25">
      <c r="D242" s="1"/>
      <c r="E242" s="1"/>
      <c r="F242" s="3"/>
    </row>
    <row r="243" spans="4:6" x14ac:dyDescent="0.25">
      <c r="D243" s="1"/>
      <c r="E243" s="1"/>
      <c r="F243" s="3"/>
    </row>
    <row r="244" spans="4:6" x14ac:dyDescent="0.25">
      <c r="D244" s="1"/>
      <c r="E244" s="1"/>
      <c r="F244" s="3"/>
    </row>
    <row r="245" spans="4:6" x14ac:dyDescent="0.25">
      <c r="D245" s="1"/>
      <c r="E245" s="1"/>
      <c r="F245" s="3"/>
    </row>
    <row r="246" spans="4:6" x14ac:dyDescent="0.25">
      <c r="D246" s="1"/>
      <c r="E246" s="1"/>
      <c r="F246" s="3"/>
    </row>
    <row r="247" spans="4:6" x14ac:dyDescent="0.25">
      <c r="D247" s="1"/>
      <c r="E247" s="1"/>
      <c r="F247" s="3"/>
    </row>
    <row r="248" spans="4:6" x14ac:dyDescent="0.25">
      <c r="D248" s="1"/>
      <c r="E248" s="1"/>
      <c r="F248" s="3"/>
    </row>
    <row r="249" spans="4:6" x14ac:dyDescent="0.25">
      <c r="D249" s="1"/>
      <c r="E249" s="1"/>
      <c r="F249" s="3"/>
    </row>
    <row r="250" spans="4:6" x14ac:dyDescent="0.25">
      <c r="D250" s="1"/>
      <c r="E250" s="1"/>
      <c r="F250" s="3"/>
    </row>
    <row r="251" spans="4:6" x14ac:dyDescent="0.25">
      <c r="D251" s="1"/>
      <c r="E251" s="1"/>
      <c r="F251" s="3"/>
    </row>
    <row r="252" spans="4:6" x14ac:dyDescent="0.25">
      <c r="D252" s="1"/>
      <c r="E252" s="1"/>
      <c r="F252" s="3"/>
    </row>
    <row r="253" spans="4:6" x14ac:dyDescent="0.25">
      <c r="D253" s="1"/>
      <c r="E253" s="1"/>
      <c r="F253" s="3"/>
    </row>
    <row r="254" spans="4:6" x14ac:dyDescent="0.25">
      <c r="D254" s="1"/>
      <c r="E254" s="1"/>
      <c r="F254" s="3"/>
    </row>
    <row r="255" spans="4:6" x14ac:dyDescent="0.25">
      <c r="D255" s="1"/>
      <c r="E255" s="1"/>
      <c r="F255" s="3"/>
    </row>
    <row r="256" spans="4:6" x14ac:dyDescent="0.25">
      <c r="D256" s="1"/>
      <c r="E256" s="1"/>
      <c r="F256" s="3"/>
    </row>
    <row r="257" spans="4:6" x14ac:dyDescent="0.25">
      <c r="D257" s="1"/>
      <c r="E257" s="1"/>
      <c r="F257" s="3"/>
    </row>
    <row r="258" spans="4:6" x14ac:dyDescent="0.25">
      <c r="D258" s="1"/>
      <c r="E258" s="1"/>
      <c r="F258" s="3"/>
    </row>
    <row r="259" spans="4:6" x14ac:dyDescent="0.25">
      <c r="D259" s="1"/>
      <c r="E259" s="1"/>
      <c r="F259" s="3"/>
    </row>
    <row r="260" spans="4:6" x14ac:dyDescent="0.25">
      <c r="D260" s="1"/>
      <c r="E260" s="1"/>
      <c r="F260" s="3"/>
    </row>
    <row r="261" spans="4:6" x14ac:dyDescent="0.25">
      <c r="D261" s="1"/>
      <c r="E261" s="1"/>
      <c r="F261" s="3"/>
    </row>
    <row r="262" spans="4:6" x14ac:dyDescent="0.25">
      <c r="D262" s="1"/>
      <c r="E262" s="1"/>
      <c r="F262" s="3"/>
    </row>
    <row r="263" spans="4:6" x14ac:dyDescent="0.25">
      <c r="D263" s="1"/>
      <c r="E263" s="1"/>
      <c r="F263" s="3"/>
    </row>
    <row r="264" spans="4:6" x14ac:dyDescent="0.25">
      <c r="D264" s="1"/>
      <c r="E264" s="1"/>
      <c r="F264" s="3"/>
    </row>
    <row r="265" spans="4:6" x14ac:dyDescent="0.25">
      <c r="D265" s="1"/>
      <c r="E265" s="1"/>
      <c r="F265" s="3"/>
    </row>
    <row r="266" spans="4:6" x14ac:dyDescent="0.25">
      <c r="D266" s="1"/>
      <c r="E266" s="1"/>
      <c r="F266" s="3"/>
    </row>
    <row r="267" spans="4:6" x14ac:dyDescent="0.25">
      <c r="D267" s="1"/>
      <c r="E267" s="1"/>
      <c r="F267" s="3"/>
    </row>
    <row r="268" spans="4:6" x14ac:dyDescent="0.25">
      <c r="D268" s="1"/>
      <c r="E268" s="1"/>
      <c r="F268" s="3"/>
    </row>
    <row r="269" spans="4:6" x14ac:dyDescent="0.25">
      <c r="D269" s="1"/>
      <c r="E269" s="1"/>
      <c r="F269" s="3"/>
    </row>
    <row r="270" spans="4:6" x14ac:dyDescent="0.25">
      <c r="D270" s="1"/>
      <c r="E270" s="1"/>
      <c r="F270" s="3"/>
    </row>
    <row r="271" spans="4:6" x14ac:dyDescent="0.25">
      <c r="D271" s="1"/>
      <c r="E271" s="1"/>
      <c r="F271" s="3"/>
    </row>
    <row r="272" spans="4:6" x14ac:dyDescent="0.25">
      <c r="D272" s="1"/>
      <c r="E272" s="1"/>
      <c r="F272" s="3"/>
    </row>
    <row r="273" spans="4:6" x14ac:dyDescent="0.25">
      <c r="D273" s="1"/>
      <c r="E273" s="1"/>
      <c r="F273" s="3"/>
    </row>
    <row r="274" spans="4:6" x14ac:dyDescent="0.25">
      <c r="D274" s="1"/>
      <c r="E274" s="1"/>
      <c r="F274" s="3"/>
    </row>
    <row r="275" spans="4:6" x14ac:dyDescent="0.25">
      <c r="D275" s="1"/>
      <c r="E275" s="1"/>
      <c r="F275" s="3"/>
    </row>
    <row r="276" spans="4:6" x14ac:dyDescent="0.25">
      <c r="D276" s="1"/>
      <c r="E276" s="1"/>
      <c r="F276" s="3"/>
    </row>
    <row r="277" spans="4:6" x14ac:dyDescent="0.25">
      <c r="D277" s="1"/>
      <c r="E277" s="1"/>
      <c r="F277" s="3"/>
    </row>
    <row r="278" spans="4:6" x14ac:dyDescent="0.25">
      <c r="D278" s="1"/>
      <c r="E278" s="1"/>
      <c r="F278" s="3"/>
    </row>
    <row r="279" spans="4:6" x14ac:dyDescent="0.25">
      <c r="D279" s="1"/>
      <c r="E279" s="1"/>
      <c r="F279" s="3"/>
    </row>
    <row r="280" spans="4:6" x14ac:dyDescent="0.25">
      <c r="D280" s="1"/>
      <c r="E280" s="1"/>
      <c r="F280" s="3"/>
    </row>
    <row r="281" spans="4:6" x14ac:dyDescent="0.25">
      <c r="D281" s="1"/>
      <c r="E281" s="1"/>
      <c r="F281" s="3"/>
    </row>
    <row r="282" spans="4:6" x14ac:dyDescent="0.25">
      <c r="D282" s="1"/>
      <c r="E282" s="1"/>
      <c r="F282" s="3"/>
    </row>
    <row r="283" spans="4:6" x14ac:dyDescent="0.25">
      <c r="D283" s="1"/>
      <c r="E283" s="1"/>
      <c r="F283" s="3"/>
    </row>
    <row r="284" spans="4:6" x14ac:dyDescent="0.25">
      <c r="D284" s="1"/>
      <c r="E284" s="1"/>
      <c r="F284" s="3"/>
    </row>
    <row r="285" spans="4:6" x14ac:dyDescent="0.25">
      <c r="D285" s="1"/>
      <c r="E285" s="1"/>
      <c r="F285" s="3"/>
    </row>
    <row r="286" spans="4:6" x14ac:dyDescent="0.25">
      <c r="D286" s="1"/>
      <c r="E286" s="1"/>
      <c r="F286" s="3"/>
    </row>
    <row r="287" spans="4:6" x14ac:dyDescent="0.25">
      <c r="D287" s="1"/>
      <c r="E287" s="1"/>
      <c r="F287" s="3"/>
    </row>
    <row r="288" spans="4:6" x14ac:dyDescent="0.25">
      <c r="D288" s="1"/>
      <c r="E288" s="1"/>
      <c r="F288" s="3"/>
    </row>
    <row r="289" spans="4:6" x14ac:dyDescent="0.25">
      <c r="D289" s="1"/>
      <c r="E289" s="1"/>
      <c r="F289" s="3"/>
    </row>
    <row r="290" spans="4:6" x14ac:dyDescent="0.25">
      <c r="D290" s="1"/>
      <c r="E290" s="1"/>
      <c r="F290" s="3"/>
    </row>
    <row r="291" spans="4:6" x14ac:dyDescent="0.25">
      <c r="D291" s="1"/>
      <c r="E291" s="1"/>
      <c r="F291" s="3"/>
    </row>
    <row r="292" spans="4:6" x14ac:dyDescent="0.25">
      <c r="D292" s="1"/>
      <c r="E292" s="1"/>
      <c r="F292" s="3"/>
    </row>
    <row r="293" spans="4:6" x14ac:dyDescent="0.25">
      <c r="D293" s="1"/>
      <c r="E293" s="1"/>
      <c r="F293" s="3"/>
    </row>
    <row r="294" spans="4:6" x14ac:dyDescent="0.25">
      <c r="D294" s="1"/>
      <c r="E294" s="1"/>
      <c r="F294" s="3"/>
    </row>
    <row r="295" spans="4:6" x14ac:dyDescent="0.25">
      <c r="D295" s="1"/>
      <c r="E295" s="1"/>
      <c r="F295" s="3"/>
    </row>
    <row r="296" spans="4:6" x14ac:dyDescent="0.25">
      <c r="D296" s="1"/>
      <c r="E296" s="1"/>
      <c r="F296" s="3"/>
    </row>
    <row r="297" spans="4:6" x14ac:dyDescent="0.25">
      <c r="D297" s="1"/>
      <c r="E297" s="1"/>
      <c r="F297" s="3"/>
    </row>
    <row r="298" spans="4:6" x14ac:dyDescent="0.25">
      <c r="D298" s="1"/>
      <c r="E298" s="1"/>
      <c r="F298" s="3"/>
    </row>
    <row r="299" spans="4:6" x14ac:dyDescent="0.25">
      <c r="D299" s="1"/>
      <c r="E299" s="1"/>
      <c r="F299" s="3"/>
    </row>
    <row r="300" spans="4:6" x14ac:dyDescent="0.25">
      <c r="D300" s="1"/>
      <c r="E300" s="1"/>
      <c r="F300" s="3"/>
    </row>
    <row r="301" spans="4:6" x14ac:dyDescent="0.25">
      <c r="D301" s="1"/>
      <c r="E301" s="1"/>
      <c r="F301" s="3"/>
    </row>
    <row r="302" spans="4:6" x14ac:dyDescent="0.25">
      <c r="D302" s="1"/>
      <c r="E302" s="1"/>
      <c r="F302" s="3"/>
    </row>
    <row r="303" spans="4:6" x14ac:dyDescent="0.25">
      <c r="D303" s="1"/>
      <c r="E303" s="1"/>
      <c r="F303" s="3"/>
    </row>
    <row r="304" spans="4:6" x14ac:dyDescent="0.25">
      <c r="D304" s="1"/>
      <c r="E304" s="1"/>
      <c r="F304" s="3"/>
    </row>
    <row r="305" spans="4:6" x14ac:dyDescent="0.25">
      <c r="D305" s="1"/>
      <c r="E305" s="1"/>
      <c r="F305" s="3"/>
    </row>
    <row r="306" spans="4:6" x14ac:dyDescent="0.25">
      <c r="D306" s="1"/>
      <c r="E306" s="1"/>
      <c r="F306" s="3"/>
    </row>
    <row r="307" spans="4:6" x14ac:dyDescent="0.25">
      <c r="D307" s="1"/>
      <c r="E307" s="1"/>
      <c r="F307" s="3"/>
    </row>
    <row r="308" spans="4:6" x14ac:dyDescent="0.25">
      <c r="D308" s="1"/>
      <c r="E308" s="1"/>
      <c r="F308" s="3"/>
    </row>
    <row r="309" spans="4:6" x14ac:dyDescent="0.25">
      <c r="D309" s="1"/>
      <c r="E309" s="1"/>
      <c r="F309" s="3"/>
    </row>
    <row r="310" spans="4:6" x14ac:dyDescent="0.25">
      <c r="D310" s="1"/>
      <c r="E310" s="1"/>
      <c r="F310" s="3"/>
    </row>
    <row r="311" spans="4:6" x14ac:dyDescent="0.25">
      <c r="D311" s="1"/>
      <c r="E311" s="1"/>
      <c r="F311" s="3"/>
    </row>
    <row r="312" spans="4:6" x14ac:dyDescent="0.25">
      <c r="D312" s="1"/>
      <c r="E312" s="1"/>
      <c r="F312" s="3"/>
    </row>
    <row r="313" spans="4:6" x14ac:dyDescent="0.25">
      <c r="D313" s="1"/>
      <c r="E313" s="1"/>
      <c r="F313" s="3"/>
    </row>
    <row r="314" spans="4:6" x14ac:dyDescent="0.25">
      <c r="D314" s="1"/>
      <c r="E314" s="1"/>
      <c r="F314" s="3"/>
    </row>
    <row r="315" spans="4:6" x14ac:dyDescent="0.25">
      <c r="D315" s="1"/>
      <c r="E315" s="1"/>
      <c r="F315" s="3"/>
    </row>
    <row r="316" spans="4:6" x14ac:dyDescent="0.25">
      <c r="D316" s="1"/>
      <c r="E316" s="1"/>
      <c r="F316" s="3"/>
    </row>
    <row r="317" spans="4:6" x14ac:dyDescent="0.25">
      <c r="D317" s="1"/>
      <c r="E317" s="1"/>
      <c r="F317" s="3"/>
    </row>
    <row r="318" spans="4:6" x14ac:dyDescent="0.25">
      <c r="D318" s="1"/>
      <c r="E318" s="1"/>
      <c r="F318" s="3"/>
    </row>
    <row r="319" spans="4:6" x14ac:dyDescent="0.25">
      <c r="D319" s="1"/>
      <c r="E319" s="1"/>
      <c r="F319" s="3"/>
    </row>
    <row r="320" spans="4:6" x14ac:dyDescent="0.25">
      <c r="D320" s="1"/>
      <c r="E320" s="1"/>
      <c r="F320" s="3"/>
    </row>
    <row r="321" spans="4:6" x14ac:dyDescent="0.25">
      <c r="D321" s="1"/>
      <c r="E321" s="1"/>
      <c r="F321" s="3"/>
    </row>
    <row r="322" spans="4:6" x14ac:dyDescent="0.25">
      <c r="D322" s="1"/>
      <c r="E322" s="1"/>
      <c r="F322" s="3"/>
    </row>
    <row r="323" spans="4:6" x14ac:dyDescent="0.25">
      <c r="D323" s="1"/>
      <c r="E323" s="1"/>
      <c r="F323" s="3"/>
    </row>
    <row r="324" spans="4:6" x14ac:dyDescent="0.25">
      <c r="D324" s="1"/>
      <c r="E324" s="1"/>
      <c r="F324" s="3"/>
    </row>
    <row r="325" spans="4:6" x14ac:dyDescent="0.25">
      <c r="D325" s="1"/>
      <c r="E325" s="1"/>
      <c r="F325" s="3"/>
    </row>
    <row r="326" spans="4:6" x14ac:dyDescent="0.25">
      <c r="D326" s="1"/>
      <c r="E326" s="1"/>
      <c r="F326" s="3"/>
    </row>
    <row r="327" spans="4:6" x14ac:dyDescent="0.25">
      <c r="D327" s="1"/>
      <c r="E327" s="1"/>
      <c r="F327" s="3"/>
    </row>
    <row r="328" spans="4:6" x14ac:dyDescent="0.25">
      <c r="D328" s="1"/>
      <c r="E328" s="1"/>
      <c r="F328" s="3"/>
    </row>
    <row r="329" spans="4:6" x14ac:dyDescent="0.25">
      <c r="D329" s="1"/>
      <c r="E329" s="1"/>
      <c r="F329" s="3"/>
    </row>
    <row r="330" spans="4:6" x14ac:dyDescent="0.25">
      <c r="D330" s="1"/>
      <c r="E330" s="1"/>
      <c r="F330" s="3"/>
    </row>
    <row r="331" spans="4:6" x14ac:dyDescent="0.25">
      <c r="D331" s="1"/>
      <c r="E331" s="1"/>
      <c r="F331" s="3"/>
    </row>
    <row r="332" spans="4:6" x14ac:dyDescent="0.25">
      <c r="D332" s="1"/>
      <c r="E332" s="1"/>
      <c r="F332" s="3"/>
    </row>
    <row r="333" spans="4:6" x14ac:dyDescent="0.25">
      <c r="D333" s="1"/>
      <c r="E333" s="1"/>
      <c r="F333" s="3"/>
    </row>
    <row r="334" spans="4:6" x14ac:dyDescent="0.25">
      <c r="D334" s="1"/>
      <c r="E334" s="1"/>
      <c r="F334" s="3"/>
    </row>
    <row r="335" spans="4:6" x14ac:dyDescent="0.25">
      <c r="D335" s="1"/>
      <c r="E335" s="1"/>
      <c r="F335" s="3"/>
    </row>
    <row r="336" spans="4:6" x14ac:dyDescent="0.25">
      <c r="D336" s="1"/>
      <c r="E336" s="1"/>
      <c r="F336" s="3"/>
    </row>
    <row r="337" spans="4:6" x14ac:dyDescent="0.25">
      <c r="D337" s="1"/>
      <c r="E337" s="1"/>
      <c r="F337" s="3"/>
    </row>
    <row r="338" spans="4:6" x14ac:dyDescent="0.25">
      <c r="D338" s="1"/>
      <c r="E338" s="1"/>
      <c r="F338" s="3"/>
    </row>
    <row r="339" spans="4:6" x14ac:dyDescent="0.25">
      <c r="D339" s="1"/>
      <c r="E339" s="1"/>
      <c r="F339" s="3"/>
    </row>
    <row r="340" spans="4:6" x14ac:dyDescent="0.25">
      <c r="D340" s="1"/>
      <c r="E340" s="1"/>
      <c r="F340" s="3"/>
    </row>
    <row r="341" spans="4:6" x14ac:dyDescent="0.25">
      <c r="D341" s="1"/>
      <c r="E341" s="1"/>
      <c r="F341" s="3"/>
    </row>
    <row r="342" spans="4:6" x14ac:dyDescent="0.25">
      <c r="D342" s="1"/>
      <c r="E342" s="1"/>
      <c r="F342" s="3"/>
    </row>
    <row r="343" spans="4:6" x14ac:dyDescent="0.25">
      <c r="D343" s="1"/>
      <c r="E343" s="1"/>
      <c r="F343" s="3"/>
    </row>
    <row r="344" spans="4:6" x14ac:dyDescent="0.25">
      <c r="D344" s="1"/>
      <c r="E344" s="1"/>
      <c r="F344" s="3"/>
    </row>
    <row r="345" spans="4:6" x14ac:dyDescent="0.25">
      <c r="D345" s="1"/>
      <c r="E345" s="1"/>
      <c r="F345" s="3"/>
    </row>
    <row r="346" spans="4:6" x14ac:dyDescent="0.25">
      <c r="D346" s="1"/>
      <c r="E346" s="1"/>
      <c r="F346" s="3"/>
    </row>
    <row r="347" spans="4:6" x14ac:dyDescent="0.25">
      <c r="D347" s="1"/>
      <c r="E347" s="1"/>
      <c r="F347" s="3"/>
    </row>
    <row r="348" spans="4:6" x14ac:dyDescent="0.25">
      <c r="D348" s="1"/>
      <c r="E348" s="1"/>
      <c r="F348" s="3"/>
    </row>
    <row r="349" spans="4:6" x14ac:dyDescent="0.25">
      <c r="D349" s="1"/>
      <c r="E349" s="1"/>
      <c r="F349" s="3"/>
    </row>
    <row r="350" spans="4:6" x14ac:dyDescent="0.25">
      <c r="D350" s="1"/>
      <c r="E350" s="1"/>
      <c r="F350" s="3"/>
    </row>
    <row r="351" spans="4:6" x14ac:dyDescent="0.25">
      <c r="D351" s="1"/>
      <c r="E351" s="1"/>
      <c r="F351" s="3"/>
    </row>
    <row r="352" spans="4:6" x14ac:dyDescent="0.25">
      <c r="D352" s="1"/>
      <c r="E352" s="1"/>
      <c r="F352" s="3"/>
    </row>
    <row r="353" spans="4:6" x14ac:dyDescent="0.25">
      <c r="D353" s="1"/>
      <c r="E353" s="1"/>
      <c r="F353" s="3"/>
    </row>
    <row r="354" spans="4:6" x14ac:dyDescent="0.25">
      <c r="D354" s="1"/>
      <c r="E354" s="1"/>
      <c r="F354" s="3"/>
    </row>
    <row r="355" spans="4:6" x14ac:dyDescent="0.25">
      <c r="D355" s="1"/>
      <c r="E355" s="1"/>
      <c r="F355" s="3"/>
    </row>
    <row r="356" spans="4:6" x14ac:dyDescent="0.25">
      <c r="D356" s="1"/>
      <c r="E356" s="1"/>
      <c r="F356" s="3"/>
    </row>
    <row r="357" spans="4:6" x14ac:dyDescent="0.25">
      <c r="D357" s="1"/>
      <c r="E357" s="1"/>
      <c r="F357" s="3"/>
    </row>
    <row r="358" spans="4:6" x14ac:dyDescent="0.25">
      <c r="D358" s="1"/>
      <c r="E358" s="1"/>
      <c r="F358" s="3"/>
    </row>
    <row r="359" spans="4:6" x14ac:dyDescent="0.25">
      <c r="D359" s="1"/>
      <c r="E359" s="1"/>
      <c r="F359" s="3"/>
    </row>
    <row r="360" spans="4:6" x14ac:dyDescent="0.25">
      <c r="D360" s="1"/>
      <c r="E360" s="1"/>
      <c r="F360" s="3"/>
    </row>
    <row r="361" spans="4:6" x14ac:dyDescent="0.25">
      <c r="D361" s="1"/>
      <c r="E361" s="1"/>
      <c r="F361" s="3"/>
    </row>
    <row r="362" spans="4:6" x14ac:dyDescent="0.25">
      <c r="D362" s="1"/>
      <c r="E362" s="1"/>
      <c r="F362" s="3"/>
    </row>
    <row r="363" spans="4:6" x14ac:dyDescent="0.25">
      <c r="D363" s="1"/>
      <c r="E363" s="1"/>
      <c r="F363" s="3"/>
    </row>
    <row r="364" spans="4:6" x14ac:dyDescent="0.25">
      <c r="D364" s="1"/>
      <c r="E364" s="1"/>
      <c r="F364" s="3"/>
    </row>
    <row r="365" spans="4:6" x14ac:dyDescent="0.25">
      <c r="D365" s="1"/>
      <c r="E365" s="1"/>
      <c r="F365" s="3"/>
    </row>
    <row r="366" spans="4:6" x14ac:dyDescent="0.25">
      <c r="D366" s="1"/>
      <c r="E366" s="1"/>
      <c r="F366" s="3"/>
    </row>
    <row r="367" spans="4:6" x14ac:dyDescent="0.25">
      <c r="D367" s="1"/>
      <c r="E367" s="1"/>
      <c r="F367" s="3"/>
    </row>
    <row r="368" spans="4:6" x14ac:dyDescent="0.25">
      <c r="D368" s="1"/>
      <c r="E368" s="1"/>
      <c r="F368" s="3"/>
    </row>
    <row r="369" spans="4:6" x14ac:dyDescent="0.25">
      <c r="D369" s="1"/>
      <c r="E369" s="1"/>
      <c r="F369" s="3"/>
    </row>
    <row r="370" spans="4:6" x14ac:dyDescent="0.25">
      <c r="D370" s="1"/>
      <c r="E370" s="1"/>
      <c r="F370" s="3"/>
    </row>
    <row r="371" spans="4:6" x14ac:dyDescent="0.25">
      <c r="D371" s="1"/>
      <c r="E371" s="1"/>
      <c r="F371" s="3"/>
    </row>
    <row r="372" spans="4:6" x14ac:dyDescent="0.25">
      <c r="D372" s="1"/>
      <c r="E372" s="1"/>
      <c r="F372" s="3"/>
    </row>
    <row r="373" spans="4:6" x14ac:dyDescent="0.25">
      <c r="D373" s="1"/>
      <c r="E373" s="1"/>
      <c r="F373" s="3"/>
    </row>
    <row r="374" spans="4:6" x14ac:dyDescent="0.25">
      <c r="D374" s="1"/>
      <c r="E374" s="1"/>
      <c r="F374" s="3"/>
    </row>
    <row r="375" spans="4:6" x14ac:dyDescent="0.25">
      <c r="D375" s="1"/>
      <c r="E375" s="1"/>
      <c r="F375" s="3"/>
    </row>
    <row r="376" spans="4:6" x14ac:dyDescent="0.25">
      <c r="D376" s="1"/>
      <c r="E376" s="1"/>
      <c r="F376" s="3"/>
    </row>
    <row r="377" spans="4:6" x14ac:dyDescent="0.25">
      <c r="D377" s="1"/>
      <c r="E377" s="1"/>
      <c r="F377" s="3"/>
    </row>
    <row r="378" spans="4:6" x14ac:dyDescent="0.25">
      <c r="D378" s="1"/>
      <c r="E378" s="1"/>
      <c r="F378" s="3"/>
    </row>
    <row r="379" spans="4:6" x14ac:dyDescent="0.25">
      <c r="D379" s="1"/>
      <c r="E379" s="1"/>
      <c r="F379" s="3"/>
    </row>
    <row r="380" spans="4:6" x14ac:dyDescent="0.25">
      <c r="D380" s="1"/>
      <c r="E380" s="1"/>
      <c r="F380" s="3"/>
    </row>
    <row r="381" spans="4:6" x14ac:dyDescent="0.25">
      <c r="D381" s="1"/>
      <c r="E381" s="1"/>
      <c r="F381" s="3"/>
    </row>
    <row r="382" spans="4:6" x14ac:dyDescent="0.25">
      <c r="D382" s="1"/>
      <c r="E382" s="1"/>
      <c r="F382" s="3"/>
    </row>
    <row r="383" spans="4:6" x14ac:dyDescent="0.25">
      <c r="D383" s="1"/>
      <c r="E383" s="1"/>
      <c r="F383" s="3"/>
    </row>
    <row r="384" spans="4:6" x14ac:dyDescent="0.25">
      <c r="D384" s="1"/>
      <c r="E384" s="1"/>
      <c r="F384" s="3"/>
    </row>
    <row r="385" spans="4:6" x14ac:dyDescent="0.25">
      <c r="D385" s="1"/>
      <c r="E385" s="1"/>
      <c r="F385" s="3"/>
    </row>
    <row r="386" spans="4:6" x14ac:dyDescent="0.25">
      <c r="D386" s="1"/>
      <c r="E386" s="1"/>
      <c r="F386" s="3"/>
    </row>
    <row r="387" spans="4:6" x14ac:dyDescent="0.25">
      <c r="D387" s="1"/>
      <c r="E387" s="1"/>
      <c r="F387" s="3"/>
    </row>
    <row r="388" spans="4:6" x14ac:dyDescent="0.25">
      <c r="D388" s="1"/>
      <c r="E388" s="1"/>
      <c r="F388" s="3"/>
    </row>
    <row r="389" spans="4:6" x14ac:dyDescent="0.25">
      <c r="D389" s="1"/>
      <c r="E389" s="1"/>
      <c r="F389" s="3"/>
    </row>
    <row r="390" spans="4:6" x14ac:dyDescent="0.25">
      <c r="D390" s="1"/>
      <c r="E390" s="1"/>
      <c r="F390" s="3"/>
    </row>
    <row r="391" spans="4:6" x14ac:dyDescent="0.25">
      <c r="D391" s="1"/>
      <c r="E391" s="1"/>
      <c r="F391" s="3"/>
    </row>
    <row r="392" spans="4:6" x14ac:dyDescent="0.25">
      <c r="D392" s="1"/>
      <c r="E392" s="1"/>
      <c r="F392" s="3"/>
    </row>
    <row r="393" spans="4:6" x14ac:dyDescent="0.25">
      <c r="D393" s="1"/>
      <c r="E393" s="1"/>
      <c r="F393" s="3"/>
    </row>
    <row r="394" spans="4:6" x14ac:dyDescent="0.25">
      <c r="D394" s="1"/>
      <c r="E394" s="1"/>
      <c r="F394" s="3"/>
    </row>
    <row r="395" spans="4:6" x14ac:dyDescent="0.25">
      <c r="D395" s="1"/>
      <c r="E395" s="1"/>
      <c r="F395" s="3"/>
    </row>
    <row r="396" spans="4:6" x14ac:dyDescent="0.25">
      <c r="D396" s="1"/>
      <c r="E396" s="1"/>
      <c r="F396" s="3"/>
    </row>
    <row r="397" spans="4:6" x14ac:dyDescent="0.25">
      <c r="D397" s="1"/>
      <c r="E397" s="1"/>
      <c r="F397" s="3"/>
    </row>
    <row r="398" spans="4:6" x14ac:dyDescent="0.25">
      <c r="D398" s="1"/>
      <c r="E398" s="1"/>
      <c r="F398" s="3"/>
    </row>
    <row r="399" spans="4:6" x14ac:dyDescent="0.25">
      <c r="D399" s="1"/>
      <c r="E399" s="1"/>
      <c r="F399" s="3"/>
    </row>
    <row r="400" spans="4:6" x14ac:dyDescent="0.25">
      <c r="D400" s="1"/>
      <c r="E400" s="1"/>
      <c r="F400" s="3"/>
    </row>
    <row r="401" spans="4:6" x14ac:dyDescent="0.25">
      <c r="D401" s="1"/>
      <c r="E401" s="1"/>
      <c r="F401" s="3"/>
    </row>
    <row r="402" spans="4:6" x14ac:dyDescent="0.25">
      <c r="D402" s="1"/>
      <c r="E402" s="1"/>
      <c r="F402" s="3"/>
    </row>
    <row r="403" spans="4:6" x14ac:dyDescent="0.25">
      <c r="D403" s="1"/>
      <c r="E403" s="1"/>
      <c r="F403" s="3"/>
    </row>
    <row r="404" spans="4:6" x14ac:dyDescent="0.25">
      <c r="D404" s="1"/>
      <c r="E404" s="1"/>
      <c r="F404" s="3"/>
    </row>
    <row r="405" spans="4:6" x14ac:dyDescent="0.25">
      <c r="D405" s="1"/>
      <c r="E405" s="1"/>
      <c r="F405" s="3"/>
    </row>
    <row r="406" spans="4:6" x14ac:dyDescent="0.25">
      <c r="D406" s="1"/>
      <c r="E406" s="1"/>
      <c r="F406" s="3"/>
    </row>
    <row r="407" spans="4:6" x14ac:dyDescent="0.25">
      <c r="D407" s="1"/>
      <c r="E407" s="1"/>
      <c r="F407" s="3"/>
    </row>
    <row r="408" spans="4:6" x14ac:dyDescent="0.25">
      <c r="D408" s="1"/>
      <c r="E408" s="1"/>
      <c r="F408" s="3"/>
    </row>
    <row r="409" spans="4:6" x14ac:dyDescent="0.25">
      <c r="D409" s="1"/>
      <c r="E409" s="1"/>
      <c r="F409" s="3"/>
    </row>
    <row r="410" spans="4:6" x14ac:dyDescent="0.25">
      <c r="D410" s="1"/>
      <c r="E410" s="1"/>
      <c r="F410" s="3"/>
    </row>
    <row r="411" spans="4:6" x14ac:dyDescent="0.25">
      <c r="D411" s="1"/>
      <c r="E411" s="1"/>
      <c r="F411" s="3"/>
    </row>
    <row r="412" spans="4:6" x14ac:dyDescent="0.25">
      <c r="D412" s="1"/>
      <c r="E412" s="1"/>
      <c r="F412" s="3"/>
    </row>
    <row r="413" spans="4:6" x14ac:dyDescent="0.25">
      <c r="D413" s="1"/>
      <c r="E413" s="1"/>
      <c r="F413" s="3"/>
    </row>
    <row r="414" spans="4:6" x14ac:dyDescent="0.25">
      <c r="D414" s="1"/>
      <c r="E414" s="1"/>
      <c r="F414" s="3"/>
    </row>
    <row r="415" spans="4:6" x14ac:dyDescent="0.25">
      <c r="D415" s="1"/>
      <c r="E415" s="1"/>
      <c r="F415" s="3"/>
    </row>
    <row r="416" spans="4:6" x14ac:dyDescent="0.25">
      <c r="D416" s="1"/>
      <c r="E416" s="1"/>
      <c r="F416" s="3"/>
    </row>
    <row r="417" spans="4:6" x14ac:dyDescent="0.25">
      <c r="D417" s="1"/>
      <c r="E417" s="1"/>
      <c r="F417" s="3"/>
    </row>
    <row r="418" spans="4:6" x14ac:dyDescent="0.25">
      <c r="D418" s="1"/>
      <c r="E418" s="1"/>
      <c r="F418" s="3"/>
    </row>
    <row r="419" spans="4:6" x14ac:dyDescent="0.25">
      <c r="D419" s="1"/>
      <c r="E419" s="1"/>
      <c r="F419" s="3"/>
    </row>
    <row r="420" spans="4:6" x14ac:dyDescent="0.25">
      <c r="D420" s="1"/>
      <c r="E420" s="1"/>
      <c r="F420" s="3"/>
    </row>
    <row r="421" spans="4:6" x14ac:dyDescent="0.25">
      <c r="D421" s="1"/>
      <c r="E421" s="1"/>
      <c r="F421" s="3"/>
    </row>
    <row r="422" spans="4:6" x14ac:dyDescent="0.25">
      <c r="D422" s="1"/>
      <c r="E422" s="1"/>
      <c r="F422" s="3"/>
    </row>
    <row r="423" spans="4:6" x14ac:dyDescent="0.25">
      <c r="D423" s="1"/>
      <c r="E423" s="1"/>
      <c r="F423" s="3"/>
    </row>
    <row r="424" spans="4:6" x14ac:dyDescent="0.25">
      <c r="D424" s="1"/>
      <c r="E424" s="1"/>
      <c r="F424" s="3"/>
    </row>
    <row r="425" spans="4:6" x14ac:dyDescent="0.25">
      <c r="D425" s="1"/>
      <c r="E425" s="1"/>
      <c r="F425" s="3"/>
    </row>
    <row r="426" spans="4:6" x14ac:dyDescent="0.25">
      <c r="D426" s="1"/>
      <c r="E426" s="1"/>
      <c r="F426" s="3"/>
    </row>
    <row r="427" spans="4:6" x14ac:dyDescent="0.25">
      <c r="D427" s="1"/>
      <c r="E427" s="1"/>
      <c r="F427" s="3"/>
    </row>
    <row r="428" spans="4:6" x14ac:dyDescent="0.25">
      <c r="D428" s="1"/>
      <c r="E428" s="1"/>
      <c r="F428" s="3"/>
    </row>
    <row r="429" spans="4:6" x14ac:dyDescent="0.25">
      <c r="D429" s="1"/>
      <c r="E429" s="1"/>
      <c r="F429" s="3"/>
    </row>
    <row r="430" spans="4:6" x14ac:dyDescent="0.25">
      <c r="D430" s="1"/>
      <c r="E430" s="1"/>
      <c r="F430" s="3"/>
    </row>
    <row r="431" spans="4:6" x14ac:dyDescent="0.25">
      <c r="D431" s="1"/>
      <c r="E431" s="1"/>
      <c r="F431" s="3"/>
    </row>
    <row r="432" spans="4:6" x14ac:dyDescent="0.25">
      <c r="D432" s="1"/>
      <c r="E432" s="1"/>
      <c r="F432" s="3"/>
    </row>
    <row r="433" spans="4:6" x14ac:dyDescent="0.25">
      <c r="D433" s="1"/>
      <c r="E433" s="1"/>
      <c r="F433" s="3"/>
    </row>
    <row r="434" spans="4:6" x14ac:dyDescent="0.25">
      <c r="D434" s="1"/>
      <c r="E434" s="1"/>
      <c r="F434" s="3"/>
    </row>
    <row r="435" spans="4:6" x14ac:dyDescent="0.25">
      <c r="D435" s="1"/>
      <c r="E435" s="1"/>
      <c r="F435" s="3"/>
    </row>
    <row r="436" spans="4:6" x14ac:dyDescent="0.25">
      <c r="D436" s="1"/>
      <c r="E436" s="1"/>
      <c r="F436" s="3"/>
    </row>
    <row r="437" spans="4:6" x14ac:dyDescent="0.25">
      <c r="D437" s="1"/>
      <c r="E437" s="1"/>
      <c r="F437" s="3"/>
    </row>
    <row r="438" spans="4:6" x14ac:dyDescent="0.25">
      <c r="D438" s="1"/>
      <c r="E438" s="1"/>
      <c r="F438" s="3"/>
    </row>
    <row r="439" spans="4:6" x14ac:dyDescent="0.25">
      <c r="D439" s="1"/>
      <c r="E439" s="1"/>
      <c r="F439" s="3"/>
    </row>
    <row r="440" spans="4:6" x14ac:dyDescent="0.25">
      <c r="D440" s="1"/>
      <c r="E440" s="1"/>
      <c r="F440" s="3"/>
    </row>
    <row r="441" spans="4:6" x14ac:dyDescent="0.25">
      <c r="D441" s="1"/>
      <c r="E441" s="1"/>
      <c r="F441" s="3"/>
    </row>
    <row r="442" spans="4:6" x14ac:dyDescent="0.25">
      <c r="D442" s="1"/>
      <c r="E442" s="1"/>
      <c r="F442" s="3"/>
    </row>
    <row r="443" spans="4:6" x14ac:dyDescent="0.25">
      <c r="D443" s="1"/>
      <c r="E443" s="1"/>
      <c r="F443" s="3"/>
    </row>
    <row r="444" spans="4:6" x14ac:dyDescent="0.25">
      <c r="D444" s="1"/>
      <c r="E444" s="1"/>
      <c r="F444" s="3"/>
    </row>
    <row r="445" spans="4:6" x14ac:dyDescent="0.25">
      <c r="D445" s="1"/>
      <c r="E445" s="1"/>
      <c r="F445" s="3"/>
    </row>
    <row r="446" spans="4:6" x14ac:dyDescent="0.25">
      <c r="D446" s="1"/>
      <c r="E446" s="1"/>
      <c r="F446" s="3"/>
    </row>
    <row r="447" spans="4:6" x14ac:dyDescent="0.25">
      <c r="D447" s="1"/>
      <c r="E447" s="1"/>
      <c r="F447" s="3"/>
    </row>
    <row r="448" spans="4:6" x14ac:dyDescent="0.25">
      <c r="D448" s="1"/>
      <c r="E448" s="1"/>
      <c r="F448" s="3"/>
    </row>
    <row r="449" spans="4:6" x14ac:dyDescent="0.25">
      <c r="D449" s="1"/>
      <c r="E449" s="1"/>
      <c r="F449" s="3"/>
    </row>
    <row r="450" spans="4:6" x14ac:dyDescent="0.25">
      <c r="D450" s="1"/>
      <c r="E450" s="1"/>
      <c r="F450" s="3"/>
    </row>
    <row r="451" spans="4:6" x14ac:dyDescent="0.25">
      <c r="D451" s="1"/>
      <c r="E451" s="1"/>
      <c r="F451" s="3"/>
    </row>
    <row r="452" spans="4:6" x14ac:dyDescent="0.25">
      <c r="D452" s="1"/>
      <c r="E452" s="1"/>
      <c r="F452" s="3"/>
    </row>
    <row r="453" spans="4:6" x14ac:dyDescent="0.25">
      <c r="D453" s="1"/>
      <c r="E453" s="1"/>
      <c r="F453" s="3"/>
    </row>
    <row r="454" spans="4:6" x14ac:dyDescent="0.25">
      <c r="D454" s="1"/>
      <c r="E454" s="1"/>
      <c r="F454" s="3"/>
    </row>
    <row r="455" spans="4:6" x14ac:dyDescent="0.25">
      <c r="D455" s="1"/>
      <c r="E455" s="1"/>
      <c r="F455" s="3"/>
    </row>
    <row r="456" spans="4:6" x14ac:dyDescent="0.25">
      <c r="D456" s="1"/>
      <c r="E456" s="1"/>
      <c r="F456" s="3"/>
    </row>
    <row r="457" spans="4:6" x14ac:dyDescent="0.25">
      <c r="D457" s="1"/>
      <c r="E457" s="1"/>
      <c r="F457" s="3"/>
    </row>
    <row r="458" spans="4:6" x14ac:dyDescent="0.25">
      <c r="D458" s="1"/>
      <c r="E458" s="1"/>
      <c r="F458" s="3"/>
    </row>
    <row r="459" spans="4:6" x14ac:dyDescent="0.25">
      <c r="D459" s="1"/>
      <c r="E459" s="1"/>
      <c r="F459" s="3"/>
    </row>
    <row r="460" spans="4:6" x14ac:dyDescent="0.25">
      <c r="D460" s="1"/>
      <c r="E460" s="1"/>
      <c r="F460" s="3"/>
    </row>
    <row r="461" spans="4:6" x14ac:dyDescent="0.25">
      <c r="D461" s="1"/>
      <c r="E461" s="1"/>
      <c r="F461" s="3"/>
    </row>
    <row r="462" spans="4:6" x14ac:dyDescent="0.25">
      <c r="D462" s="1"/>
      <c r="E462" s="1"/>
      <c r="F462" s="3"/>
    </row>
    <row r="463" spans="4:6" x14ac:dyDescent="0.25">
      <c r="D463" s="1"/>
      <c r="E463" s="1"/>
      <c r="F463" s="3"/>
    </row>
    <row r="464" spans="4:6" x14ac:dyDescent="0.25">
      <c r="D464" s="1"/>
      <c r="E464" s="1"/>
      <c r="F464" s="3"/>
    </row>
    <row r="465" spans="4:6" x14ac:dyDescent="0.25">
      <c r="D465" s="1"/>
      <c r="E465" s="1"/>
      <c r="F465" s="3"/>
    </row>
    <row r="466" spans="4:6" x14ac:dyDescent="0.25">
      <c r="D466" s="1"/>
      <c r="E466" s="1"/>
      <c r="F466" s="3"/>
    </row>
    <row r="467" spans="4:6" x14ac:dyDescent="0.25">
      <c r="D467" s="1"/>
      <c r="E467" s="1"/>
      <c r="F467" s="3"/>
    </row>
    <row r="468" spans="4:6" x14ac:dyDescent="0.25">
      <c r="D468" s="1"/>
      <c r="E468" s="1"/>
      <c r="F468" s="3"/>
    </row>
    <row r="469" spans="4:6" x14ac:dyDescent="0.25">
      <c r="D469" s="1"/>
      <c r="E469" s="1"/>
      <c r="F469" s="3"/>
    </row>
    <row r="470" spans="4:6" x14ac:dyDescent="0.25">
      <c r="D470" s="1"/>
      <c r="E470" s="1"/>
      <c r="F470" s="3"/>
    </row>
    <row r="471" spans="4:6" x14ac:dyDescent="0.25">
      <c r="D471" s="1"/>
      <c r="E471" s="1"/>
      <c r="F471" s="3"/>
    </row>
    <row r="472" spans="4:6" x14ac:dyDescent="0.25">
      <c r="D472" s="1"/>
      <c r="E472" s="1"/>
      <c r="F472" s="3"/>
    </row>
    <row r="473" spans="4:6" x14ac:dyDescent="0.25">
      <c r="D473" s="1"/>
      <c r="E473" s="1"/>
      <c r="F473" s="3"/>
    </row>
    <row r="474" spans="4:6" x14ac:dyDescent="0.25">
      <c r="D474" s="1"/>
      <c r="E474" s="1"/>
      <c r="F474" s="3"/>
    </row>
    <row r="475" spans="4:6" x14ac:dyDescent="0.25">
      <c r="D475" s="1"/>
      <c r="E475" s="1"/>
      <c r="F475" s="3"/>
    </row>
    <row r="476" spans="4:6" x14ac:dyDescent="0.25">
      <c r="D476" s="1"/>
      <c r="E476" s="1"/>
      <c r="F476" s="3"/>
    </row>
    <row r="477" spans="4:6" x14ac:dyDescent="0.25">
      <c r="D477" s="1"/>
      <c r="E477" s="1"/>
      <c r="F477" s="3"/>
    </row>
    <row r="478" spans="4:6" x14ac:dyDescent="0.25">
      <c r="D478" s="1"/>
      <c r="E478" s="1"/>
      <c r="F478" s="3"/>
    </row>
    <row r="479" spans="4:6" x14ac:dyDescent="0.25">
      <c r="D479" s="1"/>
      <c r="E479" s="1"/>
      <c r="F479" s="3"/>
    </row>
    <row r="480" spans="4:6" x14ac:dyDescent="0.25">
      <c r="D480" s="1"/>
      <c r="E480" s="1"/>
      <c r="F480" s="3"/>
    </row>
    <row r="481" spans="4:6" x14ac:dyDescent="0.25">
      <c r="D481" s="1"/>
      <c r="E481" s="1"/>
      <c r="F481" s="3"/>
    </row>
    <row r="482" spans="4:6" x14ac:dyDescent="0.25">
      <c r="D482" s="1"/>
      <c r="E482" s="1"/>
      <c r="F482" s="3"/>
    </row>
    <row r="483" spans="4:6" x14ac:dyDescent="0.25">
      <c r="D483" s="1"/>
      <c r="E483" s="1"/>
      <c r="F483" s="3"/>
    </row>
    <row r="484" spans="4:6" x14ac:dyDescent="0.25">
      <c r="D484" s="1"/>
      <c r="E484" s="1"/>
      <c r="F484" s="3"/>
    </row>
    <row r="485" spans="4:6" x14ac:dyDescent="0.25">
      <c r="D485" s="1"/>
      <c r="E485" s="1"/>
      <c r="F485" s="3"/>
    </row>
    <row r="486" spans="4:6" x14ac:dyDescent="0.25">
      <c r="D486" s="1"/>
      <c r="E486" s="1"/>
      <c r="F486" s="3"/>
    </row>
    <row r="487" spans="4:6" x14ac:dyDescent="0.25">
      <c r="D487" s="1"/>
      <c r="E487" s="1"/>
      <c r="F487" s="3"/>
    </row>
    <row r="488" spans="4:6" x14ac:dyDescent="0.25">
      <c r="D488" s="1"/>
      <c r="E488" s="1"/>
      <c r="F488" s="3"/>
    </row>
    <row r="489" spans="4:6" x14ac:dyDescent="0.25">
      <c r="D489" s="1"/>
      <c r="E489" s="1"/>
      <c r="F489" s="3"/>
    </row>
    <row r="490" spans="4:6" x14ac:dyDescent="0.25">
      <c r="D490" s="1"/>
      <c r="E490" s="1"/>
      <c r="F490" s="3"/>
    </row>
    <row r="491" spans="4:6" x14ac:dyDescent="0.25">
      <c r="D491" s="1"/>
      <c r="E491" s="1"/>
      <c r="F491" s="3"/>
    </row>
    <row r="492" spans="4:6" x14ac:dyDescent="0.25">
      <c r="D492" s="1"/>
      <c r="E492" s="1"/>
      <c r="F492" s="3"/>
    </row>
    <row r="493" spans="4:6" x14ac:dyDescent="0.25">
      <c r="D493" s="1"/>
      <c r="E493" s="1"/>
      <c r="F493" s="3"/>
    </row>
    <row r="494" spans="4:6" x14ac:dyDescent="0.25">
      <c r="D494" s="1"/>
      <c r="E494" s="1"/>
      <c r="F494" s="3"/>
    </row>
    <row r="495" spans="4:6" x14ac:dyDescent="0.25">
      <c r="D495" s="1"/>
      <c r="E495" s="1"/>
      <c r="F495" s="3"/>
    </row>
    <row r="496" spans="4:6" x14ac:dyDescent="0.25">
      <c r="D496" s="1"/>
      <c r="E496" s="1"/>
      <c r="F496" s="3"/>
    </row>
    <row r="497" spans="4:6" x14ac:dyDescent="0.25">
      <c r="D497" s="1"/>
      <c r="E497" s="1"/>
      <c r="F497" s="3"/>
    </row>
    <row r="498" spans="4:6" x14ac:dyDescent="0.25">
      <c r="D498" s="1"/>
      <c r="E498" s="1"/>
      <c r="F498" s="3"/>
    </row>
    <row r="499" spans="4:6" x14ac:dyDescent="0.25">
      <c r="D499" s="1"/>
      <c r="E499" s="1"/>
      <c r="F499" s="3"/>
    </row>
    <row r="500" spans="4:6" x14ac:dyDescent="0.25">
      <c r="D500" s="1"/>
      <c r="E500" s="1"/>
      <c r="F500" s="3"/>
    </row>
    <row r="501" spans="4:6" x14ac:dyDescent="0.25">
      <c r="D501" s="1"/>
      <c r="E501" s="1"/>
      <c r="F501" s="3"/>
    </row>
    <row r="502" spans="4:6" x14ac:dyDescent="0.25">
      <c r="D502" s="1"/>
      <c r="E502" s="1"/>
      <c r="F502" s="3"/>
    </row>
    <row r="503" spans="4:6" x14ac:dyDescent="0.25">
      <c r="D503" s="1"/>
      <c r="E503" s="1"/>
      <c r="F503" s="3"/>
    </row>
    <row r="504" spans="4:6" x14ac:dyDescent="0.25">
      <c r="D504" s="1"/>
      <c r="E504" s="1"/>
      <c r="F504" s="3"/>
    </row>
    <row r="505" spans="4:6" x14ac:dyDescent="0.25">
      <c r="D505" s="1"/>
      <c r="E505" s="1"/>
      <c r="F505" s="3"/>
    </row>
    <row r="506" spans="4:6" x14ac:dyDescent="0.25">
      <c r="D506" s="1"/>
      <c r="E506" s="1"/>
      <c r="F506" s="3"/>
    </row>
    <row r="507" spans="4:6" x14ac:dyDescent="0.25">
      <c r="D507" s="1"/>
      <c r="E507" s="1"/>
      <c r="F507" s="3"/>
    </row>
    <row r="508" spans="4:6" x14ac:dyDescent="0.25">
      <c r="D508" s="1"/>
      <c r="E508" s="1"/>
      <c r="F508" s="3"/>
    </row>
    <row r="509" spans="4:6" x14ac:dyDescent="0.25">
      <c r="D509" s="1"/>
      <c r="E509" s="1"/>
      <c r="F509" s="3"/>
    </row>
    <row r="510" spans="4:6" x14ac:dyDescent="0.25">
      <c r="D510" s="1"/>
      <c r="E510" s="1"/>
      <c r="F510" s="3"/>
    </row>
    <row r="511" spans="4:6" x14ac:dyDescent="0.25">
      <c r="D511" s="1"/>
      <c r="E511" s="1"/>
      <c r="F511" s="3"/>
    </row>
    <row r="512" spans="4:6" x14ac:dyDescent="0.25">
      <c r="D512" s="1"/>
      <c r="E512" s="1"/>
      <c r="F512" s="3"/>
    </row>
    <row r="513" spans="4:6" x14ac:dyDescent="0.25">
      <c r="D513" s="1"/>
      <c r="E513" s="1"/>
      <c r="F513" s="3"/>
    </row>
    <row r="514" spans="4:6" x14ac:dyDescent="0.25">
      <c r="D514" s="1"/>
      <c r="E514" s="1"/>
      <c r="F514" s="3"/>
    </row>
    <row r="515" spans="4:6" x14ac:dyDescent="0.25">
      <c r="D515" s="1"/>
      <c r="E515" s="1"/>
      <c r="F515" s="3"/>
    </row>
    <row r="516" spans="4:6" x14ac:dyDescent="0.25">
      <c r="D516" s="1"/>
      <c r="E516" s="1"/>
      <c r="F516" s="3"/>
    </row>
    <row r="517" spans="4:6" x14ac:dyDescent="0.25">
      <c r="D517" s="1"/>
      <c r="E517" s="1"/>
      <c r="F517" s="3"/>
    </row>
    <row r="518" spans="4:6" x14ac:dyDescent="0.25">
      <c r="D518" s="1"/>
      <c r="E518" s="1"/>
      <c r="F518" s="3"/>
    </row>
    <row r="519" spans="4:6" x14ac:dyDescent="0.25">
      <c r="D519" s="1"/>
      <c r="E519" s="1"/>
      <c r="F519" s="3"/>
    </row>
    <row r="520" spans="4:6" x14ac:dyDescent="0.25">
      <c r="D520" s="1"/>
      <c r="E520" s="1"/>
      <c r="F520" s="3"/>
    </row>
    <row r="521" spans="4:6" x14ac:dyDescent="0.25">
      <c r="D521" s="1"/>
      <c r="E521" s="1"/>
      <c r="F521" s="3"/>
    </row>
    <row r="522" spans="4:6" x14ac:dyDescent="0.25">
      <c r="D522" s="1"/>
      <c r="E522" s="1"/>
      <c r="F522" s="3"/>
    </row>
    <row r="523" spans="4:6" x14ac:dyDescent="0.25">
      <c r="D523" s="1"/>
      <c r="E523" s="1"/>
      <c r="F523" s="3"/>
    </row>
    <row r="524" spans="4:6" x14ac:dyDescent="0.25">
      <c r="D524" s="1"/>
      <c r="E524" s="1"/>
      <c r="F524" s="3"/>
    </row>
    <row r="525" spans="4:6" x14ac:dyDescent="0.25">
      <c r="D525" s="1"/>
      <c r="E525" s="1"/>
      <c r="F525" s="3"/>
    </row>
    <row r="526" spans="4:6" x14ac:dyDescent="0.25">
      <c r="D526" s="1"/>
      <c r="E526" s="1"/>
      <c r="F526" s="3"/>
    </row>
    <row r="527" spans="4:6" x14ac:dyDescent="0.25">
      <c r="D527" s="1"/>
      <c r="E527" s="1"/>
      <c r="F527" s="3"/>
    </row>
    <row r="528" spans="4:6" x14ac:dyDescent="0.25">
      <c r="D528" s="1"/>
      <c r="E528" s="1"/>
      <c r="F528" s="3"/>
    </row>
    <row r="529" spans="4:6" x14ac:dyDescent="0.25">
      <c r="D529" s="1"/>
      <c r="E529" s="1"/>
      <c r="F529" s="3"/>
    </row>
    <row r="530" spans="4:6" x14ac:dyDescent="0.25">
      <c r="D530" s="1"/>
      <c r="E530" s="1"/>
      <c r="F530" s="3"/>
    </row>
    <row r="531" spans="4:6" x14ac:dyDescent="0.25">
      <c r="D531" s="1"/>
      <c r="E531" s="1"/>
      <c r="F531" s="3"/>
    </row>
    <row r="532" spans="4:6" x14ac:dyDescent="0.25">
      <c r="D532" s="1"/>
      <c r="E532" s="1"/>
      <c r="F532" s="3"/>
    </row>
    <row r="533" spans="4:6" x14ac:dyDescent="0.25">
      <c r="D533" s="1"/>
      <c r="E533" s="1"/>
      <c r="F533" s="3"/>
    </row>
    <row r="534" spans="4:6" x14ac:dyDescent="0.25">
      <c r="D534" s="1"/>
      <c r="E534" s="1"/>
      <c r="F534" s="3"/>
    </row>
    <row r="535" spans="4:6" x14ac:dyDescent="0.25">
      <c r="D535" s="1"/>
      <c r="E535" s="1"/>
      <c r="F535" s="3"/>
    </row>
    <row r="536" spans="4:6" x14ac:dyDescent="0.25">
      <c r="D536" s="1"/>
      <c r="E536" s="1"/>
      <c r="F536" s="3"/>
    </row>
    <row r="537" spans="4:6" x14ac:dyDescent="0.25">
      <c r="D537" s="1"/>
      <c r="E537" s="1"/>
      <c r="F537" s="3"/>
    </row>
    <row r="538" spans="4:6" x14ac:dyDescent="0.25">
      <c r="D538" s="1"/>
      <c r="E538" s="1"/>
      <c r="F538" s="3"/>
    </row>
    <row r="539" spans="4:6" x14ac:dyDescent="0.25">
      <c r="D539" s="1"/>
      <c r="E539" s="1"/>
      <c r="F539" s="3"/>
    </row>
    <row r="540" spans="4:6" x14ac:dyDescent="0.25">
      <c r="D540" s="1"/>
      <c r="E540" s="1"/>
      <c r="F540" s="3"/>
    </row>
    <row r="541" spans="4:6" x14ac:dyDescent="0.25">
      <c r="D541" s="1"/>
      <c r="E541" s="1"/>
      <c r="F541" s="3"/>
    </row>
    <row r="542" spans="4:6" x14ac:dyDescent="0.25">
      <c r="D542" s="1"/>
      <c r="E542" s="1"/>
      <c r="F542" s="3"/>
    </row>
    <row r="543" spans="4:6" x14ac:dyDescent="0.25">
      <c r="D543" s="1"/>
      <c r="E543" s="1"/>
      <c r="F543" s="3"/>
    </row>
    <row r="544" spans="4:6" x14ac:dyDescent="0.25">
      <c r="D544" s="1"/>
      <c r="E544" s="1"/>
      <c r="F544" s="3"/>
    </row>
    <row r="545" spans="4:6" x14ac:dyDescent="0.25">
      <c r="D545" s="1"/>
      <c r="E545" s="1"/>
      <c r="F545" s="3"/>
    </row>
    <row r="546" spans="4:6" x14ac:dyDescent="0.25">
      <c r="D546" s="1"/>
      <c r="E546" s="1"/>
      <c r="F546" s="3"/>
    </row>
    <row r="547" spans="4:6" x14ac:dyDescent="0.25">
      <c r="D547" s="1"/>
      <c r="E547" s="1"/>
      <c r="F547" s="3"/>
    </row>
    <row r="548" spans="4:6" x14ac:dyDescent="0.25">
      <c r="D548" s="1"/>
      <c r="E548" s="1"/>
      <c r="F548" s="3"/>
    </row>
    <row r="549" spans="4:6" x14ac:dyDescent="0.25">
      <c r="D549" s="1"/>
      <c r="E549" s="1"/>
      <c r="F549" s="3"/>
    </row>
    <row r="550" spans="4:6" x14ac:dyDescent="0.25">
      <c r="D550" s="1"/>
      <c r="E550" s="1"/>
      <c r="F550" s="3"/>
    </row>
    <row r="551" spans="4:6" x14ac:dyDescent="0.25">
      <c r="D551" s="1"/>
      <c r="E551" s="1"/>
      <c r="F551" s="3"/>
    </row>
    <row r="552" spans="4:6" x14ac:dyDescent="0.25">
      <c r="D552" s="1"/>
      <c r="E552" s="1"/>
      <c r="F552" s="3"/>
    </row>
    <row r="553" spans="4:6" x14ac:dyDescent="0.25">
      <c r="D553" s="1"/>
      <c r="E553" s="1"/>
      <c r="F553" s="3"/>
    </row>
    <row r="554" spans="4:6" x14ac:dyDescent="0.25">
      <c r="D554" s="1"/>
      <c r="E554" s="1"/>
      <c r="F554" s="3"/>
    </row>
    <row r="555" spans="4:6" x14ac:dyDescent="0.25">
      <c r="D555" s="1"/>
      <c r="E555" s="1"/>
      <c r="F555" s="3"/>
    </row>
    <row r="556" spans="4:6" x14ac:dyDescent="0.25">
      <c r="D556" s="1"/>
      <c r="E556" s="1"/>
      <c r="F556" s="3"/>
    </row>
    <row r="557" spans="4:6" x14ac:dyDescent="0.25">
      <c r="D557" s="1"/>
      <c r="E557" s="1"/>
      <c r="F557" s="3"/>
    </row>
    <row r="558" spans="4:6" x14ac:dyDescent="0.25">
      <c r="D558" s="1"/>
      <c r="E558" s="1"/>
      <c r="F558" s="3"/>
    </row>
    <row r="559" spans="4:6" x14ac:dyDescent="0.25">
      <c r="D559" s="1"/>
      <c r="E559" s="1"/>
      <c r="F559" s="3"/>
    </row>
    <row r="560" spans="4:6" x14ac:dyDescent="0.25">
      <c r="D560" s="1"/>
      <c r="E560" s="1"/>
      <c r="F560" s="3"/>
    </row>
    <row r="561" spans="4:6" x14ac:dyDescent="0.25">
      <c r="D561" s="1"/>
      <c r="E561" s="1"/>
      <c r="F561" s="3"/>
    </row>
    <row r="562" spans="4:6" x14ac:dyDescent="0.25">
      <c r="D562" s="1"/>
      <c r="E562" s="1"/>
      <c r="F562" s="3"/>
    </row>
    <row r="563" spans="4:6" x14ac:dyDescent="0.25">
      <c r="D563" s="1"/>
      <c r="E563" s="1"/>
      <c r="F563" s="3"/>
    </row>
    <row r="564" spans="4:6" x14ac:dyDescent="0.25">
      <c r="D564" s="1"/>
      <c r="E564" s="1"/>
      <c r="F564" s="3"/>
    </row>
    <row r="565" spans="4:6" x14ac:dyDescent="0.25">
      <c r="D565" s="1"/>
      <c r="E565" s="1"/>
      <c r="F565" s="3"/>
    </row>
    <row r="566" spans="4:6" x14ac:dyDescent="0.25">
      <c r="D566" s="1"/>
      <c r="E566" s="1"/>
      <c r="F566" s="3"/>
    </row>
    <row r="567" spans="4:6" x14ac:dyDescent="0.25">
      <c r="D567" s="1"/>
      <c r="E567" s="1"/>
      <c r="F567" s="3"/>
    </row>
    <row r="568" spans="4:6" x14ac:dyDescent="0.25">
      <c r="D568" s="1"/>
      <c r="E568" s="1"/>
      <c r="F568" s="3"/>
    </row>
    <row r="569" spans="4:6" x14ac:dyDescent="0.25">
      <c r="D569" s="1"/>
      <c r="E569" s="1"/>
      <c r="F569" s="3"/>
    </row>
    <row r="570" spans="4:6" x14ac:dyDescent="0.25">
      <c r="D570" s="1"/>
      <c r="E570" s="1"/>
      <c r="F570" s="3"/>
    </row>
    <row r="571" spans="4:6" x14ac:dyDescent="0.25">
      <c r="D571" s="1"/>
      <c r="E571" s="1"/>
      <c r="F571" s="3"/>
    </row>
    <row r="572" spans="4:6" x14ac:dyDescent="0.25">
      <c r="D572" s="1"/>
      <c r="E572" s="1"/>
      <c r="F572" s="3"/>
    </row>
    <row r="573" spans="4:6" x14ac:dyDescent="0.25">
      <c r="D573" s="1"/>
      <c r="E573" s="1"/>
      <c r="F573" s="3"/>
    </row>
    <row r="574" spans="4:6" x14ac:dyDescent="0.25">
      <c r="D574" s="1"/>
      <c r="E574" s="1"/>
      <c r="F574" s="3"/>
    </row>
    <row r="575" spans="4:6" x14ac:dyDescent="0.25">
      <c r="D575" s="1"/>
      <c r="E575" s="1"/>
      <c r="F575" s="3"/>
    </row>
    <row r="576" spans="4:6" x14ac:dyDescent="0.25">
      <c r="D576" s="1"/>
      <c r="E576" s="1"/>
      <c r="F576" s="3"/>
    </row>
    <row r="577" spans="4:6" x14ac:dyDescent="0.25">
      <c r="D577" s="1"/>
      <c r="E577" s="1"/>
      <c r="F577" s="3"/>
    </row>
    <row r="578" spans="4:6" x14ac:dyDescent="0.25">
      <c r="D578" s="1"/>
      <c r="E578" s="1"/>
      <c r="F578" s="3"/>
    </row>
    <row r="579" spans="4:6" x14ac:dyDescent="0.25">
      <c r="D579" s="1"/>
      <c r="E579" s="1"/>
      <c r="F579" s="3"/>
    </row>
    <row r="580" spans="4:6" x14ac:dyDescent="0.25">
      <c r="D580" s="1"/>
      <c r="E580" s="1"/>
      <c r="F580" s="3"/>
    </row>
    <row r="581" spans="4:6" x14ac:dyDescent="0.25">
      <c r="D581" s="1"/>
      <c r="E581" s="1"/>
      <c r="F581" s="3"/>
    </row>
    <row r="582" spans="4:6" x14ac:dyDescent="0.25">
      <c r="D582" s="1"/>
      <c r="E582" s="1"/>
      <c r="F582" s="3"/>
    </row>
    <row r="583" spans="4:6" x14ac:dyDescent="0.25">
      <c r="D583" s="1"/>
      <c r="E583" s="1"/>
      <c r="F583" s="3"/>
    </row>
    <row r="584" spans="4:6" x14ac:dyDescent="0.25">
      <c r="D584" s="1"/>
      <c r="E584" s="1"/>
      <c r="F584" s="3"/>
    </row>
    <row r="585" spans="4:6" x14ac:dyDescent="0.25">
      <c r="D585" s="1"/>
      <c r="E585" s="1"/>
      <c r="F585" s="3"/>
    </row>
    <row r="586" spans="4:6" x14ac:dyDescent="0.25">
      <c r="D586" s="1"/>
      <c r="E586" s="1"/>
      <c r="F586" s="3"/>
    </row>
    <row r="587" spans="4:6" x14ac:dyDescent="0.25">
      <c r="D587" s="1"/>
      <c r="E587" s="1"/>
      <c r="F587" s="3"/>
    </row>
    <row r="588" spans="4:6" x14ac:dyDescent="0.25">
      <c r="D588" s="1"/>
      <c r="E588" s="1"/>
      <c r="F588" s="3"/>
    </row>
    <row r="589" spans="4:6" x14ac:dyDescent="0.25">
      <c r="D589" s="1"/>
      <c r="E589" s="1"/>
      <c r="F589" s="3"/>
    </row>
    <row r="590" spans="4:6" x14ac:dyDescent="0.25">
      <c r="D590" s="1"/>
      <c r="E590" s="1"/>
      <c r="F590" s="3"/>
    </row>
    <row r="591" spans="4:6" x14ac:dyDescent="0.25">
      <c r="D591" s="1"/>
      <c r="E591" s="1"/>
      <c r="F591" s="3"/>
    </row>
    <row r="592" spans="4:6" x14ac:dyDescent="0.25">
      <c r="D592" s="1"/>
      <c r="E592" s="1"/>
      <c r="F592" s="3"/>
    </row>
    <row r="593" spans="4:6" x14ac:dyDescent="0.25">
      <c r="D593" s="1"/>
      <c r="E593" s="1"/>
      <c r="F593" s="3"/>
    </row>
    <row r="594" spans="4:6" x14ac:dyDescent="0.25">
      <c r="D594" s="1"/>
      <c r="E594" s="1"/>
      <c r="F594" s="3"/>
    </row>
    <row r="595" spans="4:6" x14ac:dyDescent="0.25">
      <c r="D595" s="1"/>
      <c r="E595" s="1"/>
      <c r="F595" s="3"/>
    </row>
    <row r="596" spans="4:6" x14ac:dyDescent="0.25">
      <c r="D596" s="1"/>
      <c r="E596" s="1"/>
      <c r="F596" s="3"/>
    </row>
    <row r="597" spans="4:6" x14ac:dyDescent="0.25">
      <c r="D597" s="1"/>
      <c r="E597" s="1"/>
      <c r="F597" s="3"/>
    </row>
    <row r="598" spans="4:6" x14ac:dyDescent="0.25">
      <c r="D598" s="1"/>
      <c r="E598" s="1"/>
      <c r="F598" s="3"/>
    </row>
    <row r="599" spans="4:6" x14ac:dyDescent="0.25">
      <c r="D599" s="1"/>
      <c r="E599" s="1"/>
      <c r="F599" s="3"/>
    </row>
    <row r="600" spans="4:6" x14ac:dyDescent="0.25">
      <c r="D600" s="1"/>
      <c r="E600" s="1"/>
      <c r="F600" s="3"/>
    </row>
    <row r="601" spans="4:6" x14ac:dyDescent="0.25">
      <c r="D601" s="1"/>
      <c r="E601" s="1"/>
      <c r="F601" s="3"/>
    </row>
    <row r="602" spans="4:6" x14ac:dyDescent="0.25">
      <c r="D602" s="1"/>
      <c r="E602" s="1"/>
      <c r="F602" s="3"/>
    </row>
    <row r="603" spans="4:6" x14ac:dyDescent="0.25">
      <c r="D603" s="1"/>
      <c r="E603" s="1"/>
      <c r="F603" s="3"/>
    </row>
    <row r="604" spans="4:6" x14ac:dyDescent="0.25">
      <c r="D604" s="1"/>
      <c r="E604" s="1"/>
      <c r="F604" s="3"/>
    </row>
    <row r="605" spans="4:6" x14ac:dyDescent="0.25">
      <c r="D605" s="1"/>
      <c r="E605" s="1"/>
      <c r="F605" s="3"/>
    </row>
    <row r="606" spans="4:6" x14ac:dyDescent="0.25">
      <c r="D606" s="1"/>
      <c r="E606" s="1"/>
      <c r="F606" s="3"/>
    </row>
    <row r="607" spans="4:6" x14ac:dyDescent="0.25">
      <c r="D607" s="1"/>
      <c r="E607" s="1"/>
      <c r="F607" s="3"/>
    </row>
    <row r="608" spans="4:6" x14ac:dyDescent="0.25">
      <c r="D608" s="1"/>
      <c r="E608" s="1"/>
      <c r="F608" s="3"/>
    </row>
    <row r="609" spans="4:6" x14ac:dyDescent="0.25">
      <c r="D609" s="1"/>
      <c r="E609" s="1"/>
      <c r="F609" s="3"/>
    </row>
    <row r="610" spans="4:6" x14ac:dyDescent="0.25">
      <c r="D610" s="1"/>
      <c r="E610" s="1"/>
      <c r="F610" s="3"/>
    </row>
    <row r="611" spans="4:6" x14ac:dyDescent="0.25">
      <c r="D611" s="1"/>
      <c r="E611" s="1"/>
      <c r="F611" s="3"/>
    </row>
    <row r="612" spans="4:6" x14ac:dyDescent="0.25">
      <c r="D612" s="1"/>
      <c r="E612" s="1"/>
      <c r="F612" s="3"/>
    </row>
    <row r="613" spans="4:6" x14ac:dyDescent="0.25">
      <c r="D613" s="1"/>
      <c r="E613" s="1"/>
      <c r="F613" s="3"/>
    </row>
    <row r="614" spans="4:6" x14ac:dyDescent="0.25">
      <c r="D614" s="1"/>
      <c r="E614" s="1"/>
      <c r="F614" s="3"/>
    </row>
    <row r="615" spans="4:6" x14ac:dyDescent="0.25">
      <c r="D615" s="1"/>
      <c r="E615" s="1"/>
      <c r="F615" s="3"/>
    </row>
    <row r="616" spans="4:6" x14ac:dyDescent="0.25">
      <c r="D616" s="1"/>
      <c r="E616" s="1"/>
      <c r="F616" s="3"/>
    </row>
    <row r="617" spans="4:6" x14ac:dyDescent="0.25">
      <c r="D617" s="1"/>
      <c r="E617" s="1"/>
      <c r="F617" s="3"/>
    </row>
    <row r="618" spans="4:6" x14ac:dyDescent="0.25">
      <c r="D618" s="1"/>
      <c r="E618" s="1"/>
      <c r="F618" s="3"/>
    </row>
    <row r="619" spans="4:6" x14ac:dyDescent="0.25">
      <c r="D619" s="1"/>
      <c r="E619" s="1"/>
      <c r="F619" s="3"/>
    </row>
    <row r="620" spans="4:6" x14ac:dyDescent="0.25">
      <c r="D620" s="1"/>
      <c r="E620" s="1"/>
      <c r="F620" s="3"/>
    </row>
    <row r="621" spans="4:6" x14ac:dyDescent="0.25">
      <c r="D621" s="1"/>
      <c r="E621" s="1"/>
      <c r="F621" s="3"/>
    </row>
    <row r="622" spans="4:6" x14ac:dyDescent="0.25">
      <c r="D622" s="1"/>
      <c r="E622" s="1"/>
      <c r="F622" s="3"/>
    </row>
    <row r="623" spans="4:6" x14ac:dyDescent="0.25">
      <c r="D623" s="1"/>
      <c r="E623" s="1"/>
      <c r="F623" s="3"/>
    </row>
    <row r="624" spans="4:6" x14ac:dyDescent="0.25">
      <c r="D624" s="1"/>
      <c r="E624" s="1"/>
      <c r="F624" s="3"/>
    </row>
    <row r="625" spans="4:6" x14ac:dyDescent="0.25">
      <c r="D625" s="1"/>
      <c r="E625" s="1"/>
      <c r="F625" s="3"/>
    </row>
    <row r="626" spans="4:6" x14ac:dyDescent="0.25">
      <c r="D626" s="1"/>
      <c r="E626" s="1"/>
      <c r="F626" s="3"/>
    </row>
    <row r="627" spans="4:6" x14ac:dyDescent="0.25">
      <c r="D627" s="1"/>
      <c r="E627" s="1"/>
      <c r="F627" s="3"/>
    </row>
    <row r="628" spans="4:6" x14ac:dyDescent="0.25">
      <c r="D628" s="1"/>
      <c r="E628" s="1"/>
      <c r="F628" s="3"/>
    </row>
    <row r="629" spans="4:6" x14ac:dyDescent="0.25">
      <c r="D629" s="1"/>
      <c r="E629" s="1"/>
      <c r="F629" s="3"/>
    </row>
    <row r="630" spans="4:6" x14ac:dyDescent="0.25">
      <c r="D630" s="1"/>
      <c r="E630" s="1"/>
      <c r="F630" s="3"/>
    </row>
    <row r="631" spans="4:6" x14ac:dyDescent="0.25">
      <c r="D631" s="1"/>
      <c r="E631" s="1"/>
      <c r="F631" s="3"/>
    </row>
    <row r="632" spans="4:6" x14ac:dyDescent="0.25">
      <c r="D632" s="1"/>
      <c r="E632" s="1"/>
      <c r="F632" s="3"/>
    </row>
    <row r="633" spans="4:6" x14ac:dyDescent="0.25">
      <c r="D633" s="1"/>
      <c r="E633" s="1"/>
      <c r="F633" s="3"/>
    </row>
    <row r="634" spans="4:6" x14ac:dyDescent="0.25">
      <c r="D634" s="1"/>
      <c r="E634" s="1"/>
      <c r="F634" s="3"/>
    </row>
    <row r="635" spans="4:6" x14ac:dyDescent="0.25">
      <c r="D635" s="1"/>
      <c r="E635" s="1"/>
      <c r="F635" s="3"/>
    </row>
    <row r="636" spans="4:6" x14ac:dyDescent="0.25">
      <c r="D636" s="1"/>
      <c r="E636" s="1"/>
      <c r="F636" s="3"/>
    </row>
    <row r="637" spans="4:6" x14ac:dyDescent="0.25">
      <c r="D637" s="1"/>
      <c r="E637" s="1"/>
      <c r="F637" s="3"/>
    </row>
    <row r="638" spans="4:6" x14ac:dyDescent="0.25">
      <c r="D638" s="1"/>
      <c r="E638" s="1"/>
      <c r="F638" s="3"/>
    </row>
    <row r="639" spans="4:6" x14ac:dyDescent="0.25">
      <c r="D639" s="1"/>
      <c r="E639" s="1"/>
      <c r="F639" s="3"/>
    </row>
    <row r="640" spans="4:6" x14ac:dyDescent="0.25">
      <c r="D640" s="1"/>
      <c r="E640" s="1"/>
      <c r="F640" s="3"/>
    </row>
    <row r="641" spans="4:6" x14ac:dyDescent="0.25">
      <c r="D641" s="1"/>
      <c r="E641" s="1"/>
      <c r="F641" s="3"/>
    </row>
    <row r="642" spans="4:6" x14ac:dyDescent="0.25">
      <c r="D642" s="1"/>
      <c r="E642" s="1"/>
      <c r="F642" s="3"/>
    </row>
    <row r="643" spans="4:6" x14ac:dyDescent="0.25">
      <c r="D643" s="1"/>
      <c r="E643" s="1"/>
      <c r="F643" s="3"/>
    </row>
    <row r="644" spans="4:6" x14ac:dyDescent="0.25">
      <c r="D644" s="1"/>
      <c r="E644" s="1"/>
      <c r="F644" s="3"/>
    </row>
    <row r="645" spans="4:6" x14ac:dyDescent="0.25">
      <c r="D645" s="1"/>
      <c r="E645" s="1"/>
      <c r="F645" s="3"/>
    </row>
    <row r="646" spans="4:6" x14ac:dyDescent="0.25">
      <c r="D646" s="1"/>
      <c r="E646" s="1"/>
      <c r="F646" s="3"/>
    </row>
    <row r="647" spans="4:6" x14ac:dyDescent="0.25">
      <c r="D647" s="1"/>
      <c r="E647" s="1"/>
      <c r="F647" s="3"/>
    </row>
    <row r="648" spans="4:6" x14ac:dyDescent="0.25">
      <c r="D648" s="1"/>
      <c r="E648" s="1"/>
      <c r="F648" s="3"/>
    </row>
    <row r="649" spans="4:6" x14ac:dyDescent="0.25">
      <c r="D649" s="1"/>
      <c r="E649" s="1"/>
      <c r="F649" s="3"/>
    </row>
    <row r="650" spans="4:6" x14ac:dyDescent="0.25">
      <c r="D650" s="1"/>
      <c r="E650" s="1"/>
      <c r="F650" s="3"/>
    </row>
    <row r="651" spans="4:6" x14ac:dyDescent="0.25">
      <c r="D651" s="1"/>
      <c r="E651" s="1"/>
      <c r="F651" s="3"/>
    </row>
    <row r="652" spans="4:6" x14ac:dyDescent="0.25">
      <c r="D652" s="1"/>
      <c r="E652" s="1"/>
      <c r="F652" s="3"/>
    </row>
    <row r="653" spans="4:6" x14ac:dyDescent="0.25">
      <c r="D653" s="1"/>
      <c r="E653" s="1"/>
      <c r="F653" s="3"/>
    </row>
    <row r="654" spans="4:6" x14ac:dyDescent="0.25">
      <c r="D654" s="1"/>
      <c r="E654" s="1"/>
      <c r="F654" s="3"/>
    </row>
    <row r="655" spans="4:6" x14ac:dyDescent="0.25">
      <c r="D655" s="1"/>
      <c r="E655" s="1"/>
      <c r="F655" s="3"/>
    </row>
    <row r="656" spans="4:6" x14ac:dyDescent="0.25">
      <c r="D656" s="1"/>
      <c r="E656" s="1"/>
      <c r="F656" s="3"/>
    </row>
    <row r="657" spans="4:6" x14ac:dyDescent="0.25">
      <c r="D657" s="1"/>
      <c r="E657" s="1"/>
      <c r="F657" s="3"/>
    </row>
    <row r="658" spans="4:6" x14ac:dyDescent="0.25">
      <c r="D658" s="1"/>
      <c r="E658" s="1"/>
      <c r="F658" s="3"/>
    </row>
    <row r="659" spans="4:6" x14ac:dyDescent="0.25">
      <c r="D659" s="1"/>
      <c r="E659" s="1"/>
      <c r="F659" s="3"/>
    </row>
    <row r="660" spans="4:6" x14ac:dyDescent="0.25">
      <c r="D660" s="1"/>
      <c r="E660" s="1"/>
      <c r="F660" s="3"/>
    </row>
    <row r="661" spans="4:6" x14ac:dyDescent="0.25">
      <c r="D661" s="1"/>
      <c r="E661" s="1"/>
      <c r="F661" s="3"/>
    </row>
    <row r="662" spans="4:6" x14ac:dyDescent="0.25">
      <c r="D662" s="1"/>
      <c r="E662" s="1"/>
      <c r="F662" s="3"/>
    </row>
    <row r="663" spans="4:6" x14ac:dyDescent="0.25">
      <c r="D663" s="1"/>
      <c r="E663" s="1"/>
      <c r="F663" s="3"/>
    </row>
    <row r="664" spans="4:6" x14ac:dyDescent="0.25">
      <c r="D664" s="1"/>
      <c r="E664" s="1"/>
      <c r="F664" s="3"/>
    </row>
    <row r="665" spans="4:6" x14ac:dyDescent="0.25">
      <c r="D665" s="1"/>
      <c r="E665" s="1"/>
      <c r="F665" s="3"/>
    </row>
    <row r="666" spans="4:6" x14ac:dyDescent="0.25">
      <c r="D666" s="1"/>
      <c r="E666" s="1"/>
      <c r="F666" s="3"/>
    </row>
    <row r="667" spans="4:6" x14ac:dyDescent="0.25">
      <c r="D667" s="1"/>
      <c r="E667" s="1"/>
      <c r="F667" s="3"/>
    </row>
    <row r="668" spans="4:6" x14ac:dyDescent="0.25">
      <c r="D668" s="1"/>
      <c r="E668" s="1"/>
      <c r="F668" s="3"/>
    </row>
    <row r="669" spans="4:6" x14ac:dyDescent="0.25">
      <c r="D669" s="1"/>
      <c r="E669" s="1"/>
      <c r="F669" s="3"/>
    </row>
    <row r="670" spans="4:6" x14ac:dyDescent="0.25">
      <c r="D670" s="1"/>
      <c r="E670" s="1"/>
      <c r="F670" s="3"/>
    </row>
    <row r="671" spans="4:6" x14ac:dyDescent="0.25">
      <c r="D671" s="1"/>
      <c r="E671" s="1"/>
      <c r="F671" s="3"/>
    </row>
    <row r="672" spans="4:6" x14ac:dyDescent="0.25">
      <c r="D672" s="1"/>
      <c r="E672" s="1"/>
      <c r="F672" s="3"/>
    </row>
    <row r="673" spans="4:6" x14ac:dyDescent="0.25">
      <c r="D673" s="1"/>
      <c r="E673" s="1"/>
      <c r="F673" s="3"/>
    </row>
    <row r="674" spans="4:6" x14ac:dyDescent="0.25">
      <c r="D674" s="1"/>
      <c r="E674" s="1"/>
      <c r="F674" s="3"/>
    </row>
    <row r="675" spans="4:6" x14ac:dyDescent="0.25">
      <c r="D675" s="1"/>
      <c r="E675" s="1"/>
      <c r="F675" s="3"/>
    </row>
    <row r="676" spans="4:6" x14ac:dyDescent="0.25">
      <c r="D676" s="1"/>
      <c r="E676" s="1"/>
      <c r="F676" s="3"/>
    </row>
    <row r="677" spans="4:6" x14ac:dyDescent="0.25">
      <c r="D677" s="1"/>
      <c r="E677" s="1"/>
      <c r="F677" s="3"/>
    </row>
    <row r="678" spans="4:6" x14ac:dyDescent="0.25">
      <c r="D678" s="1"/>
      <c r="E678" s="1"/>
      <c r="F678" s="3"/>
    </row>
    <row r="679" spans="4:6" x14ac:dyDescent="0.25">
      <c r="D679" s="1"/>
      <c r="E679" s="1"/>
      <c r="F679" s="3"/>
    </row>
    <row r="680" spans="4:6" x14ac:dyDescent="0.25">
      <c r="D680" s="1"/>
      <c r="E680" s="1"/>
      <c r="F680" s="3"/>
    </row>
    <row r="681" spans="4:6" x14ac:dyDescent="0.25">
      <c r="D681" s="1"/>
      <c r="E681" s="1"/>
      <c r="F681" s="3"/>
    </row>
    <row r="682" spans="4:6" x14ac:dyDescent="0.25">
      <c r="D682" s="1"/>
      <c r="E682" s="1"/>
      <c r="F682" s="3"/>
    </row>
    <row r="683" spans="4:6" x14ac:dyDescent="0.25">
      <c r="D683" s="1"/>
      <c r="E683" s="1"/>
      <c r="F683" s="3"/>
    </row>
    <row r="684" spans="4:6" x14ac:dyDescent="0.25">
      <c r="D684" s="1"/>
      <c r="E684" s="1"/>
      <c r="F684" s="3"/>
    </row>
    <row r="685" spans="4:6" x14ac:dyDescent="0.25">
      <c r="D685" s="1"/>
      <c r="E685" s="1"/>
      <c r="F685" s="3"/>
    </row>
    <row r="686" spans="4:6" x14ac:dyDescent="0.25">
      <c r="D686" s="1"/>
      <c r="E686" s="1"/>
      <c r="F686" s="3"/>
    </row>
    <row r="687" spans="4:6" x14ac:dyDescent="0.25">
      <c r="D687" s="1"/>
      <c r="E687" s="1"/>
      <c r="F687" s="3"/>
    </row>
    <row r="688" spans="4:6" x14ac:dyDescent="0.25">
      <c r="D688" s="1"/>
      <c r="E688" s="1"/>
      <c r="F688" s="3"/>
    </row>
    <row r="689" spans="4:6" x14ac:dyDescent="0.25">
      <c r="D689" s="1"/>
      <c r="E689" s="1"/>
      <c r="F689" s="3"/>
    </row>
    <row r="690" spans="4:6" x14ac:dyDescent="0.25">
      <c r="D690" s="1"/>
      <c r="E690" s="1"/>
      <c r="F690" s="3"/>
    </row>
    <row r="691" spans="4:6" x14ac:dyDescent="0.25">
      <c r="D691" s="1"/>
      <c r="E691" s="1"/>
      <c r="F691" s="3"/>
    </row>
    <row r="692" spans="4:6" x14ac:dyDescent="0.25">
      <c r="D692" s="1"/>
      <c r="E692" s="1"/>
      <c r="F692" s="3"/>
    </row>
    <row r="693" spans="4:6" x14ac:dyDescent="0.25">
      <c r="D693" s="1"/>
      <c r="E693" s="1"/>
      <c r="F693" s="3"/>
    </row>
    <row r="694" spans="4:6" x14ac:dyDescent="0.25">
      <c r="D694" s="1"/>
      <c r="E694" s="1"/>
      <c r="F694" s="3"/>
    </row>
    <row r="695" spans="4:6" x14ac:dyDescent="0.25">
      <c r="D695" s="1"/>
      <c r="E695" s="1"/>
      <c r="F695" s="3"/>
    </row>
    <row r="696" spans="4:6" x14ac:dyDescent="0.25">
      <c r="D696" s="1"/>
      <c r="E696" s="1"/>
      <c r="F696" s="3"/>
    </row>
    <row r="697" spans="4:6" x14ac:dyDescent="0.25">
      <c r="D697" s="1"/>
      <c r="E697" s="1"/>
      <c r="F697" s="3"/>
    </row>
    <row r="698" spans="4:6" x14ac:dyDescent="0.25">
      <c r="D698" s="1"/>
      <c r="E698" s="1"/>
      <c r="F698" s="3"/>
    </row>
    <row r="699" spans="4:6" x14ac:dyDescent="0.25">
      <c r="D699" s="1"/>
      <c r="E699" s="1"/>
      <c r="F699" s="3"/>
    </row>
    <row r="700" spans="4:6" x14ac:dyDescent="0.25">
      <c r="D700" s="1"/>
      <c r="E700" s="1"/>
      <c r="F700" s="3"/>
    </row>
    <row r="701" spans="4:6" x14ac:dyDescent="0.25">
      <c r="D701" s="1"/>
      <c r="E701" s="1"/>
      <c r="F701" s="3"/>
    </row>
    <row r="702" spans="4:6" x14ac:dyDescent="0.25">
      <c r="D702" s="1"/>
      <c r="E702" s="1"/>
      <c r="F702" s="3"/>
    </row>
    <row r="703" spans="4:6" x14ac:dyDescent="0.25">
      <c r="D703" s="1"/>
      <c r="E703" s="1"/>
      <c r="F703" s="3"/>
    </row>
    <row r="704" spans="4:6" x14ac:dyDescent="0.25">
      <c r="D704" s="1"/>
      <c r="E704" s="1"/>
      <c r="F704" s="3"/>
    </row>
    <row r="705" spans="4:6" x14ac:dyDescent="0.25">
      <c r="D705" s="1"/>
      <c r="E705" s="1"/>
      <c r="F705" s="3"/>
    </row>
    <row r="706" spans="4:6" x14ac:dyDescent="0.25">
      <c r="D706" s="1"/>
      <c r="E706" s="1"/>
      <c r="F706" s="3"/>
    </row>
    <row r="707" spans="4:6" x14ac:dyDescent="0.25">
      <c r="D707" s="1"/>
      <c r="E707" s="1"/>
      <c r="F707" s="3"/>
    </row>
    <row r="708" spans="4:6" x14ac:dyDescent="0.25">
      <c r="D708" s="1"/>
      <c r="E708" s="1"/>
      <c r="F708" s="3"/>
    </row>
    <row r="709" spans="4:6" x14ac:dyDescent="0.25">
      <c r="D709" s="1"/>
      <c r="E709" s="1"/>
      <c r="F709" s="3"/>
    </row>
    <row r="710" spans="4:6" x14ac:dyDescent="0.25">
      <c r="D710" s="1"/>
      <c r="E710" s="1"/>
      <c r="F710" s="3"/>
    </row>
    <row r="711" spans="4:6" x14ac:dyDescent="0.25">
      <c r="D711" s="1"/>
      <c r="E711" s="1"/>
      <c r="F711" s="3"/>
    </row>
    <row r="712" spans="4:6" x14ac:dyDescent="0.25">
      <c r="D712" s="1"/>
      <c r="E712" s="1"/>
      <c r="F712" s="3"/>
    </row>
    <row r="713" spans="4:6" x14ac:dyDescent="0.25">
      <c r="D713" s="1"/>
      <c r="E713" s="1"/>
      <c r="F713" s="3"/>
    </row>
    <row r="714" spans="4:6" x14ac:dyDescent="0.25">
      <c r="D714" s="1"/>
      <c r="E714" s="1"/>
      <c r="F714" s="3"/>
    </row>
    <row r="715" spans="4:6" x14ac:dyDescent="0.25">
      <c r="D715" s="1"/>
      <c r="E715" s="1"/>
      <c r="F715" s="3"/>
    </row>
    <row r="716" spans="4:6" x14ac:dyDescent="0.25">
      <c r="D716" s="1"/>
      <c r="E716" s="1"/>
      <c r="F716" s="3"/>
    </row>
    <row r="717" spans="4:6" x14ac:dyDescent="0.25">
      <c r="D717" s="1"/>
      <c r="E717" s="1"/>
      <c r="F717" s="3"/>
    </row>
    <row r="718" spans="4:6" x14ac:dyDescent="0.25">
      <c r="D718" s="1"/>
      <c r="E718" s="1"/>
      <c r="F718" s="3"/>
    </row>
    <row r="719" spans="4:6" x14ac:dyDescent="0.25">
      <c r="D719" s="1"/>
      <c r="E719" s="1"/>
      <c r="F719" s="3"/>
    </row>
    <row r="720" spans="4:6" x14ac:dyDescent="0.25">
      <c r="D720" s="1"/>
      <c r="E720" s="1"/>
      <c r="F720" s="3"/>
    </row>
    <row r="721" spans="4:6" x14ac:dyDescent="0.25">
      <c r="D721" s="1"/>
      <c r="E721" s="1"/>
      <c r="F721" s="3"/>
    </row>
    <row r="722" spans="4:6" x14ac:dyDescent="0.25">
      <c r="D722" s="1"/>
      <c r="E722" s="1"/>
      <c r="F722" s="3"/>
    </row>
    <row r="723" spans="4:6" x14ac:dyDescent="0.25">
      <c r="D723" s="1"/>
      <c r="E723" s="1"/>
      <c r="F723" s="3"/>
    </row>
    <row r="724" spans="4:6" x14ac:dyDescent="0.25">
      <c r="D724" s="1"/>
      <c r="E724" s="1"/>
      <c r="F724" s="3"/>
    </row>
    <row r="725" spans="4:6" x14ac:dyDescent="0.25">
      <c r="D725" s="1"/>
      <c r="E725" s="1"/>
      <c r="F725" s="3"/>
    </row>
    <row r="726" spans="4:6" x14ac:dyDescent="0.25">
      <c r="D726" s="1"/>
      <c r="E726" s="1"/>
      <c r="F726" s="3"/>
    </row>
    <row r="727" spans="4:6" x14ac:dyDescent="0.25">
      <c r="D727" s="1"/>
      <c r="E727" s="1"/>
      <c r="F727" s="3"/>
    </row>
    <row r="728" spans="4:6" x14ac:dyDescent="0.25">
      <c r="D728" s="1"/>
      <c r="E728" s="1"/>
      <c r="F728" s="3"/>
    </row>
    <row r="729" spans="4:6" x14ac:dyDescent="0.25">
      <c r="D729" s="1"/>
      <c r="E729" s="1"/>
      <c r="F729" s="3"/>
    </row>
    <row r="730" spans="4:6" x14ac:dyDescent="0.25">
      <c r="D730" s="1"/>
      <c r="E730" s="1"/>
      <c r="F730" s="3"/>
    </row>
    <row r="731" spans="4:6" x14ac:dyDescent="0.25">
      <c r="D731" s="1"/>
      <c r="E731" s="1"/>
      <c r="F731" s="3"/>
    </row>
    <row r="732" spans="4:6" x14ac:dyDescent="0.25">
      <c r="D732" s="1"/>
      <c r="E732" s="1"/>
      <c r="F732" s="3"/>
    </row>
    <row r="733" spans="4:6" x14ac:dyDescent="0.25">
      <c r="D733" s="1"/>
      <c r="E733" s="1"/>
      <c r="F733" s="3"/>
    </row>
    <row r="734" spans="4:6" x14ac:dyDescent="0.25">
      <c r="D734" s="1"/>
      <c r="E734" s="1"/>
      <c r="F734" s="3"/>
    </row>
    <row r="735" spans="4:6" x14ac:dyDescent="0.25">
      <c r="D735" s="1"/>
      <c r="E735" s="1"/>
      <c r="F735" s="3"/>
    </row>
    <row r="736" spans="4:6" x14ac:dyDescent="0.25">
      <c r="D736" s="1"/>
      <c r="E736" s="1"/>
      <c r="F736" s="3"/>
    </row>
    <row r="737" spans="4:6" x14ac:dyDescent="0.25">
      <c r="D737" s="1"/>
      <c r="E737" s="1"/>
      <c r="F737" s="3"/>
    </row>
    <row r="738" spans="4:6" x14ac:dyDescent="0.25">
      <c r="D738" s="1"/>
      <c r="E738" s="1"/>
      <c r="F738" s="3"/>
    </row>
    <row r="739" spans="4:6" x14ac:dyDescent="0.25">
      <c r="D739" s="1"/>
      <c r="E739" s="1"/>
      <c r="F739" s="3"/>
    </row>
    <row r="740" spans="4:6" x14ac:dyDescent="0.25">
      <c r="D740" s="1"/>
      <c r="E740" s="1"/>
      <c r="F740" s="3"/>
    </row>
    <row r="741" spans="4:6" x14ac:dyDescent="0.25">
      <c r="D741" s="1"/>
      <c r="E741" s="1"/>
      <c r="F741" s="3"/>
    </row>
    <row r="742" spans="4:6" x14ac:dyDescent="0.25">
      <c r="D742" s="1"/>
      <c r="E742" s="1"/>
      <c r="F742" s="3"/>
    </row>
    <row r="743" spans="4:6" x14ac:dyDescent="0.25">
      <c r="D743" s="1"/>
      <c r="E743" s="1"/>
      <c r="F743" s="3"/>
    </row>
    <row r="744" spans="4:6" x14ac:dyDescent="0.25">
      <c r="D744" s="1"/>
      <c r="E744" s="1"/>
      <c r="F744" s="3"/>
    </row>
    <row r="745" spans="4:6" x14ac:dyDescent="0.25">
      <c r="D745" s="1"/>
      <c r="E745" s="1"/>
      <c r="F745" s="3"/>
    </row>
    <row r="746" spans="4:6" x14ac:dyDescent="0.25">
      <c r="D746" s="1"/>
      <c r="E746" s="1"/>
      <c r="F746" s="3"/>
    </row>
    <row r="747" spans="4:6" x14ac:dyDescent="0.25">
      <c r="D747" s="1"/>
      <c r="E747" s="1"/>
      <c r="F747" s="3"/>
    </row>
    <row r="748" spans="4:6" x14ac:dyDescent="0.25">
      <c r="D748" s="1"/>
      <c r="E748" s="1"/>
      <c r="F748" s="3"/>
    </row>
    <row r="749" spans="4:6" x14ac:dyDescent="0.25">
      <c r="D749" s="1"/>
      <c r="E749" s="1"/>
      <c r="F749" s="3"/>
    </row>
    <row r="750" spans="4:6" x14ac:dyDescent="0.25">
      <c r="D750" s="1"/>
      <c r="E750" s="1"/>
      <c r="F750" s="3"/>
    </row>
    <row r="751" spans="4:6" x14ac:dyDescent="0.25">
      <c r="D751" s="1"/>
      <c r="E751" s="1"/>
      <c r="F751" s="3"/>
    </row>
    <row r="752" spans="4:6" x14ac:dyDescent="0.25">
      <c r="D752" s="1"/>
      <c r="E752" s="1"/>
      <c r="F752" s="3"/>
    </row>
    <row r="753" spans="4:6" x14ac:dyDescent="0.25">
      <c r="D753" s="1"/>
      <c r="E753" s="1"/>
      <c r="F753" s="3"/>
    </row>
    <row r="754" spans="4:6" x14ac:dyDescent="0.25">
      <c r="D754" s="1"/>
      <c r="E754" s="1"/>
      <c r="F754" s="3"/>
    </row>
    <row r="755" spans="4:6" x14ac:dyDescent="0.25">
      <c r="D755" s="1"/>
      <c r="E755" s="1"/>
      <c r="F755" s="3"/>
    </row>
    <row r="756" spans="4:6" x14ac:dyDescent="0.25">
      <c r="D756" s="1"/>
      <c r="E756" s="1"/>
      <c r="F756" s="3"/>
    </row>
    <row r="757" spans="4:6" x14ac:dyDescent="0.25">
      <c r="D757" s="1"/>
      <c r="E757" s="1"/>
      <c r="F757" s="3"/>
    </row>
    <row r="758" spans="4:6" x14ac:dyDescent="0.25">
      <c r="D758" s="1"/>
      <c r="E758" s="1"/>
      <c r="F758" s="3"/>
    </row>
    <row r="759" spans="4:6" x14ac:dyDescent="0.25">
      <c r="D759" s="1"/>
      <c r="E759" s="1"/>
      <c r="F759" s="3"/>
    </row>
    <row r="760" spans="4:6" x14ac:dyDescent="0.25">
      <c r="D760" s="1"/>
      <c r="E760" s="1"/>
      <c r="F760" s="3"/>
    </row>
    <row r="761" spans="4:6" x14ac:dyDescent="0.25">
      <c r="D761" s="1"/>
      <c r="E761" s="1"/>
      <c r="F761" s="3"/>
    </row>
    <row r="762" spans="4:6" x14ac:dyDescent="0.25">
      <c r="D762" s="1"/>
      <c r="E762" s="1"/>
      <c r="F762" s="3"/>
    </row>
    <row r="763" spans="4:6" x14ac:dyDescent="0.25">
      <c r="D763" s="1"/>
      <c r="E763" s="1"/>
      <c r="F763" s="3"/>
    </row>
    <row r="764" spans="4:6" x14ac:dyDescent="0.25">
      <c r="D764" s="1"/>
      <c r="E764" s="1"/>
      <c r="F764" s="3"/>
    </row>
    <row r="765" spans="4:6" x14ac:dyDescent="0.25">
      <c r="D765" s="1"/>
      <c r="E765" s="1"/>
      <c r="F765" s="3"/>
    </row>
    <row r="766" spans="4:6" x14ac:dyDescent="0.25">
      <c r="D766" s="1"/>
      <c r="E766" s="1"/>
      <c r="F766" s="3"/>
    </row>
    <row r="767" spans="4:6" x14ac:dyDescent="0.25">
      <c r="D767" s="1"/>
      <c r="E767" s="1"/>
      <c r="F767" s="3"/>
    </row>
    <row r="768" spans="4:6" x14ac:dyDescent="0.25">
      <c r="D768" s="1"/>
      <c r="E768" s="1"/>
      <c r="F768" s="3"/>
    </row>
    <row r="769" spans="4:6" x14ac:dyDescent="0.25">
      <c r="D769" s="1"/>
      <c r="E769" s="1"/>
      <c r="F769" s="3"/>
    </row>
    <row r="770" spans="4:6" x14ac:dyDescent="0.25">
      <c r="D770" s="1"/>
      <c r="E770" s="1"/>
      <c r="F770" s="3"/>
    </row>
    <row r="771" spans="4:6" x14ac:dyDescent="0.25">
      <c r="D771" s="1"/>
      <c r="E771" s="1"/>
      <c r="F771" s="3"/>
    </row>
    <row r="772" spans="4:6" x14ac:dyDescent="0.25">
      <c r="D772" s="1"/>
      <c r="E772" s="1"/>
      <c r="F772" s="3"/>
    </row>
    <row r="773" spans="4:6" x14ac:dyDescent="0.25">
      <c r="D773" s="1"/>
      <c r="E773" s="1"/>
      <c r="F773" s="3"/>
    </row>
    <row r="774" spans="4:6" x14ac:dyDescent="0.25">
      <c r="D774" s="1"/>
      <c r="E774" s="1"/>
      <c r="F774" s="3"/>
    </row>
    <row r="775" spans="4:6" x14ac:dyDescent="0.25">
      <c r="D775" s="1"/>
      <c r="E775" s="1"/>
      <c r="F775" s="3"/>
    </row>
    <row r="776" spans="4:6" x14ac:dyDescent="0.25">
      <c r="D776" s="1"/>
      <c r="E776" s="1"/>
      <c r="F776" s="3"/>
    </row>
    <row r="777" spans="4:6" x14ac:dyDescent="0.25">
      <c r="D777" s="1"/>
      <c r="E777" s="1"/>
      <c r="F777" s="3"/>
    </row>
    <row r="778" spans="4:6" x14ac:dyDescent="0.25">
      <c r="D778" s="1"/>
      <c r="E778" s="1"/>
      <c r="F778" s="3"/>
    </row>
    <row r="779" spans="4:6" x14ac:dyDescent="0.25">
      <c r="D779" s="1"/>
      <c r="E779" s="1"/>
      <c r="F779" s="3"/>
    </row>
    <row r="780" spans="4:6" x14ac:dyDescent="0.25">
      <c r="D780" s="1"/>
      <c r="E780" s="1"/>
      <c r="F780" s="3"/>
    </row>
    <row r="781" spans="4:6" x14ac:dyDescent="0.25">
      <c r="D781" s="1"/>
      <c r="E781" s="1"/>
      <c r="F781" s="3"/>
    </row>
    <row r="782" spans="4:6" x14ac:dyDescent="0.25">
      <c r="D782" s="1"/>
      <c r="E782" s="1"/>
      <c r="F782" s="3"/>
    </row>
    <row r="783" spans="4:6" x14ac:dyDescent="0.25">
      <c r="D783" s="1"/>
      <c r="E783" s="1"/>
      <c r="F783" s="3"/>
    </row>
    <row r="784" spans="4:6" x14ac:dyDescent="0.25">
      <c r="D784" s="1"/>
      <c r="E784" s="1"/>
      <c r="F784" s="3"/>
    </row>
    <row r="785" spans="4:6" x14ac:dyDescent="0.25">
      <c r="D785" s="1"/>
      <c r="E785" s="1"/>
      <c r="F785" s="3"/>
    </row>
    <row r="786" spans="4:6" x14ac:dyDescent="0.25">
      <c r="D786" s="1"/>
      <c r="E786" s="1"/>
      <c r="F786" s="3"/>
    </row>
    <row r="787" spans="4:6" x14ac:dyDescent="0.25">
      <c r="D787" s="1"/>
      <c r="E787" s="1"/>
      <c r="F787" s="3"/>
    </row>
    <row r="788" spans="4:6" x14ac:dyDescent="0.25">
      <c r="D788" s="1"/>
      <c r="E788" s="1"/>
      <c r="F788" s="3"/>
    </row>
    <row r="789" spans="4:6" x14ac:dyDescent="0.25">
      <c r="D789" s="1"/>
      <c r="E789" s="1"/>
      <c r="F789" s="3"/>
    </row>
    <row r="790" spans="4:6" x14ac:dyDescent="0.25">
      <c r="D790" s="1"/>
      <c r="E790" s="1"/>
      <c r="F790" s="3"/>
    </row>
    <row r="791" spans="4:6" x14ac:dyDescent="0.25">
      <c r="D791" s="1"/>
      <c r="E791" s="1"/>
      <c r="F791" s="3"/>
    </row>
    <row r="792" spans="4:6" x14ac:dyDescent="0.25">
      <c r="D792" s="1"/>
      <c r="E792" s="1"/>
      <c r="F792" s="3"/>
    </row>
    <row r="793" spans="4:6" x14ac:dyDescent="0.25">
      <c r="D793" s="1"/>
      <c r="E793" s="1"/>
      <c r="F793" s="3"/>
    </row>
    <row r="794" spans="4:6" x14ac:dyDescent="0.25">
      <c r="D794" s="1"/>
      <c r="E794" s="1"/>
      <c r="F794" s="3"/>
    </row>
    <row r="795" spans="4:6" x14ac:dyDescent="0.25">
      <c r="D795" s="1"/>
      <c r="E795" s="1"/>
      <c r="F795" s="3"/>
    </row>
    <row r="796" spans="4:6" x14ac:dyDescent="0.25">
      <c r="D796" s="1"/>
      <c r="E796" s="1"/>
      <c r="F796" s="3"/>
    </row>
    <row r="797" spans="4:6" x14ac:dyDescent="0.25">
      <c r="D797" s="1"/>
      <c r="E797" s="1"/>
      <c r="F797" s="3"/>
    </row>
    <row r="798" spans="4:6" x14ac:dyDescent="0.25">
      <c r="D798" s="1"/>
      <c r="E798" s="1"/>
      <c r="F798" s="3"/>
    </row>
    <row r="799" spans="4:6" x14ac:dyDescent="0.25">
      <c r="D799" s="1"/>
      <c r="E799" s="1"/>
      <c r="F799" s="3"/>
    </row>
    <row r="800" spans="4:6" x14ac:dyDescent="0.25">
      <c r="D800" s="1"/>
      <c r="E800" s="1"/>
      <c r="F800" s="3"/>
    </row>
    <row r="801" spans="4:6" x14ac:dyDescent="0.25">
      <c r="D801" s="1"/>
      <c r="E801" s="1"/>
      <c r="F801" s="3"/>
    </row>
    <row r="802" spans="4:6" x14ac:dyDescent="0.25">
      <c r="D802" s="1"/>
      <c r="E802" s="1"/>
      <c r="F802" s="3"/>
    </row>
    <row r="803" spans="4:6" x14ac:dyDescent="0.25">
      <c r="D803" s="1"/>
      <c r="E803" s="1"/>
      <c r="F803" s="3"/>
    </row>
    <row r="804" spans="4:6" x14ac:dyDescent="0.25">
      <c r="D804" s="1"/>
      <c r="E804" s="1"/>
      <c r="F804" s="3"/>
    </row>
    <row r="805" spans="4:6" x14ac:dyDescent="0.25">
      <c r="D805" s="1"/>
      <c r="E805" s="1"/>
      <c r="F805" s="3"/>
    </row>
    <row r="806" spans="4:6" x14ac:dyDescent="0.25">
      <c r="D806" s="1"/>
      <c r="E806" s="1"/>
      <c r="F806" s="3"/>
    </row>
    <row r="807" spans="4:6" x14ac:dyDescent="0.25">
      <c r="D807" s="1"/>
      <c r="E807" s="1"/>
      <c r="F807" s="3"/>
    </row>
    <row r="808" spans="4:6" x14ac:dyDescent="0.25">
      <c r="D808" s="1"/>
      <c r="E808" s="1"/>
      <c r="F808" s="3"/>
    </row>
    <row r="809" spans="4:6" x14ac:dyDescent="0.25">
      <c r="D809" s="1"/>
      <c r="E809" s="1"/>
      <c r="F809" s="3"/>
    </row>
    <row r="810" spans="4:6" x14ac:dyDescent="0.25">
      <c r="D810" s="1"/>
      <c r="E810" s="1"/>
      <c r="F810" s="3"/>
    </row>
    <row r="811" spans="4:6" x14ac:dyDescent="0.25">
      <c r="D811" s="1"/>
      <c r="E811" s="1"/>
      <c r="F811" s="3"/>
    </row>
    <row r="812" spans="4:6" x14ac:dyDescent="0.25">
      <c r="D812" s="1"/>
      <c r="E812" s="1"/>
      <c r="F812" s="3"/>
    </row>
    <row r="813" spans="4:6" x14ac:dyDescent="0.25">
      <c r="D813" s="1"/>
      <c r="E813" s="1"/>
      <c r="F813" s="3"/>
    </row>
    <row r="814" spans="4:6" x14ac:dyDescent="0.25">
      <c r="D814" s="1"/>
      <c r="E814" s="1"/>
      <c r="F814" s="3"/>
    </row>
    <row r="815" spans="4:6" x14ac:dyDescent="0.25">
      <c r="D815" s="1"/>
      <c r="E815" s="1"/>
      <c r="F815" s="3"/>
    </row>
    <row r="816" spans="4:6" x14ac:dyDescent="0.25">
      <c r="D816" s="1"/>
      <c r="E816" s="1"/>
      <c r="F816" s="3"/>
    </row>
    <row r="817" spans="4:6" x14ac:dyDescent="0.25">
      <c r="D817" s="1"/>
      <c r="E817" s="1"/>
      <c r="F817" s="3"/>
    </row>
    <row r="818" spans="4:6" x14ac:dyDescent="0.25">
      <c r="D818" s="1"/>
      <c r="E818" s="1"/>
      <c r="F818" s="3"/>
    </row>
    <row r="819" spans="4:6" x14ac:dyDescent="0.25">
      <c r="D819" s="1"/>
      <c r="E819" s="1"/>
      <c r="F819" s="3"/>
    </row>
    <row r="820" spans="4:6" x14ac:dyDescent="0.25">
      <c r="D820" s="1"/>
      <c r="E820" s="1"/>
      <c r="F820" s="3"/>
    </row>
    <row r="821" spans="4:6" x14ac:dyDescent="0.25">
      <c r="D821" s="1"/>
      <c r="E821" s="1"/>
      <c r="F821" s="3"/>
    </row>
    <row r="822" spans="4:6" x14ac:dyDescent="0.25">
      <c r="D822" s="1"/>
      <c r="E822" s="1"/>
      <c r="F822" s="3"/>
    </row>
    <row r="823" spans="4:6" x14ac:dyDescent="0.25">
      <c r="D823" s="1"/>
      <c r="E823" s="1"/>
      <c r="F823" s="3"/>
    </row>
    <row r="824" spans="4:6" x14ac:dyDescent="0.25">
      <c r="D824" s="1"/>
      <c r="E824" s="1"/>
      <c r="F824" s="3"/>
    </row>
    <row r="825" spans="4:6" x14ac:dyDescent="0.25">
      <c r="D825" s="1"/>
      <c r="E825" s="1"/>
      <c r="F825" s="3"/>
    </row>
    <row r="826" spans="4:6" x14ac:dyDescent="0.25">
      <c r="D826" s="1"/>
      <c r="E826" s="1"/>
      <c r="F826" s="3"/>
    </row>
    <row r="827" spans="4:6" x14ac:dyDescent="0.25">
      <c r="D827" s="1"/>
      <c r="E827" s="1"/>
      <c r="F827" s="3"/>
    </row>
    <row r="828" spans="4:6" x14ac:dyDescent="0.25">
      <c r="D828" s="1"/>
      <c r="E828" s="1"/>
      <c r="F828" s="3"/>
    </row>
    <row r="829" spans="4:6" x14ac:dyDescent="0.25">
      <c r="D829" s="1"/>
      <c r="E829" s="1"/>
      <c r="F829" s="3"/>
    </row>
    <row r="830" spans="4:6" x14ac:dyDescent="0.25">
      <c r="D830" s="1"/>
      <c r="E830" s="1"/>
      <c r="F830" s="3"/>
    </row>
    <row r="831" spans="4:6" x14ac:dyDescent="0.25">
      <c r="D831" s="1"/>
      <c r="E831" s="1"/>
      <c r="F831" s="3"/>
    </row>
    <row r="832" spans="4:6" x14ac:dyDescent="0.25">
      <c r="D832" s="1"/>
      <c r="E832" s="1"/>
      <c r="F832" s="3"/>
    </row>
    <row r="833" spans="4:6" x14ac:dyDescent="0.25">
      <c r="D833" s="1"/>
      <c r="E833" s="1"/>
      <c r="F833" s="3"/>
    </row>
    <row r="834" spans="4:6" x14ac:dyDescent="0.25">
      <c r="D834" s="1"/>
      <c r="E834" s="1"/>
      <c r="F834" s="3"/>
    </row>
    <row r="835" spans="4:6" x14ac:dyDescent="0.25">
      <c r="D835" s="1"/>
      <c r="E835" s="1"/>
      <c r="F835" s="3"/>
    </row>
    <row r="836" spans="4:6" x14ac:dyDescent="0.25">
      <c r="D836" s="1"/>
      <c r="E836" s="1"/>
      <c r="F836" s="3"/>
    </row>
    <row r="837" spans="4:6" x14ac:dyDescent="0.25">
      <c r="D837" s="1"/>
      <c r="E837" s="1"/>
      <c r="F837" s="3"/>
    </row>
    <row r="838" spans="4:6" x14ac:dyDescent="0.25">
      <c r="D838" s="1"/>
      <c r="E838" s="1"/>
      <c r="F838" s="3"/>
    </row>
    <row r="839" spans="4:6" x14ac:dyDescent="0.25">
      <c r="D839" s="1"/>
      <c r="E839" s="1"/>
      <c r="F839" s="3"/>
    </row>
    <row r="840" spans="4:6" x14ac:dyDescent="0.25">
      <c r="D840" s="1"/>
      <c r="E840" s="1"/>
      <c r="F840" s="3"/>
    </row>
    <row r="841" spans="4:6" x14ac:dyDescent="0.25">
      <c r="D841" s="1"/>
      <c r="E841" s="1"/>
      <c r="F841" s="3"/>
    </row>
    <row r="842" spans="4:6" x14ac:dyDescent="0.25">
      <c r="D842" s="1"/>
      <c r="E842" s="1"/>
      <c r="F842" s="3"/>
    </row>
    <row r="843" spans="4:6" x14ac:dyDescent="0.25">
      <c r="D843" s="1"/>
      <c r="E843" s="1"/>
      <c r="F843" s="3"/>
    </row>
    <row r="844" spans="4:6" x14ac:dyDescent="0.25">
      <c r="D844" s="1"/>
      <c r="E844" s="1"/>
      <c r="F844" s="3"/>
    </row>
    <row r="845" spans="4:6" x14ac:dyDescent="0.25">
      <c r="D845" s="1"/>
      <c r="E845" s="1"/>
      <c r="F845" s="3"/>
    </row>
    <row r="846" spans="4:6" x14ac:dyDescent="0.25">
      <c r="D846" s="1"/>
      <c r="E846" s="1"/>
      <c r="F846" s="3"/>
    </row>
    <row r="847" spans="4:6" x14ac:dyDescent="0.25">
      <c r="D847" s="1"/>
      <c r="E847" s="1"/>
      <c r="F847" s="3"/>
    </row>
    <row r="848" spans="4:6" x14ac:dyDescent="0.25">
      <c r="D848" s="1"/>
      <c r="E848" s="1"/>
      <c r="F848" s="3"/>
    </row>
    <row r="849" spans="4:6" x14ac:dyDescent="0.25">
      <c r="D849" s="1"/>
      <c r="E849" s="1"/>
      <c r="F849" s="3"/>
    </row>
    <row r="850" spans="4:6" x14ac:dyDescent="0.25">
      <c r="D850" s="1"/>
      <c r="E850" s="1"/>
      <c r="F850" s="3"/>
    </row>
    <row r="851" spans="4:6" x14ac:dyDescent="0.25">
      <c r="D851" s="1"/>
      <c r="E851" s="1"/>
      <c r="F851" s="3"/>
    </row>
    <row r="852" spans="4:6" x14ac:dyDescent="0.25">
      <c r="D852" s="1"/>
      <c r="E852" s="1"/>
      <c r="F852" s="3"/>
    </row>
    <row r="853" spans="4:6" x14ac:dyDescent="0.25">
      <c r="D853" s="1"/>
      <c r="E853" s="1"/>
      <c r="F853" s="3"/>
    </row>
    <row r="854" spans="4:6" x14ac:dyDescent="0.25">
      <c r="D854" s="1"/>
      <c r="E854" s="1"/>
      <c r="F854" s="3"/>
    </row>
    <row r="855" spans="4:6" x14ac:dyDescent="0.25">
      <c r="D855" s="1"/>
      <c r="E855" s="1"/>
      <c r="F855" s="3"/>
    </row>
    <row r="856" spans="4:6" x14ac:dyDescent="0.25">
      <c r="D856" s="1"/>
      <c r="E856" s="1"/>
      <c r="F856" s="3"/>
    </row>
    <row r="857" spans="4:6" x14ac:dyDescent="0.25">
      <c r="D857" s="1"/>
      <c r="E857" s="1"/>
      <c r="F857" s="3"/>
    </row>
    <row r="858" spans="4:6" x14ac:dyDescent="0.25">
      <c r="D858" s="1"/>
      <c r="E858" s="1"/>
      <c r="F858" s="3"/>
    </row>
    <row r="859" spans="4:6" x14ac:dyDescent="0.25">
      <c r="D859" s="1"/>
      <c r="E859" s="1"/>
      <c r="F859" s="3"/>
    </row>
    <row r="860" spans="4:6" x14ac:dyDescent="0.25">
      <c r="D860" s="1"/>
      <c r="E860" s="1"/>
      <c r="F860" s="3"/>
    </row>
    <row r="861" spans="4:6" x14ac:dyDescent="0.25">
      <c r="D861" s="1"/>
      <c r="E861" s="1"/>
      <c r="F861" s="3"/>
    </row>
    <row r="862" spans="4:6" x14ac:dyDescent="0.25">
      <c r="D862" s="1"/>
      <c r="E862" s="1"/>
      <c r="F862" s="3"/>
    </row>
    <row r="863" spans="4:6" x14ac:dyDescent="0.25">
      <c r="D863" s="1"/>
      <c r="E863" s="1"/>
      <c r="F863" s="3"/>
    </row>
    <row r="864" spans="4:6" x14ac:dyDescent="0.25">
      <c r="D864" s="1"/>
      <c r="E864" s="1"/>
      <c r="F864" s="3"/>
    </row>
    <row r="865" spans="4:6" x14ac:dyDescent="0.25">
      <c r="D865" s="1"/>
      <c r="E865" s="1"/>
      <c r="F865" s="3"/>
    </row>
    <row r="866" spans="4:6" x14ac:dyDescent="0.25">
      <c r="D866" s="1"/>
      <c r="E866" s="1"/>
      <c r="F866" s="3"/>
    </row>
    <row r="867" spans="4:6" x14ac:dyDescent="0.25">
      <c r="D867" s="1"/>
      <c r="E867" s="1"/>
      <c r="F867" s="3"/>
    </row>
    <row r="868" spans="4:6" x14ac:dyDescent="0.25">
      <c r="D868" s="1"/>
      <c r="E868" s="1"/>
      <c r="F868" s="3"/>
    </row>
    <row r="869" spans="4:6" x14ac:dyDescent="0.25">
      <c r="D869" s="1"/>
      <c r="E869" s="1"/>
      <c r="F869" s="3"/>
    </row>
    <row r="870" spans="4:6" x14ac:dyDescent="0.25">
      <c r="D870" s="1"/>
      <c r="E870" s="1"/>
      <c r="F870" s="3"/>
    </row>
    <row r="871" spans="4:6" x14ac:dyDescent="0.25">
      <c r="D871" s="1"/>
      <c r="E871" s="1"/>
      <c r="F871" s="3"/>
    </row>
    <row r="872" spans="4:6" x14ac:dyDescent="0.25">
      <c r="D872" s="1"/>
      <c r="E872" s="1"/>
      <c r="F872" s="3"/>
    </row>
    <row r="873" spans="4:6" x14ac:dyDescent="0.25">
      <c r="D873" s="1"/>
      <c r="E873" s="1"/>
      <c r="F873" s="3"/>
    </row>
    <row r="874" spans="4:6" x14ac:dyDescent="0.25">
      <c r="D874" s="1"/>
      <c r="E874" s="1"/>
      <c r="F874" s="3"/>
    </row>
    <row r="875" spans="4:6" x14ac:dyDescent="0.25">
      <c r="D875" s="1"/>
      <c r="E875" s="1"/>
      <c r="F875" s="3"/>
    </row>
    <row r="876" spans="4:6" x14ac:dyDescent="0.25">
      <c r="D876" s="1"/>
      <c r="E876" s="1"/>
      <c r="F876" s="3"/>
    </row>
    <row r="877" spans="4:6" x14ac:dyDescent="0.25">
      <c r="D877" s="1"/>
      <c r="E877" s="1"/>
      <c r="F877" s="3"/>
    </row>
    <row r="878" spans="4:6" x14ac:dyDescent="0.25">
      <c r="D878" s="1"/>
      <c r="E878" s="1"/>
      <c r="F878" s="3"/>
    </row>
    <row r="879" spans="4:6" x14ac:dyDescent="0.25">
      <c r="D879" s="1"/>
      <c r="E879" s="1"/>
      <c r="F879" s="3"/>
    </row>
    <row r="880" spans="4:6" x14ac:dyDescent="0.25">
      <c r="D880" s="1"/>
      <c r="E880" s="1"/>
      <c r="F880" s="3"/>
    </row>
    <row r="881" spans="4:6" x14ac:dyDescent="0.25">
      <c r="D881" s="1"/>
      <c r="E881" s="1"/>
      <c r="F881" s="3"/>
    </row>
    <row r="882" spans="4:6" x14ac:dyDescent="0.25">
      <c r="D882" s="1"/>
      <c r="E882" s="1"/>
      <c r="F882" s="3"/>
    </row>
    <row r="883" spans="4:6" x14ac:dyDescent="0.25">
      <c r="D883" s="1"/>
      <c r="E883" s="1"/>
      <c r="F883" s="3"/>
    </row>
    <row r="884" spans="4:6" x14ac:dyDescent="0.25">
      <c r="D884" s="1"/>
      <c r="E884" s="1"/>
      <c r="F884" s="3"/>
    </row>
    <row r="885" spans="4:6" x14ac:dyDescent="0.25">
      <c r="D885" s="1"/>
      <c r="E885" s="1"/>
      <c r="F885" s="3"/>
    </row>
    <row r="886" spans="4:6" x14ac:dyDescent="0.25">
      <c r="D886" s="1"/>
      <c r="E886" s="1"/>
      <c r="F886" s="3"/>
    </row>
    <row r="887" spans="4:6" x14ac:dyDescent="0.25">
      <c r="D887" s="1"/>
      <c r="E887" s="1"/>
      <c r="F887" s="3"/>
    </row>
    <row r="888" spans="4:6" x14ac:dyDescent="0.25">
      <c r="D888" s="1"/>
      <c r="E888" s="1"/>
      <c r="F888" s="3"/>
    </row>
    <row r="889" spans="4:6" x14ac:dyDescent="0.25">
      <c r="D889" s="1"/>
      <c r="E889" s="1"/>
      <c r="F889" s="3"/>
    </row>
    <row r="890" spans="4:6" x14ac:dyDescent="0.25">
      <c r="D890" s="1"/>
      <c r="E890" s="1"/>
      <c r="F890" s="3"/>
    </row>
    <row r="891" spans="4:6" x14ac:dyDescent="0.25">
      <c r="D891" s="1"/>
      <c r="E891" s="1"/>
      <c r="F891" s="3"/>
    </row>
    <row r="892" spans="4:6" x14ac:dyDescent="0.25">
      <c r="D892" s="1"/>
      <c r="E892" s="1"/>
      <c r="F892" s="3"/>
    </row>
    <row r="893" spans="4:6" x14ac:dyDescent="0.25">
      <c r="D893" s="1"/>
      <c r="E893" s="1"/>
      <c r="F893" s="3"/>
    </row>
    <row r="894" spans="4:6" x14ac:dyDescent="0.25">
      <c r="D894" s="1"/>
      <c r="E894" s="1"/>
      <c r="F894" s="3"/>
    </row>
    <row r="895" spans="4:6" x14ac:dyDescent="0.25">
      <c r="D895" s="1"/>
      <c r="E895" s="1"/>
      <c r="F895" s="3"/>
    </row>
    <row r="896" spans="4:6" x14ac:dyDescent="0.25">
      <c r="D896" s="1"/>
      <c r="E896" s="1"/>
      <c r="F896" s="3"/>
    </row>
    <row r="897" spans="4:6" x14ac:dyDescent="0.25">
      <c r="D897" s="1"/>
      <c r="E897" s="1"/>
      <c r="F897" s="3"/>
    </row>
    <row r="898" spans="4:6" x14ac:dyDescent="0.25">
      <c r="D898" s="1"/>
      <c r="E898" s="1"/>
      <c r="F898" s="3"/>
    </row>
    <row r="899" spans="4:6" x14ac:dyDescent="0.25">
      <c r="D899" s="1"/>
      <c r="E899" s="1"/>
      <c r="F899" s="3"/>
    </row>
    <row r="900" spans="4:6" x14ac:dyDescent="0.25">
      <c r="D900" s="1"/>
      <c r="E900" s="1"/>
      <c r="F900" s="3"/>
    </row>
    <row r="901" spans="4:6" x14ac:dyDescent="0.25">
      <c r="D901" s="1"/>
      <c r="E901" s="1"/>
      <c r="F901" s="3"/>
    </row>
    <row r="902" spans="4:6" x14ac:dyDescent="0.25">
      <c r="D902" s="1"/>
      <c r="E902" s="1"/>
      <c r="F902" s="3"/>
    </row>
    <row r="903" spans="4:6" x14ac:dyDescent="0.25">
      <c r="D903" s="1"/>
      <c r="E903" s="1"/>
      <c r="F903" s="3"/>
    </row>
    <row r="904" spans="4:6" x14ac:dyDescent="0.25">
      <c r="D904" s="1"/>
      <c r="E904" s="1"/>
      <c r="F904" s="3"/>
    </row>
    <row r="905" spans="4:6" x14ac:dyDescent="0.25">
      <c r="D905" s="1"/>
      <c r="E905" s="1"/>
      <c r="F905" s="3"/>
    </row>
    <row r="906" spans="4:6" x14ac:dyDescent="0.25">
      <c r="D906" s="1"/>
      <c r="E906" s="1"/>
      <c r="F906" s="3"/>
    </row>
    <row r="907" spans="4:6" x14ac:dyDescent="0.25">
      <c r="D907" s="1"/>
      <c r="E907" s="1"/>
      <c r="F907" s="3"/>
    </row>
    <row r="908" spans="4:6" x14ac:dyDescent="0.25">
      <c r="D908" s="1"/>
      <c r="E908" s="1"/>
      <c r="F908" s="3"/>
    </row>
    <row r="909" spans="4:6" x14ac:dyDescent="0.25">
      <c r="D909" s="1"/>
      <c r="E909" s="1"/>
      <c r="F909" s="3"/>
    </row>
    <row r="910" spans="4:6" x14ac:dyDescent="0.25">
      <c r="D910" s="1"/>
      <c r="E910" s="1"/>
      <c r="F910" s="3"/>
    </row>
    <row r="911" spans="4:6" x14ac:dyDescent="0.25">
      <c r="D911" s="1"/>
      <c r="E911" s="1"/>
      <c r="F911" s="3"/>
    </row>
    <row r="912" spans="4:6" x14ac:dyDescent="0.25">
      <c r="D912" s="1"/>
      <c r="E912" s="1"/>
      <c r="F912" s="3"/>
    </row>
    <row r="913" spans="4:6" x14ac:dyDescent="0.25">
      <c r="D913" s="1"/>
      <c r="E913" s="1"/>
      <c r="F913" s="3"/>
    </row>
    <row r="914" spans="4:6" x14ac:dyDescent="0.25">
      <c r="D914" s="1"/>
      <c r="E914" s="1"/>
      <c r="F914" s="3"/>
    </row>
    <row r="915" spans="4:6" x14ac:dyDescent="0.25">
      <c r="D915" s="1"/>
      <c r="E915" s="1"/>
      <c r="F915" s="3"/>
    </row>
    <row r="916" spans="4:6" x14ac:dyDescent="0.25">
      <c r="D916" s="1"/>
      <c r="E916" s="1"/>
      <c r="F916" s="3"/>
    </row>
    <row r="917" spans="4:6" x14ac:dyDescent="0.25">
      <c r="D917" s="1"/>
      <c r="E917" s="1"/>
      <c r="F917" s="3"/>
    </row>
    <row r="918" spans="4:6" x14ac:dyDescent="0.25">
      <c r="D918" s="1"/>
      <c r="E918" s="1"/>
      <c r="F918" s="3"/>
    </row>
    <row r="919" spans="4:6" x14ac:dyDescent="0.25">
      <c r="D919" s="1"/>
      <c r="E919" s="1"/>
      <c r="F919" s="3"/>
    </row>
    <row r="920" spans="4:6" x14ac:dyDescent="0.25">
      <c r="D920" s="1"/>
      <c r="E920" s="1"/>
      <c r="F920" s="3"/>
    </row>
    <row r="921" spans="4:6" x14ac:dyDescent="0.25">
      <c r="D921" s="1"/>
      <c r="E921" s="1"/>
      <c r="F921" s="3"/>
    </row>
    <row r="922" spans="4:6" x14ac:dyDescent="0.25">
      <c r="D922" s="1"/>
      <c r="E922" s="1"/>
      <c r="F922" s="3"/>
    </row>
    <row r="923" spans="4:6" x14ac:dyDescent="0.25">
      <c r="D923" s="1"/>
      <c r="E923" s="1"/>
      <c r="F923" s="3"/>
    </row>
    <row r="924" spans="4:6" x14ac:dyDescent="0.25">
      <c r="D924" s="1"/>
      <c r="E924" s="1"/>
      <c r="F924" s="3"/>
    </row>
    <row r="925" spans="4:6" x14ac:dyDescent="0.25">
      <c r="D925" s="1"/>
      <c r="E925" s="1"/>
      <c r="F925" s="3"/>
    </row>
    <row r="926" spans="4:6" x14ac:dyDescent="0.25">
      <c r="D926" s="1"/>
      <c r="E926" s="1"/>
      <c r="F926" s="3"/>
    </row>
    <row r="927" spans="4:6" x14ac:dyDescent="0.25">
      <c r="D927" s="1"/>
      <c r="E927" s="1"/>
      <c r="F927" s="3"/>
    </row>
    <row r="928" spans="4:6" x14ac:dyDescent="0.25">
      <c r="D928" s="1"/>
      <c r="E928" s="1"/>
      <c r="F928" s="3"/>
    </row>
    <row r="929" spans="4:6" x14ac:dyDescent="0.25">
      <c r="D929" s="1"/>
      <c r="E929" s="1"/>
      <c r="F929" s="3"/>
    </row>
    <row r="930" spans="4:6" x14ac:dyDescent="0.25">
      <c r="D930" s="1"/>
      <c r="E930" s="1"/>
      <c r="F930" s="3"/>
    </row>
    <row r="931" spans="4:6" x14ac:dyDescent="0.25">
      <c r="D931" s="1"/>
      <c r="E931" s="1"/>
      <c r="F931" s="3"/>
    </row>
    <row r="932" spans="4:6" x14ac:dyDescent="0.25">
      <c r="D932" s="1"/>
      <c r="E932" s="1"/>
      <c r="F932" s="3"/>
    </row>
    <row r="933" spans="4:6" x14ac:dyDescent="0.25">
      <c r="D933" s="1"/>
      <c r="E933" s="1"/>
      <c r="F933" s="3"/>
    </row>
    <row r="934" spans="4:6" x14ac:dyDescent="0.25">
      <c r="D934" s="1"/>
      <c r="E934" s="1"/>
      <c r="F934" s="3"/>
    </row>
    <row r="935" spans="4:6" x14ac:dyDescent="0.25">
      <c r="D935" s="1"/>
      <c r="E935" s="1"/>
      <c r="F935" s="3"/>
    </row>
    <row r="936" spans="4:6" x14ac:dyDescent="0.25">
      <c r="D936" s="1"/>
      <c r="E936" s="1"/>
      <c r="F936" s="3"/>
    </row>
    <row r="937" spans="4:6" x14ac:dyDescent="0.25">
      <c r="D937" s="1"/>
      <c r="E937" s="1"/>
      <c r="F937" s="3"/>
    </row>
    <row r="938" spans="4:6" x14ac:dyDescent="0.25">
      <c r="D938" s="1"/>
      <c r="E938" s="1"/>
      <c r="F938" s="3"/>
    </row>
    <row r="939" spans="4:6" x14ac:dyDescent="0.25">
      <c r="D939" s="1"/>
      <c r="E939" s="1"/>
      <c r="F939" s="3"/>
    </row>
    <row r="940" spans="4:6" x14ac:dyDescent="0.25">
      <c r="D940" s="1"/>
      <c r="E940" s="1"/>
      <c r="F940" s="3"/>
    </row>
    <row r="941" spans="4:6" x14ac:dyDescent="0.25">
      <c r="D941" s="1"/>
      <c r="E941" s="1"/>
      <c r="F941" s="3"/>
    </row>
    <row r="942" spans="4:6" x14ac:dyDescent="0.25">
      <c r="D942" s="1"/>
      <c r="E942" s="1"/>
      <c r="F942" s="3"/>
    </row>
    <row r="943" spans="4:6" x14ac:dyDescent="0.25">
      <c r="D943" s="1"/>
      <c r="E943" s="1"/>
      <c r="F943" s="3"/>
    </row>
    <row r="944" spans="4:6" x14ac:dyDescent="0.25">
      <c r="D944" s="1"/>
      <c r="E944" s="1"/>
      <c r="F944" s="3"/>
    </row>
    <row r="945" spans="4:6" x14ac:dyDescent="0.25">
      <c r="D945" s="1"/>
      <c r="E945" s="1"/>
      <c r="F945" s="3"/>
    </row>
    <row r="946" spans="4:6" x14ac:dyDescent="0.25">
      <c r="D946" s="1"/>
      <c r="E946" s="1"/>
      <c r="F946" s="3"/>
    </row>
    <row r="947" spans="4:6" x14ac:dyDescent="0.25">
      <c r="D947" s="1"/>
      <c r="E947" s="1"/>
      <c r="F947" s="3"/>
    </row>
    <row r="948" spans="4:6" x14ac:dyDescent="0.25">
      <c r="D948" s="1"/>
      <c r="E948" s="1"/>
      <c r="F948" s="3"/>
    </row>
    <row r="949" spans="4:6" x14ac:dyDescent="0.25">
      <c r="D949" s="1"/>
      <c r="E949" s="1"/>
      <c r="F949" s="3"/>
    </row>
    <row r="950" spans="4:6" x14ac:dyDescent="0.25">
      <c r="D950" s="1"/>
      <c r="E950" s="1"/>
      <c r="F950" s="3"/>
    </row>
    <row r="951" spans="4:6" x14ac:dyDescent="0.25">
      <c r="D951" s="1"/>
      <c r="E951" s="1"/>
      <c r="F951" s="3"/>
    </row>
    <row r="952" spans="4:6" x14ac:dyDescent="0.25">
      <c r="D952" s="1"/>
      <c r="E952" s="1"/>
      <c r="F952" s="3"/>
    </row>
    <row r="953" spans="4:6" x14ac:dyDescent="0.25">
      <c r="D953" s="1"/>
      <c r="E953" s="1"/>
      <c r="F953" s="3"/>
    </row>
    <row r="954" spans="4:6" x14ac:dyDescent="0.25">
      <c r="D954" s="1"/>
      <c r="E954" s="1"/>
      <c r="F954" s="3"/>
    </row>
    <row r="955" spans="4:6" x14ac:dyDescent="0.25">
      <c r="D955" s="1"/>
      <c r="E955" s="1"/>
      <c r="F955" s="3"/>
    </row>
    <row r="956" spans="4:6" x14ac:dyDescent="0.25">
      <c r="D956" s="1"/>
      <c r="E956" s="1"/>
      <c r="F956" s="3"/>
    </row>
    <row r="957" spans="4:6" x14ac:dyDescent="0.25">
      <c r="D957" s="1"/>
      <c r="E957" s="1"/>
      <c r="F957" s="3"/>
    </row>
    <row r="958" spans="4:6" x14ac:dyDescent="0.25">
      <c r="D958" s="1"/>
      <c r="E958" s="1"/>
      <c r="F958" s="3"/>
    </row>
    <row r="959" spans="4:6" x14ac:dyDescent="0.25">
      <c r="D959" s="1"/>
      <c r="E959" s="1"/>
      <c r="F959" s="3"/>
    </row>
    <row r="960" spans="4:6" x14ac:dyDescent="0.25">
      <c r="D960" s="1"/>
      <c r="E960" s="1"/>
      <c r="F960" s="3"/>
    </row>
    <row r="961" spans="4:6" x14ac:dyDescent="0.25">
      <c r="D961" s="1"/>
      <c r="E961" s="1"/>
      <c r="F961" s="3"/>
    </row>
    <row r="962" spans="4:6" x14ac:dyDescent="0.25">
      <c r="D962" s="1"/>
      <c r="E962" s="1"/>
      <c r="F962" s="3"/>
    </row>
    <row r="963" spans="4:6" x14ac:dyDescent="0.25">
      <c r="D963" s="1"/>
      <c r="E963" s="1"/>
      <c r="F963" s="3"/>
    </row>
    <row r="964" spans="4:6" x14ac:dyDescent="0.25">
      <c r="D964" s="1"/>
      <c r="E964" s="1"/>
      <c r="F964" s="3"/>
    </row>
    <row r="965" spans="4:6" x14ac:dyDescent="0.25">
      <c r="D965" s="1"/>
      <c r="E965" s="1"/>
      <c r="F965" s="3"/>
    </row>
    <row r="966" spans="4:6" x14ac:dyDescent="0.25">
      <c r="D966" s="1"/>
      <c r="E966" s="1"/>
      <c r="F966" s="3"/>
    </row>
    <row r="967" spans="4:6" x14ac:dyDescent="0.25">
      <c r="D967" s="1"/>
      <c r="E967" s="1"/>
      <c r="F967" s="3"/>
    </row>
    <row r="968" spans="4:6" x14ac:dyDescent="0.25">
      <c r="D968" s="1"/>
      <c r="E968" s="1"/>
      <c r="F968" s="3"/>
    </row>
    <row r="969" spans="4:6" x14ac:dyDescent="0.25">
      <c r="D969" s="1"/>
      <c r="E969" s="1"/>
      <c r="F969" s="3"/>
    </row>
    <row r="970" spans="4:6" x14ac:dyDescent="0.25">
      <c r="D970" s="1"/>
      <c r="E970" s="1"/>
      <c r="F970" s="3"/>
    </row>
    <row r="971" spans="4:6" x14ac:dyDescent="0.25">
      <c r="D971" s="1"/>
      <c r="E971" s="1"/>
      <c r="F971" s="3"/>
    </row>
    <row r="972" spans="4:6" x14ac:dyDescent="0.25">
      <c r="D972" s="1"/>
      <c r="E972" s="1"/>
      <c r="F972" s="3"/>
    </row>
    <row r="973" spans="4:6" x14ac:dyDescent="0.25">
      <c r="D973" s="1"/>
      <c r="E973" s="1"/>
      <c r="F973" s="3"/>
    </row>
    <row r="974" spans="4:6" x14ac:dyDescent="0.25">
      <c r="D974" s="1"/>
      <c r="E974" s="1"/>
      <c r="F974" s="3"/>
    </row>
    <row r="975" spans="4:6" x14ac:dyDescent="0.25">
      <c r="D975" s="1"/>
      <c r="E975" s="1"/>
      <c r="F975" s="3"/>
    </row>
    <row r="976" spans="4:6" x14ac:dyDescent="0.25">
      <c r="D976" s="1"/>
      <c r="E976" s="1"/>
      <c r="F976" s="3"/>
    </row>
    <row r="977" spans="4:6" x14ac:dyDescent="0.25">
      <c r="D977" s="1"/>
      <c r="E977" s="1"/>
      <c r="F977" s="3"/>
    </row>
    <row r="978" spans="4:6" x14ac:dyDescent="0.25">
      <c r="D978" s="1"/>
      <c r="E978" s="1"/>
      <c r="F978" s="3"/>
    </row>
    <row r="979" spans="4:6" x14ac:dyDescent="0.25">
      <c r="D979" s="1"/>
      <c r="E979" s="1"/>
      <c r="F979" s="3"/>
    </row>
    <row r="980" spans="4:6" x14ac:dyDescent="0.25">
      <c r="D980" s="1"/>
      <c r="E980" s="1"/>
      <c r="F980" s="3"/>
    </row>
    <row r="981" spans="4:6" x14ac:dyDescent="0.25">
      <c r="D981" s="1"/>
      <c r="E981" s="1"/>
      <c r="F981" s="3"/>
    </row>
    <row r="982" spans="4:6" x14ac:dyDescent="0.25">
      <c r="D982" s="1"/>
      <c r="E982" s="1"/>
      <c r="F982" s="3"/>
    </row>
    <row r="983" spans="4:6" x14ac:dyDescent="0.25">
      <c r="D983" s="1"/>
      <c r="E983" s="1"/>
      <c r="F983" s="3"/>
    </row>
    <row r="984" spans="4:6" x14ac:dyDescent="0.25">
      <c r="D984" s="1"/>
      <c r="E984" s="1"/>
      <c r="F984" s="3"/>
    </row>
    <row r="985" spans="4:6" x14ac:dyDescent="0.25">
      <c r="D985" s="1"/>
      <c r="E985" s="1"/>
      <c r="F985" s="3"/>
    </row>
    <row r="986" spans="4:6" x14ac:dyDescent="0.25">
      <c r="D986" s="1"/>
      <c r="E986" s="1"/>
      <c r="F986" s="3"/>
    </row>
    <row r="987" spans="4:6" x14ac:dyDescent="0.25">
      <c r="D987" s="1"/>
      <c r="E987" s="1"/>
      <c r="F987" s="3"/>
    </row>
    <row r="988" spans="4:6" x14ac:dyDescent="0.25">
      <c r="D988" s="1"/>
      <c r="E988" s="1"/>
      <c r="F988" s="3"/>
    </row>
    <row r="989" spans="4:6" x14ac:dyDescent="0.25">
      <c r="D989" s="1"/>
      <c r="E989" s="1"/>
      <c r="F989" s="3"/>
    </row>
    <row r="990" spans="4:6" x14ac:dyDescent="0.25">
      <c r="D990" s="1"/>
      <c r="E990" s="1"/>
      <c r="F990" s="3"/>
    </row>
    <row r="991" spans="4:6" x14ac:dyDescent="0.25">
      <c r="D991" s="1"/>
      <c r="E991" s="1"/>
      <c r="F991" s="3"/>
    </row>
    <row r="992" spans="4:6" x14ac:dyDescent="0.25">
      <c r="D992" s="1"/>
      <c r="E992" s="1"/>
      <c r="F992" s="3"/>
    </row>
    <row r="993" spans="4:6" x14ac:dyDescent="0.25">
      <c r="D993" s="1"/>
      <c r="E993" s="1"/>
      <c r="F993" s="3"/>
    </row>
    <row r="994" spans="4:6" x14ac:dyDescent="0.25">
      <c r="D994" s="1"/>
      <c r="E994" s="1"/>
      <c r="F994" s="3"/>
    </row>
    <row r="995" spans="4:6" x14ac:dyDescent="0.25">
      <c r="D995" s="1"/>
      <c r="E995" s="1"/>
      <c r="F995" s="3"/>
    </row>
    <row r="996" spans="4:6" x14ac:dyDescent="0.25">
      <c r="D996" s="1"/>
      <c r="E996" s="1"/>
      <c r="F996" s="3"/>
    </row>
    <row r="997" spans="4:6" x14ac:dyDescent="0.25">
      <c r="D997" s="1"/>
      <c r="E997" s="1"/>
      <c r="F997" s="3"/>
    </row>
    <row r="998" spans="4:6" x14ac:dyDescent="0.25">
      <c r="D998" s="1"/>
      <c r="E998" s="1"/>
      <c r="F998" s="3"/>
    </row>
  </sheetData>
  <mergeCells count="5">
    <mergeCell ref="D2:G2"/>
    <mergeCell ref="D10:G10"/>
    <mergeCell ref="D15:G15"/>
    <mergeCell ref="D19:G19"/>
    <mergeCell ref="D23:G23"/>
  </mergeCells>
  <dataValidations count="1">
    <dataValidation type="list" allowBlank="1" showInputMessage="1" showErrorMessage="1" sqref="D3:E8 D11:E13 D16:E17 D20:E21 D24:E28" xr:uid="{45FD234B-A848-41B1-A62B-432A4FB3E8D4}">
      <formula1>maturity</formula1>
    </dataValidation>
  </dataValidations>
  <hyperlinks>
    <hyperlink ref="D2" r:id="rId1" xr:uid="{00000000-0004-0000-0000-000000000000}"/>
    <hyperlink ref="C4" r:id="rId2" xr:uid="{00000000-0004-0000-0000-000002000000}"/>
    <hyperlink ref="C5" r:id="rId3" display="Data Ingestion &amp; Normalization" xr:uid="{00000000-0004-0000-0000-000003000000}"/>
    <hyperlink ref="C6" r:id="rId4" xr:uid="{00000000-0004-0000-0000-000004000000}"/>
    <hyperlink ref="C7" r:id="rId5" xr:uid="{00000000-0004-0000-0000-000005000000}"/>
    <hyperlink ref="C8" r:id="rId6" xr:uid="{00000000-0004-0000-0000-000006000000}"/>
    <hyperlink ref="D10" r:id="rId7" xr:uid="{00000000-0004-0000-0000-000007000000}"/>
    <hyperlink ref="C11" r:id="rId8" xr:uid="{00000000-0004-0000-0000-000008000000}"/>
    <hyperlink ref="C12" r:id="rId9" display="Resource Utilization &amp; Efficiency" xr:uid="{00000000-0004-0000-0000-000009000000}"/>
    <hyperlink ref="C13" r:id="rId10" xr:uid="{00000000-0004-0000-0000-00000A000000}"/>
    <hyperlink ref="D15" r:id="rId11" xr:uid="{00000000-0004-0000-0000-00000B000000}"/>
    <hyperlink ref="C16" r:id="rId12" display="Establishing a FinOps Decision &amp; Accountability Structure" xr:uid="{00000000-0004-0000-0000-00000C000000}"/>
    <hyperlink ref="C17" r:id="rId13" xr:uid="{00000000-0004-0000-0000-00000D000000}"/>
    <hyperlink ref="D19" r:id="rId14" xr:uid="{00000000-0004-0000-0000-00000E000000}"/>
    <hyperlink ref="C20" r:id="rId15" xr:uid="{00000000-0004-0000-0000-00000F000000}"/>
    <hyperlink ref="C21" r:id="rId16" display="Workload Management &amp; Automation" xr:uid="{00000000-0004-0000-0000-000010000000}"/>
    <hyperlink ref="D23" r:id="rId17" xr:uid="{00000000-0004-0000-0000-000011000000}"/>
    <hyperlink ref="C24" r:id="rId18" xr:uid="{00000000-0004-0000-0000-000012000000}"/>
    <hyperlink ref="C25" r:id="rId19" display="Chargeback &amp; IT Finance Integration" xr:uid="{00000000-0004-0000-0000-000013000000}"/>
    <hyperlink ref="C26" r:id="rId20" display="FinOps Education &amp; Enablement" xr:uid="{00000000-0004-0000-0000-000014000000}"/>
    <hyperlink ref="C27" r:id="rId21" display="Cloud Policy &amp; Governance" xr:uid="{00000000-0004-0000-0000-000015000000}"/>
    <hyperlink ref="C28" r:id="rId22" xr:uid="{00000000-0004-0000-0000-000016000000}"/>
    <hyperlink ref="C3" r:id="rId23" display="Cost Allocation (Metadata &amp; Hierarchy)" xr:uid="{00000000-0004-0000-0000-000001000000}"/>
    <hyperlink ref="D2:G2" r:id="rId24" display="Within this Domain, the organization will work to gather all required information about its cloud usage and cost, normalize it, make it available for review, including circulating it to those that will use it in other Domains. Read more" xr:uid="{F2DE3656-6893-41F5-9084-15B7BF58A6FA}"/>
  </hyperlinks>
  <pageMargins left="0.7" right="0.7" top="0.75" bottom="0.75" header="0" footer="0"/>
  <pageSetup orientation="portrait" r:id="rId2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579B6-9F2C-4487-BA8D-DF29C4D5F724}">
  <sheetPr codeName="Sheet8"/>
  <dimension ref="B1:G12"/>
  <sheetViews>
    <sheetView showGridLines="0" tabSelected="1" topLeftCell="B1" zoomScaleNormal="100" workbookViewId="0">
      <selection activeCell="C19" sqref="C19"/>
    </sheetView>
  </sheetViews>
  <sheetFormatPr defaultRowHeight="15" x14ac:dyDescent="0.25"/>
  <cols>
    <col min="1" max="1" width="0" style="19" hidden="1" customWidth="1"/>
    <col min="2" max="2" width="37.85546875" style="19" customWidth="1"/>
    <col min="3" max="3" width="21.28515625" style="19" customWidth="1"/>
    <col min="4" max="4" width="16.85546875" style="19" customWidth="1"/>
    <col min="5" max="5" width="18.85546875" style="19" customWidth="1"/>
    <col min="6" max="6" width="23.140625" style="19" customWidth="1"/>
    <col min="7" max="18" width="9.140625" style="19"/>
    <col min="19" max="19" width="44" style="19" customWidth="1"/>
    <col min="20" max="16384" width="9.140625" style="19"/>
  </cols>
  <sheetData>
    <row r="1" spans="2:7" ht="31.5" customHeight="1" x14ac:dyDescent="0.25">
      <c r="B1" s="17" t="s">
        <v>238</v>
      </c>
      <c r="C1" s="18"/>
      <c r="D1" s="18"/>
    </row>
    <row r="2" spans="2:7" ht="31.5" customHeight="1" x14ac:dyDescent="0.25">
      <c r="C2" s="39" t="s">
        <v>293</v>
      </c>
      <c r="D2" s="39"/>
      <c r="E2" s="40" t="s">
        <v>294</v>
      </c>
      <c r="F2" s="40"/>
    </row>
    <row r="3" spans="2:7" ht="30" x14ac:dyDescent="0.25">
      <c r="B3" s="20" t="s">
        <v>242</v>
      </c>
      <c r="C3" s="21" t="s">
        <v>282</v>
      </c>
      <c r="D3" s="22" t="s">
        <v>239</v>
      </c>
      <c r="E3" s="21" t="s">
        <v>283</v>
      </c>
      <c r="F3" s="22" t="s">
        <v>284</v>
      </c>
    </row>
    <row r="4" spans="2:7" x14ac:dyDescent="0.25">
      <c r="B4" s="20" t="s">
        <v>1</v>
      </c>
      <c r="C4" s="23">
        <f>IFERROR((1.33333333333333)*(AVERAGE('FinOps Domains'!A3:A8)-1)+1,0)</f>
        <v>1</v>
      </c>
      <c r="D4" s="24" t="str">
        <f>IF(C4&gt;4.5,"Optimized",IF(AND(C4&lt;=4.5,C4&gt;3.5),"Proactive",IF(AND(C4&lt;=3.5,C4&gt;2.5),"Repeatable",IF(AND(C4&lt;=2.5,C4&gt;1.5),"Emerging","Ad Hoc"))))</f>
        <v>Ad Hoc</v>
      </c>
      <c r="E4" s="23">
        <f>IFERROR((1.33333333333333)*(AVERAGE('FinOps Domains'!B3:B8)-1)+1,0)</f>
        <v>1.9999999999999973</v>
      </c>
      <c r="F4" s="24" t="str">
        <f>IF(E4&gt;4.5,"Optimized",IF(AND(E4&lt;=4.5,E4&gt;3.5),"Proactive",IF(AND(E4&lt;=3.5,E4&gt;2.5),"Repeatable",IF(AND(E4&lt;=2.5,E4&gt;1.5),"Emerging","Ad Hoc"))))</f>
        <v>Emerging</v>
      </c>
    </row>
    <row r="5" spans="2:7" x14ac:dyDescent="0.25">
      <c r="B5" s="20" t="s">
        <v>226</v>
      </c>
      <c r="C5" s="23">
        <f>IFERROR((1.33333333333333)*(AVERAGE('FinOps Domains'!A11:A13)-1)+1,0)</f>
        <v>2.3333333333333299</v>
      </c>
      <c r="D5" s="24" t="str">
        <f t="shared" ref="D5:F8" si="0">IF(C5&gt;4.5,"Optimized",IF(AND(C5&lt;=4.5,C5&gt;3.5),"Proactive",IF(AND(C5&lt;=3.5,C5&gt;2.5),"Repeatable",IF(AND(C5&lt;=2.5,C5&gt;1.5),"Emerging","Ad Hoc"))))</f>
        <v>Emerging</v>
      </c>
      <c r="E5" s="23">
        <f>IFERROR((1.33333333333333)*(AVERAGE('FinOps Domains'!B11:B13)-1)+1,0)</f>
        <v>4.333333333333325</v>
      </c>
      <c r="F5" s="24" t="str">
        <f t="shared" si="0"/>
        <v>Proactive</v>
      </c>
    </row>
    <row r="6" spans="2:7" x14ac:dyDescent="0.25">
      <c r="B6" s="20" t="s">
        <v>13</v>
      </c>
      <c r="C6" s="23">
        <f>IFERROR((1.33333333333333)*(AVERAGE('FinOps Domains'!A16:A17)-1)+1,0)</f>
        <v>1.9999999999999973</v>
      </c>
      <c r="D6" s="24" t="str">
        <f t="shared" si="0"/>
        <v>Emerging</v>
      </c>
      <c r="E6" s="23">
        <f>IFERROR((1.33333333333333)*(AVERAGE('FinOps Domains'!B16:B17)-1)+1,0)</f>
        <v>2.9999999999999947</v>
      </c>
      <c r="F6" s="24" t="str">
        <f t="shared" si="0"/>
        <v>Repeatable</v>
      </c>
    </row>
    <row r="7" spans="2:7" x14ac:dyDescent="0.25">
      <c r="B7" s="20" t="s">
        <v>17</v>
      </c>
      <c r="C7" s="23">
        <f>IFERROR((1.33333333333333)*(AVERAGE('FinOps Domains'!A20:A21)-1)+1,0)</f>
        <v>1</v>
      </c>
      <c r="D7" s="24" t="str">
        <f t="shared" si="0"/>
        <v>Ad Hoc</v>
      </c>
      <c r="E7" s="23">
        <f>IFERROR((1.33333333333333)*(AVERAGE('FinOps Domains'!B20:B21)-1)+1,0)</f>
        <v>2.9999999999999947</v>
      </c>
      <c r="F7" s="24" t="str">
        <f t="shared" si="0"/>
        <v>Repeatable</v>
      </c>
    </row>
    <row r="8" spans="2:7" x14ac:dyDescent="0.25">
      <c r="B8" s="20" t="s">
        <v>20</v>
      </c>
      <c r="C8" s="23">
        <f>IFERROR((1.33333333333333)*(AVERAGE('FinOps Domains'!A24:A28)-1)+1,0)</f>
        <v>1.399999999999999</v>
      </c>
      <c r="D8" s="24" t="str">
        <f t="shared" si="0"/>
        <v>Ad Hoc</v>
      </c>
      <c r="E8" s="23">
        <f>IFERROR((1.33333333333333)*(AVERAGE('FinOps Domains'!B24:B28)-1)+1,0)</f>
        <v>1.799999999999998</v>
      </c>
      <c r="F8" s="24" t="str">
        <f t="shared" si="0"/>
        <v>Emerging</v>
      </c>
    </row>
    <row r="9" spans="2:7" ht="41.1" customHeight="1" x14ac:dyDescent="0.3">
      <c r="B9" s="25" t="s">
        <v>240</v>
      </c>
      <c r="C9" s="26">
        <f>AVERAGE(C4:C8)</f>
        <v>1.5466666666666651</v>
      </c>
      <c r="D9" s="27" t="str">
        <f>IF(C9&gt;4.5,"Optimized",IF(AND(C9&lt;=4.5,C9&gt;3.5),"Proactive",IF(AND(C9&lt;=3.5,C9&gt;2.5),"Repeatable",IF(AND(C9&lt;=2.5,C9&gt;1.5),"Emerging","Ad Hoc"))))</f>
        <v>Emerging</v>
      </c>
      <c r="E9" s="34">
        <f>IFERROR((1.33333333333333)*(AVERAGE('FinOps Domains'!A8:A13)-1)+1,0)</f>
        <v>1.666666666666665</v>
      </c>
      <c r="F9" s="27" t="str">
        <f>IF(E9&gt;4.5,"Optimized",IF(AND(E9&lt;=4.5,E9&gt;3.5),"Proactive",IF(AND(E9&lt;=3.5,E9&gt;2.5),"Repeatable",IF(AND(E9&lt;=2.5,E9&gt;1.5),"Emerging","Ad Hoc"))))</f>
        <v>Emerging</v>
      </c>
    </row>
    <row r="12" spans="2:7" x14ac:dyDescent="0.25">
      <c r="G12" s="19" t="s">
        <v>241</v>
      </c>
    </row>
  </sheetData>
  <mergeCells count="2">
    <mergeCell ref="C2:D2"/>
    <mergeCell ref="E2:F2"/>
  </mergeCells>
  <pageMargins left="0.7" right="0.7" top="0.75" bottom="0.75" header="0.3" footer="0.3"/>
  <pageSetup orientation="portrait" horizontalDpi="4294967292" r:id="rId1"/>
  <drawing r:id="rId2"/>
  <legacy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C2347-8F40-4531-9A53-22E63468A473}">
  <dimension ref="A1:R53"/>
  <sheetViews>
    <sheetView zoomScale="80" zoomScaleNormal="80" workbookViewId="0">
      <selection activeCell="D15" sqref="D15"/>
    </sheetView>
  </sheetViews>
  <sheetFormatPr defaultRowHeight="15" x14ac:dyDescent="0.25"/>
  <cols>
    <col min="1" max="1" width="35.28515625" style="52" customWidth="1"/>
    <col min="2" max="3" width="7.42578125" style="52" customWidth="1"/>
    <col min="4" max="5" width="9.140625" style="52"/>
    <col min="6" max="6" width="1.7109375" style="52" customWidth="1"/>
    <col min="7" max="7" width="4.42578125" style="52" customWidth="1"/>
    <col min="8" max="16384" width="9.140625" style="52"/>
  </cols>
  <sheetData>
    <row r="1" spans="1:18" x14ac:dyDescent="0.25">
      <c r="A1" s="50" t="s">
        <v>318</v>
      </c>
      <c r="B1" s="51"/>
      <c r="C1" s="51"/>
      <c r="D1" s="51"/>
      <c r="G1" s="53" t="s">
        <v>321</v>
      </c>
      <c r="H1" s="54"/>
      <c r="I1" s="54"/>
      <c r="J1" s="54"/>
      <c r="K1" s="54"/>
      <c r="L1" s="54"/>
      <c r="M1" s="54"/>
      <c r="N1" s="54"/>
      <c r="O1" s="54"/>
      <c r="P1" s="54"/>
      <c r="Q1" s="54"/>
      <c r="R1" s="54"/>
    </row>
    <row r="2" spans="1:18" x14ac:dyDescent="0.25">
      <c r="A2" s="51"/>
      <c r="B2" s="51"/>
      <c r="C2" s="51"/>
      <c r="D2" s="51"/>
      <c r="G2" s="54"/>
      <c r="H2" s="54"/>
      <c r="I2" s="54"/>
      <c r="J2" s="54"/>
      <c r="K2" s="54"/>
      <c r="L2" s="54"/>
      <c r="M2" s="54"/>
      <c r="N2" s="54"/>
      <c r="O2" s="54"/>
      <c r="P2" s="54"/>
      <c r="Q2" s="54"/>
      <c r="R2" s="54"/>
    </row>
    <row r="3" spans="1:18" x14ac:dyDescent="0.25">
      <c r="A3" s="51"/>
      <c r="B3" s="51"/>
      <c r="C3" s="51"/>
      <c r="D3" s="51"/>
      <c r="G3" s="54"/>
      <c r="H3" s="54"/>
      <c r="I3" s="54"/>
      <c r="J3" s="54"/>
      <c r="K3" s="54"/>
      <c r="L3" s="54"/>
      <c r="M3" s="54"/>
      <c r="N3" s="54"/>
      <c r="O3" s="54"/>
      <c r="P3" s="54"/>
      <c r="Q3" s="54"/>
      <c r="R3" s="54"/>
    </row>
    <row r="4" spans="1:18" x14ac:dyDescent="0.25">
      <c r="A4" s="51"/>
      <c r="B4" s="51"/>
      <c r="C4" s="51"/>
      <c r="D4" s="51"/>
      <c r="G4" s="54"/>
      <c r="H4" s="54"/>
      <c r="I4" s="54"/>
      <c r="J4" s="54"/>
      <c r="K4" s="54"/>
      <c r="L4" s="54"/>
      <c r="M4" s="54"/>
      <c r="N4" s="54"/>
      <c r="O4" s="54"/>
      <c r="P4" s="54"/>
      <c r="Q4" s="54"/>
      <c r="R4" s="54"/>
    </row>
    <row r="5" spans="1:18" x14ac:dyDescent="0.25">
      <c r="A5" s="51"/>
      <c r="B5" s="51"/>
      <c r="C5" s="51"/>
      <c r="D5" s="51"/>
    </row>
    <row r="6" spans="1:18" x14ac:dyDescent="0.25">
      <c r="A6" s="51"/>
      <c r="B6" s="51"/>
      <c r="C6" s="51"/>
      <c r="D6" s="51"/>
    </row>
    <row r="7" spans="1:18" x14ac:dyDescent="0.25">
      <c r="A7" s="55"/>
      <c r="B7" s="55"/>
      <c r="C7" s="55"/>
      <c r="D7" s="55"/>
    </row>
    <row r="8" spans="1:18" ht="30" x14ac:dyDescent="0.25">
      <c r="A8" s="56" t="s">
        <v>295</v>
      </c>
      <c r="B8" s="56" t="s">
        <v>296</v>
      </c>
      <c r="C8" s="56" t="s">
        <v>297</v>
      </c>
      <c r="D8" s="56" t="s">
        <v>298</v>
      </c>
    </row>
    <row r="9" spans="1:18" x14ac:dyDescent="0.25">
      <c r="A9" s="57" t="s">
        <v>301</v>
      </c>
      <c r="B9" s="58">
        <v>3</v>
      </c>
      <c r="C9" s="58">
        <v>4</v>
      </c>
      <c r="D9" s="57" t="s">
        <v>302</v>
      </c>
    </row>
    <row r="10" spans="1:18" ht="30" x14ac:dyDescent="0.25">
      <c r="A10" s="59" t="s">
        <v>322</v>
      </c>
      <c r="B10" s="58">
        <v>3</v>
      </c>
      <c r="C10" s="58">
        <v>2</v>
      </c>
      <c r="D10" s="57" t="s">
        <v>302</v>
      </c>
    </row>
    <row r="11" spans="1:18" x14ac:dyDescent="0.25">
      <c r="A11" s="57" t="s">
        <v>309</v>
      </c>
      <c r="B11" s="58">
        <v>8</v>
      </c>
      <c r="C11" s="58">
        <v>1</v>
      </c>
      <c r="D11" s="57" t="s">
        <v>302</v>
      </c>
    </row>
    <row r="12" spans="1:18" x14ac:dyDescent="0.25">
      <c r="A12" s="57" t="s">
        <v>310</v>
      </c>
      <c r="B12" s="58">
        <v>1.5</v>
      </c>
      <c r="C12" s="58">
        <v>3</v>
      </c>
      <c r="D12" s="57" t="s">
        <v>302</v>
      </c>
    </row>
    <row r="13" spans="1:18" x14ac:dyDescent="0.25">
      <c r="A13" s="57" t="s">
        <v>312</v>
      </c>
      <c r="B13" s="58">
        <v>7.5</v>
      </c>
      <c r="C13" s="58">
        <v>3.5</v>
      </c>
      <c r="D13" s="57" t="s">
        <v>302</v>
      </c>
    </row>
    <row r="14" spans="1:18" x14ac:dyDescent="0.25">
      <c r="A14" s="57" t="s">
        <v>313</v>
      </c>
      <c r="B14" s="58">
        <v>7</v>
      </c>
      <c r="C14" s="58">
        <v>1.5</v>
      </c>
      <c r="D14" s="57" t="s">
        <v>302</v>
      </c>
    </row>
    <row r="15" spans="1:18" x14ac:dyDescent="0.25">
      <c r="A15" s="57" t="s">
        <v>303</v>
      </c>
      <c r="B15" s="58">
        <v>6</v>
      </c>
      <c r="C15" s="58">
        <v>2.75</v>
      </c>
      <c r="D15" s="57" t="s">
        <v>304</v>
      </c>
    </row>
    <row r="16" spans="1:18" x14ac:dyDescent="0.25">
      <c r="A16" s="57" t="s">
        <v>314</v>
      </c>
      <c r="B16" s="58">
        <v>5</v>
      </c>
      <c r="C16" s="58">
        <v>6</v>
      </c>
      <c r="D16" s="57" t="s">
        <v>304</v>
      </c>
    </row>
    <row r="17" spans="1:4" x14ac:dyDescent="0.25">
      <c r="A17" s="57" t="s">
        <v>299</v>
      </c>
      <c r="B17" s="58">
        <v>5</v>
      </c>
      <c r="C17" s="58">
        <v>2</v>
      </c>
      <c r="D17" s="57" t="s">
        <v>300</v>
      </c>
    </row>
    <row r="18" spans="1:4" x14ac:dyDescent="0.25">
      <c r="A18" s="57" t="s">
        <v>305</v>
      </c>
      <c r="B18" s="58">
        <v>2.2999999999999998</v>
      </c>
      <c r="C18" s="58">
        <v>6</v>
      </c>
      <c r="D18" s="57" t="s">
        <v>300</v>
      </c>
    </row>
    <row r="19" spans="1:4" x14ac:dyDescent="0.25">
      <c r="A19" s="57" t="s">
        <v>323</v>
      </c>
      <c r="B19" s="58">
        <v>6.5</v>
      </c>
      <c r="C19" s="58">
        <v>5</v>
      </c>
      <c r="D19" s="57" t="s">
        <v>300</v>
      </c>
    </row>
    <row r="20" spans="1:4" x14ac:dyDescent="0.25">
      <c r="A20" s="57" t="s">
        <v>306</v>
      </c>
      <c r="B20" s="58">
        <v>4</v>
      </c>
      <c r="C20" s="58">
        <v>4.5</v>
      </c>
      <c r="D20" s="57" t="s">
        <v>300</v>
      </c>
    </row>
    <row r="21" spans="1:4" ht="30" x14ac:dyDescent="0.25">
      <c r="A21" s="59" t="s">
        <v>324</v>
      </c>
      <c r="B21" s="58">
        <v>5.5</v>
      </c>
      <c r="C21" s="58">
        <v>1.5</v>
      </c>
      <c r="D21" s="57" t="s">
        <v>300</v>
      </c>
    </row>
    <row r="22" spans="1:4" x14ac:dyDescent="0.25">
      <c r="A22" s="57" t="s">
        <v>311</v>
      </c>
      <c r="B22" s="58">
        <v>9</v>
      </c>
      <c r="C22" s="58">
        <v>5</v>
      </c>
      <c r="D22" s="57" t="s">
        <v>300</v>
      </c>
    </row>
    <row r="37" spans="3:13" x14ac:dyDescent="0.25">
      <c r="C37" s="60" t="s">
        <v>325</v>
      </c>
      <c r="D37" s="60"/>
      <c r="E37" s="60"/>
      <c r="F37" s="60"/>
      <c r="G37" s="60"/>
      <c r="H37" s="60"/>
      <c r="I37" s="60"/>
      <c r="J37" s="60"/>
      <c r="K37" s="60"/>
      <c r="L37" s="60"/>
      <c r="M37" s="60"/>
    </row>
    <row r="39" spans="3:13" x14ac:dyDescent="0.25">
      <c r="H39" s="61" t="s">
        <v>302</v>
      </c>
      <c r="I39" s="52" t="s">
        <v>315</v>
      </c>
      <c r="J39" s="52" t="s">
        <v>300</v>
      </c>
      <c r="K39" s="52" t="s">
        <v>316</v>
      </c>
      <c r="L39" s="52" t="s">
        <v>304</v>
      </c>
      <c r="M39" s="52" t="s">
        <v>317</v>
      </c>
    </row>
    <row r="40" spans="3:13" x14ac:dyDescent="0.25">
      <c r="C40" s="57"/>
      <c r="D40" s="57" t="s">
        <v>299</v>
      </c>
      <c r="E40" s="62">
        <f t="shared" ref="E40:E49" si="0">IF(D9="Med",2,IF(D9="Low",1,3))</f>
        <v>3</v>
      </c>
      <c r="G40" s="52">
        <f t="shared" ref="G40:G53" si="1">B9</f>
        <v>3</v>
      </c>
      <c r="H40" s="52">
        <f t="shared" ref="H40:H53" si="2">IF($D9=H$39,$C9,NA())</f>
        <v>4</v>
      </c>
      <c r="I40" s="52">
        <f t="shared" ref="I40:I53" si="3">IF(ISNA(H40),NA(),$E40)</f>
        <v>3</v>
      </c>
      <c r="J40" s="52" t="e">
        <f t="shared" ref="J40:J53" si="4">IF($D9=J$39,$C9,NA())</f>
        <v>#N/A</v>
      </c>
      <c r="K40" s="52" t="e">
        <f t="shared" ref="K40:K53" si="5">IF(ISNA(J40),NA(),$E40)</f>
        <v>#N/A</v>
      </c>
      <c r="L40" s="52" t="e">
        <f t="shared" ref="L40:L53" si="6">IF($D9=L$39,$C9,NA())</f>
        <v>#N/A</v>
      </c>
      <c r="M40" s="52" t="e">
        <f t="shared" ref="M40:M53" si="7">IF(ISNA(L40),NA(),$E40)</f>
        <v>#N/A</v>
      </c>
    </row>
    <row r="41" spans="3:13" x14ac:dyDescent="0.25">
      <c r="D41" s="57" t="s">
        <v>301</v>
      </c>
      <c r="E41" s="62">
        <f t="shared" si="0"/>
        <v>3</v>
      </c>
      <c r="G41" s="52">
        <f t="shared" si="1"/>
        <v>3</v>
      </c>
      <c r="H41" s="52">
        <f t="shared" si="2"/>
        <v>2</v>
      </c>
      <c r="I41" s="52">
        <f t="shared" si="3"/>
        <v>3</v>
      </c>
      <c r="J41" s="52" t="e">
        <f t="shared" si="4"/>
        <v>#N/A</v>
      </c>
      <c r="K41" s="52" t="e">
        <f t="shared" si="5"/>
        <v>#N/A</v>
      </c>
      <c r="L41" s="52" t="e">
        <f t="shared" si="6"/>
        <v>#N/A</v>
      </c>
      <c r="M41" s="52" t="e">
        <f t="shared" si="7"/>
        <v>#N/A</v>
      </c>
    </row>
    <row r="42" spans="3:13" x14ac:dyDescent="0.25">
      <c r="C42" s="57"/>
      <c r="D42" s="57" t="s">
        <v>303</v>
      </c>
      <c r="E42" s="62">
        <f t="shared" si="0"/>
        <v>3</v>
      </c>
      <c r="G42" s="52">
        <f t="shared" si="1"/>
        <v>8</v>
      </c>
      <c r="H42" s="52">
        <f t="shared" si="2"/>
        <v>1</v>
      </c>
      <c r="I42" s="52">
        <f t="shared" si="3"/>
        <v>3</v>
      </c>
      <c r="J42" s="52" t="e">
        <f t="shared" si="4"/>
        <v>#N/A</v>
      </c>
      <c r="K42" s="52" t="e">
        <f t="shared" si="5"/>
        <v>#N/A</v>
      </c>
      <c r="L42" s="52" t="e">
        <f t="shared" si="6"/>
        <v>#N/A</v>
      </c>
      <c r="M42" s="52" t="e">
        <f t="shared" si="7"/>
        <v>#N/A</v>
      </c>
    </row>
    <row r="43" spans="3:13" x14ac:dyDescent="0.25">
      <c r="C43" s="57"/>
      <c r="D43" s="57" t="s">
        <v>305</v>
      </c>
      <c r="E43" s="62">
        <f t="shared" si="0"/>
        <v>3</v>
      </c>
      <c r="G43" s="52">
        <f t="shared" si="1"/>
        <v>1.5</v>
      </c>
      <c r="H43" s="52">
        <f t="shared" si="2"/>
        <v>3</v>
      </c>
      <c r="I43" s="52">
        <f t="shared" si="3"/>
        <v>3</v>
      </c>
      <c r="J43" s="52" t="e">
        <f t="shared" si="4"/>
        <v>#N/A</v>
      </c>
      <c r="K43" s="52" t="e">
        <f t="shared" si="5"/>
        <v>#N/A</v>
      </c>
      <c r="L43" s="52" t="e">
        <f t="shared" si="6"/>
        <v>#N/A</v>
      </c>
      <c r="M43" s="52" t="e">
        <f t="shared" si="7"/>
        <v>#N/A</v>
      </c>
    </row>
    <row r="44" spans="3:13" x14ac:dyDescent="0.25">
      <c r="C44" s="57"/>
      <c r="D44" s="57" t="s">
        <v>306</v>
      </c>
      <c r="E44" s="62">
        <f t="shared" si="0"/>
        <v>3</v>
      </c>
      <c r="G44" s="52">
        <f t="shared" si="1"/>
        <v>7.5</v>
      </c>
      <c r="H44" s="52">
        <f t="shared" si="2"/>
        <v>3.5</v>
      </c>
      <c r="I44" s="52">
        <f t="shared" si="3"/>
        <v>3</v>
      </c>
      <c r="J44" s="52" t="e">
        <f t="shared" si="4"/>
        <v>#N/A</v>
      </c>
      <c r="K44" s="52" t="e">
        <f t="shared" si="5"/>
        <v>#N/A</v>
      </c>
      <c r="L44" s="52" t="e">
        <f t="shared" si="6"/>
        <v>#N/A</v>
      </c>
      <c r="M44" s="52" t="e">
        <f t="shared" si="7"/>
        <v>#N/A</v>
      </c>
    </row>
    <row r="45" spans="3:13" x14ac:dyDescent="0.25">
      <c r="C45" s="57"/>
      <c r="D45" s="57" t="s">
        <v>307</v>
      </c>
      <c r="E45" s="62">
        <f t="shared" si="0"/>
        <v>3</v>
      </c>
      <c r="G45" s="52">
        <f t="shared" si="1"/>
        <v>7</v>
      </c>
      <c r="H45" s="52">
        <f t="shared" si="2"/>
        <v>1.5</v>
      </c>
      <c r="I45" s="52">
        <f t="shared" si="3"/>
        <v>3</v>
      </c>
      <c r="J45" s="52" t="e">
        <f t="shared" si="4"/>
        <v>#N/A</v>
      </c>
      <c r="K45" s="52" t="e">
        <f t="shared" si="5"/>
        <v>#N/A</v>
      </c>
      <c r="L45" s="52" t="e">
        <f t="shared" si="6"/>
        <v>#N/A</v>
      </c>
      <c r="M45" s="52" t="e">
        <f t="shared" si="7"/>
        <v>#N/A</v>
      </c>
    </row>
    <row r="46" spans="3:13" x14ac:dyDescent="0.25">
      <c r="C46" s="57"/>
      <c r="D46" s="57" t="s">
        <v>308</v>
      </c>
      <c r="E46" s="62">
        <f t="shared" si="0"/>
        <v>1</v>
      </c>
      <c r="G46" s="52">
        <f t="shared" si="1"/>
        <v>6</v>
      </c>
      <c r="H46" s="52" t="e">
        <f t="shared" si="2"/>
        <v>#N/A</v>
      </c>
      <c r="I46" s="52" t="e">
        <f t="shared" si="3"/>
        <v>#N/A</v>
      </c>
      <c r="J46" s="52" t="e">
        <f t="shared" si="4"/>
        <v>#N/A</v>
      </c>
      <c r="K46" s="52" t="e">
        <f t="shared" si="5"/>
        <v>#N/A</v>
      </c>
      <c r="L46" s="52">
        <f t="shared" si="6"/>
        <v>2.75</v>
      </c>
      <c r="M46" s="52">
        <f t="shared" si="7"/>
        <v>1</v>
      </c>
    </row>
    <row r="47" spans="3:13" x14ac:dyDescent="0.25">
      <c r="C47" s="57"/>
      <c r="D47" s="57" t="s">
        <v>309</v>
      </c>
      <c r="E47" s="62">
        <f t="shared" si="0"/>
        <v>1</v>
      </c>
      <c r="G47" s="52">
        <f t="shared" si="1"/>
        <v>5</v>
      </c>
      <c r="H47" s="52" t="e">
        <f t="shared" si="2"/>
        <v>#N/A</v>
      </c>
      <c r="I47" s="52" t="e">
        <f t="shared" si="3"/>
        <v>#N/A</v>
      </c>
      <c r="J47" s="52" t="e">
        <f t="shared" si="4"/>
        <v>#N/A</v>
      </c>
      <c r="K47" s="52" t="e">
        <f t="shared" si="5"/>
        <v>#N/A</v>
      </c>
      <c r="L47" s="52">
        <f t="shared" si="6"/>
        <v>6</v>
      </c>
      <c r="M47" s="52">
        <f t="shared" si="7"/>
        <v>1</v>
      </c>
    </row>
    <row r="48" spans="3:13" x14ac:dyDescent="0.25">
      <c r="C48" s="57"/>
      <c r="D48" s="57" t="s">
        <v>310</v>
      </c>
      <c r="E48" s="62">
        <f t="shared" si="0"/>
        <v>2</v>
      </c>
      <c r="G48" s="52">
        <f t="shared" si="1"/>
        <v>5</v>
      </c>
      <c r="H48" s="52" t="e">
        <f t="shared" si="2"/>
        <v>#N/A</v>
      </c>
      <c r="I48" s="52" t="e">
        <f t="shared" si="3"/>
        <v>#N/A</v>
      </c>
      <c r="J48" s="52">
        <f t="shared" si="4"/>
        <v>2</v>
      </c>
      <c r="K48" s="52">
        <f t="shared" si="5"/>
        <v>2</v>
      </c>
      <c r="L48" s="52" t="e">
        <f t="shared" si="6"/>
        <v>#N/A</v>
      </c>
      <c r="M48" s="52" t="e">
        <f t="shared" si="7"/>
        <v>#N/A</v>
      </c>
    </row>
    <row r="49" spans="3:13" x14ac:dyDescent="0.25">
      <c r="C49" s="57"/>
      <c r="D49" s="57" t="s">
        <v>311</v>
      </c>
      <c r="E49" s="62">
        <f t="shared" si="0"/>
        <v>2</v>
      </c>
      <c r="G49" s="52">
        <f t="shared" si="1"/>
        <v>2.2999999999999998</v>
      </c>
      <c r="H49" s="52" t="e">
        <f t="shared" si="2"/>
        <v>#N/A</v>
      </c>
      <c r="I49" s="52" t="e">
        <f t="shared" si="3"/>
        <v>#N/A</v>
      </c>
      <c r="J49" s="52">
        <f t="shared" si="4"/>
        <v>6</v>
      </c>
      <c r="K49" s="52">
        <f t="shared" si="5"/>
        <v>2</v>
      </c>
      <c r="L49" s="52" t="e">
        <f t="shared" si="6"/>
        <v>#N/A</v>
      </c>
      <c r="M49" s="52" t="e">
        <f t="shared" si="7"/>
        <v>#N/A</v>
      </c>
    </row>
    <row r="50" spans="3:13" x14ac:dyDescent="0.25">
      <c r="C50" s="57"/>
      <c r="D50" s="57" t="s">
        <v>323</v>
      </c>
      <c r="E50" s="62">
        <v>2</v>
      </c>
      <c r="G50" s="52">
        <f t="shared" si="1"/>
        <v>6.5</v>
      </c>
      <c r="H50" s="52" t="e">
        <f t="shared" si="2"/>
        <v>#N/A</v>
      </c>
      <c r="I50" s="52" t="e">
        <f t="shared" si="3"/>
        <v>#N/A</v>
      </c>
      <c r="J50" s="52">
        <f t="shared" si="4"/>
        <v>5</v>
      </c>
      <c r="K50" s="52">
        <f t="shared" si="5"/>
        <v>2</v>
      </c>
      <c r="L50" s="52" t="e">
        <f t="shared" si="6"/>
        <v>#N/A</v>
      </c>
      <c r="M50" s="52" t="e">
        <f t="shared" si="7"/>
        <v>#N/A</v>
      </c>
    </row>
    <row r="51" spans="3:13" x14ac:dyDescent="0.25">
      <c r="D51" s="57" t="s">
        <v>312</v>
      </c>
      <c r="E51" s="62">
        <f>IF(D21="Med",2,IF(D21="Low",1,3))</f>
        <v>2</v>
      </c>
      <c r="G51" s="52">
        <f t="shared" si="1"/>
        <v>4</v>
      </c>
      <c r="H51" s="52" t="e">
        <f t="shared" si="2"/>
        <v>#N/A</v>
      </c>
      <c r="I51" s="52" t="e">
        <f t="shared" si="3"/>
        <v>#N/A</v>
      </c>
      <c r="J51" s="52">
        <f t="shared" si="4"/>
        <v>4.5</v>
      </c>
      <c r="K51" s="52">
        <f t="shared" si="5"/>
        <v>2</v>
      </c>
      <c r="L51" s="52" t="e">
        <f t="shared" si="6"/>
        <v>#N/A</v>
      </c>
      <c r="M51" s="52" t="e">
        <f t="shared" si="7"/>
        <v>#N/A</v>
      </c>
    </row>
    <row r="52" spans="3:13" x14ac:dyDescent="0.25">
      <c r="C52" s="57"/>
      <c r="D52" s="57" t="s">
        <v>313</v>
      </c>
      <c r="E52" s="62">
        <f>IF(D22="Med",2,IF(D22="Low",1,3))</f>
        <v>2</v>
      </c>
      <c r="G52" s="52">
        <f t="shared" si="1"/>
        <v>5.5</v>
      </c>
      <c r="H52" s="52" t="e">
        <f t="shared" si="2"/>
        <v>#N/A</v>
      </c>
      <c r="I52" s="52" t="e">
        <f t="shared" si="3"/>
        <v>#N/A</v>
      </c>
      <c r="J52" s="52">
        <f t="shared" si="4"/>
        <v>1.5</v>
      </c>
      <c r="K52" s="52">
        <f t="shared" si="5"/>
        <v>2</v>
      </c>
      <c r="L52" s="52" t="e">
        <f t="shared" si="6"/>
        <v>#N/A</v>
      </c>
      <c r="M52" s="52" t="e">
        <f t="shared" si="7"/>
        <v>#N/A</v>
      </c>
    </row>
    <row r="53" spans="3:13" x14ac:dyDescent="0.25">
      <c r="D53" s="57" t="s">
        <v>314</v>
      </c>
      <c r="G53" s="52">
        <f t="shared" si="1"/>
        <v>9</v>
      </c>
      <c r="H53" s="52" t="e">
        <f t="shared" si="2"/>
        <v>#N/A</v>
      </c>
      <c r="I53" s="52" t="e">
        <f t="shared" si="3"/>
        <v>#N/A</v>
      </c>
      <c r="J53" s="52">
        <f t="shared" si="4"/>
        <v>5</v>
      </c>
      <c r="K53" s="52">
        <f t="shared" si="5"/>
        <v>0</v>
      </c>
      <c r="L53" s="52" t="e">
        <f t="shared" si="6"/>
        <v>#N/A</v>
      </c>
      <c r="M53" s="52" t="e">
        <f t="shared" si="7"/>
        <v>#N/A</v>
      </c>
    </row>
  </sheetData>
  <mergeCells count="3">
    <mergeCell ref="A1:D7"/>
    <mergeCell ref="G1:R4"/>
    <mergeCell ref="C37:M37"/>
  </mergeCells>
  <conditionalFormatting sqref="E40:E52">
    <cfRule type="cellIs" dxfId="2" priority="1" operator="equal">
      <formula>3</formula>
    </cfRule>
    <cfRule type="cellIs" dxfId="1" priority="2" operator="lessThan">
      <formula>3</formula>
    </cfRule>
    <cfRule type="cellIs" dxfId="0" priority="3" operator="greaterThan">
      <formula>3</formula>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BAD7C-FDAC-4EC6-87C5-F281966F01ED}">
  <sheetPr codeName="Sheet5"/>
  <dimension ref="A1:L181"/>
  <sheetViews>
    <sheetView workbookViewId="0">
      <selection activeCell="A3" sqref="A3"/>
    </sheetView>
  </sheetViews>
  <sheetFormatPr defaultRowHeight="15" x14ac:dyDescent="0.25"/>
  <cols>
    <col min="1" max="1" width="53.7109375" customWidth="1"/>
    <col min="2" max="2" width="10.42578125" customWidth="1"/>
    <col min="3" max="3" width="48.28515625" customWidth="1"/>
    <col min="12" max="12" width="36.140625" customWidth="1"/>
  </cols>
  <sheetData>
    <row r="1" spans="1:12" x14ac:dyDescent="0.25">
      <c r="H1" t="s">
        <v>41</v>
      </c>
      <c r="I1" t="str" cm="1">
        <f t="array" ref="I1:I6">IF(H1=B3:B8, D3:D8, "")</f>
        <v>Engineering teams are aware of the budget. Finance tracks actuals to budget at least quarterly.</v>
      </c>
      <c r="L1" t="str" cm="1">
        <f t="array" ref="L1">_xlfn.TEXTJOIN(CHAR(10), TRUE, IF(H1=B3:B8, D3:D8, ""))</f>
        <v>Engineering teams are aware of the budget. Finance tracks actuals to budget at least quarterly.
Budget process is largely handled between finance and business/product leaders but not largely understood by all.</v>
      </c>
    </row>
    <row r="2" spans="1:12" x14ac:dyDescent="0.25">
      <c r="A2" t="s">
        <v>12</v>
      </c>
      <c r="B2" t="s">
        <v>3</v>
      </c>
      <c r="C2" t="str">
        <f>$A2&amp;B2</f>
        <v>Budget ManagementCrawl</v>
      </c>
      <c r="D2" t="s">
        <v>106</v>
      </c>
      <c r="I2" t="str">
        <v>Budget process is largely handled between finance and business/product leaders but not largely understood by all.</v>
      </c>
    </row>
    <row r="3" spans="1:12" ht="60" x14ac:dyDescent="0.25">
      <c r="A3" t="s">
        <v>12</v>
      </c>
      <c r="B3" t="s">
        <v>3</v>
      </c>
      <c r="C3" t="str">
        <f t="shared" ref="C3:C66" si="0">$A3&amp;B3</f>
        <v>Budget ManagementCrawl</v>
      </c>
      <c r="D3" t="s">
        <v>107</v>
      </c>
      <c r="I3" t="str">
        <v/>
      </c>
      <c r="L3" s="5" t="str">
        <f>_xlfn.TEXTJOIN(CHAR(10), TRUE,B2:B5)</f>
        <v>Crawl
Crawl
Crawl
Run</v>
      </c>
    </row>
    <row r="4" spans="1:12" x14ac:dyDescent="0.25">
      <c r="A4" t="s">
        <v>12</v>
      </c>
      <c r="B4" t="s">
        <v>3</v>
      </c>
      <c r="C4" t="str">
        <f t="shared" si="0"/>
        <v>Budget ManagementCrawl</v>
      </c>
      <c r="D4" t="s">
        <v>108</v>
      </c>
      <c r="I4" t="str">
        <v/>
      </c>
    </row>
    <row r="5" spans="1:12" x14ac:dyDescent="0.25">
      <c r="A5" t="s">
        <v>12</v>
      </c>
      <c r="B5" t="s">
        <v>5</v>
      </c>
      <c r="C5" t="str">
        <f t="shared" si="0"/>
        <v>Budget ManagementRun</v>
      </c>
      <c r="D5" t="s">
        <v>197</v>
      </c>
      <c r="I5" t="str">
        <v/>
      </c>
    </row>
    <row r="6" spans="1:12" x14ac:dyDescent="0.25">
      <c r="A6" t="s">
        <v>12</v>
      </c>
      <c r="B6" t="s">
        <v>5</v>
      </c>
      <c r="C6" t="str">
        <f t="shared" si="0"/>
        <v>Budget ManagementRun</v>
      </c>
      <c r="D6" t="s">
        <v>198</v>
      </c>
      <c r="I6" t="str">
        <v/>
      </c>
    </row>
    <row r="7" spans="1:12" x14ac:dyDescent="0.25">
      <c r="A7" t="s">
        <v>12</v>
      </c>
      <c r="B7" t="s">
        <v>5</v>
      </c>
      <c r="C7" t="str">
        <f t="shared" si="0"/>
        <v>Budget ManagementRun</v>
      </c>
      <c r="D7" t="s">
        <v>199</v>
      </c>
    </row>
    <row r="8" spans="1:12" x14ac:dyDescent="0.25">
      <c r="A8" t="s">
        <v>12</v>
      </c>
      <c r="B8" t="s">
        <v>5</v>
      </c>
      <c r="C8" t="str">
        <f t="shared" si="0"/>
        <v>Budget ManagementRun</v>
      </c>
      <c r="D8" t="s">
        <v>200</v>
      </c>
    </row>
    <row r="9" spans="1:12" x14ac:dyDescent="0.25">
      <c r="A9" t="s">
        <v>12</v>
      </c>
      <c r="B9" t="s">
        <v>4</v>
      </c>
      <c r="C9" t="str">
        <f t="shared" si="0"/>
        <v>Budget ManagementWalk</v>
      </c>
      <c r="D9" t="s">
        <v>109</v>
      </c>
    </row>
    <row r="10" spans="1:12" x14ac:dyDescent="0.25">
      <c r="A10" t="s">
        <v>12</v>
      </c>
      <c r="B10" t="s">
        <v>4</v>
      </c>
      <c r="C10" t="str">
        <f t="shared" si="0"/>
        <v>Budget ManagementWalk</v>
      </c>
      <c r="D10" t="s">
        <v>110</v>
      </c>
    </row>
    <row r="11" spans="1:12" x14ac:dyDescent="0.25">
      <c r="A11" t="s">
        <v>12</v>
      </c>
      <c r="B11" t="s">
        <v>4</v>
      </c>
      <c r="C11" t="str">
        <f t="shared" si="0"/>
        <v>Budget ManagementWalk</v>
      </c>
      <c r="D11" t="s">
        <v>111</v>
      </c>
    </row>
    <row r="12" spans="1:12" x14ac:dyDescent="0.25">
      <c r="A12" t="s">
        <v>12</v>
      </c>
      <c r="B12" t="s">
        <v>4</v>
      </c>
      <c r="C12" t="str">
        <f t="shared" si="0"/>
        <v>Budget ManagementWalk</v>
      </c>
      <c r="D12" t="s">
        <v>112</v>
      </c>
    </row>
    <row r="13" spans="1:12" x14ac:dyDescent="0.25">
      <c r="A13" t="s">
        <v>219</v>
      </c>
      <c r="B13" t="s">
        <v>3</v>
      </c>
      <c r="C13" t="str">
        <f t="shared" si="0"/>
        <v>Chargeback and IT Finance IntegrationCrawl</v>
      </c>
      <c r="D13" t="s">
        <v>138</v>
      </c>
    </row>
    <row r="14" spans="1:12" x14ac:dyDescent="0.25">
      <c r="A14" t="s">
        <v>219</v>
      </c>
      <c r="B14" t="s">
        <v>3</v>
      </c>
      <c r="C14" t="str">
        <f t="shared" si="0"/>
        <v>Chargeback and IT Finance IntegrationCrawl</v>
      </c>
      <c r="D14" t="s">
        <v>139</v>
      </c>
    </row>
    <row r="15" spans="1:12" x14ac:dyDescent="0.25">
      <c r="A15" t="s">
        <v>219</v>
      </c>
      <c r="B15" t="s">
        <v>5</v>
      </c>
      <c r="C15" t="str">
        <f t="shared" si="0"/>
        <v>Chargeback and IT Finance IntegrationRun</v>
      </c>
      <c r="D15" t="s">
        <v>142</v>
      </c>
    </row>
    <row r="16" spans="1:12" x14ac:dyDescent="0.25">
      <c r="A16" t="s">
        <v>219</v>
      </c>
      <c r="B16" t="s">
        <v>5</v>
      </c>
      <c r="C16" t="str">
        <f t="shared" si="0"/>
        <v>Chargeback and IT Finance IntegrationRun</v>
      </c>
      <c r="D16" t="s">
        <v>143</v>
      </c>
    </row>
    <row r="17" spans="1:6" x14ac:dyDescent="0.25">
      <c r="A17" t="s">
        <v>219</v>
      </c>
      <c r="B17" t="s">
        <v>4</v>
      </c>
      <c r="C17" t="str">
        <f t="shared" si="0"/>
        <v>Chargeback and IT Finance IntegrationWalk</v>
      </c>
      <c r="D17" t="s">
        <v>140</v>
      </c>
    </row>
    <row r="18" spans="1:6" x14ac:dyDescent="0.25">
      <c r="A18" t="s">
        <v>219</v>
      </c>
      <c r="B18" t="s">
        <v>4</v>
      </c>
      <c r="C18" t="str">
        <f t="shared" si="0"/>
        <v>Chargeback and IT Finance IntegrationWalk</v>
      </c>
      <c r="D18" t="s">
        <v>141</v>
      </c>
    </row>
    <row r="19" spans="1:6" x14ac:dyDescent="0.25">
      <c r="A19" t="s">
        <v>220</v>
      </c>
      <c r="B19" t="s">
        <v>3</v>
      </c>
      <c r="C19" t="str">
        <f t="shared" si="0"/>
        <v>Cloud Policy and GovernanceCrawl</v>
      </c>
      <c r="D19" t="s">
        <v>152</v>
      </c>
    </row>
    <row r="20" spans="1:6" x14ac:dyDescent="0.25">
      <c r="A20" t="s">
        <v>220</v>
      </c>
      <c r="B20" t="s">
        <v>5</v>
      </c>
      <c r="C20" t="str">
        <f t="shared" si="0"/>
        <v>Cloud Policy and GovernanceRun</v>
      </c>
      <c r="D20" t="s">
        <v>154</v>
      </c>
    </row>
    <row r="21" spans="1:6" x14ac:dyDescent="0.25">
      <c r="A21" t="s">
        <v>220</v>
      </c>
      <c r="B21" t="s">
        <v>4</v>
      </c>
      <c r="C21" t="str">
        <f t="shared" si="0"/>
        <v>Cloud Policy and GovernanceWalk</v>
      </c>
      <c r="D21" t="s">
        <v>153</v>
      </c>
    </row>
    <row r="22" spans="1:6" x14ac:dyDescent="0.25">
      <c r="A22" t="s">
        <v>227</v>
      </c>
      <c r="B22" t="s">
        <v>3</v>
      </c>
      <c r="C22" t="str">
        <f t="shared" si="0"/>
        <v>Cost Allocation Metadata and HierarchyCrawl</v>
      </c>
      <c r="D22" t="s">
        <v>234</v>
      </c>
      <c r="F22" t="s">
        <v>42</v>
      </c>
    </row>
    <row r="23" spans="1:6" x14ac:dyDescent="0.25">
      <c r="A23" t="s">
        <v>227</v>
      </c>
      <c r="B23" t="s">
        <v>3</v>
      </c>
      <c r="C23" t="str">
        <f t="shared" si="0"/>
        <v>Cost Allocation Metadata and HierarchyCrawl</v>
      </c>
      <c r="D23" t="s">
        <v>43</v>
      </c>
      <c r="F23" t="s">
        <v>43</v>
      </c>
    </row>
    <row r="24" spans="1:6" x14ac:dyDescent="0.25">
      <c r="A24" t="s">
        <v>227</v>
      </c>
      <c r="B24" t="s">
        <v>3</v>
      </c>
      <c r="C24" t="str">
        <f t="shared" si="0"/>
        <v>Cost Allocation Metadata and HierarchyCrawl</v>
      </c>
      <c r="D24" t="s">
        <v>44</v>
      </c>
      <c r="F24" t="s">
        <v>44</v>
      </c>
    </row>
    <row r="25" spans="1:6" x14ac:dyDescent="0.25">
      <c r="A25" t="s">
        <v>227</v>
      </c>
      <c r="B25" t="s">
        <v>3</v>
      </c>
      <c r="C25" t="str">
        <f t="shared" si="0"/>
        <v>Cost Allocation Metadata and HierarchyCrawl</v>
      </c>
      <c r="D25" t="s">
        <v>45</v>
      </c>
      <c r="F25" t="s">
        <v>45</v>
      </c>
    </row>
    <row r="26" spans="1:6" x14ac:dyDescent="0.25">
      <c r="A26" t="s">
        <v>227</v>
      </c>
      <c r="B26" t="s">
        <v>3</v>
      </c>
      <c r="C26" t="str">
        <f t="shared" si="0"/>
        <v>Cost Allocation Metadata and HierarchyCrawl</v>
      </c>
      <c r="D26" t="s">
        <v>46</v>
      </c>
      <c r="F26" t="s">
        <v>46</v>
      </c>
    </row>
    <row r="27" spans="1:6" x14ac:dyDescent="0.25">
      <c r="A27" t="s">
        <v>227</v>
      </c>
      <c r="B27" t="s">
        <v>3</v>
      </c>
      <c r="C27" t="str">
        <f t="shared" si="0"/>
        <v>Cost Allocation Metadata and HierarchyCrawl</v>
      </c>
      <c r="D27" t="s">
        <v>47</v>
      </c>
      <c r="F27" t="s">
        <v>47</v>
      </c>
    </row>
    <row r="28" spans="1:6" x14ac:dyDescent="0.25">
      <c r="A28" t="s">
        <v>227</v>
      </c>
      <c r="B28" t="s">
        <v>5</v>
      </c>
      <c r="C28" t="str">
        <f t="shared" si="0"/>
        <v>Cost Allocation Metadata and HierarchyRun</v>
      </c>
      <c r="D28" t="s">
        <v>232</v>
      </c>
      <c r="F28" t="s">
        <v>231</v>
      </c>
    </row>
    <row r="29" spans="1:6" x14ac:dyDescent="0.25">
      <c r="A29" t="s">
        <v>227</v>
      </c>
      <c r="B29" t="s">
        <v>5</v>
      </c>
      <c r="C29" t="str">
        <f t="shared" si="0"/>
        <v>Cost Allocation Metadata and HierarchyRun</v>
      </c>
      <c r="D29" t="s">
        <v>54</v>
      </c>
      <c r="F29" t="s">
        <v>54</v>
      </c>
    </row>
    <row r="30" spans="1:6" x14ac:dyDescent="0.25">
      <c r="A30" t="s">
        <v>227</v>
      </c>
      <c r="B30" t="s">
        <v>5</v>
      </c>
      <c r="C30" t="str">
        <f t="shared" si="0"/>
        <v>Cost Allocation Metadata and HierarchyRun</v>
      </c>
      <c r="D30" t="s">
        <v>55</v>
      </c>
      <c r="F30" t="s">
        <v>55</v>
      </c>
    </row>
    <row r="31" spans="1:6" x14ac:dyDescent="0.25">
      <c r="A31" t="s">
        <v>227</v>
      </c>
      <c r="B31" t="s">
        <v>5</v>
      </c>
      <c r="C31" t="str">
        <f t="shared" si="0"/>
        <v>Cost Allocation Metadata and HierarchyRun</v>
      </c>
      <c r="D31" t="s">
        <v>56</v>
      </c>
      <c r="F31" t="s">
        <v>56</v>
      </c>
    </row>
    <row r="32" spans="1:6" x14ac:dyDescent="0.25">
      <c r="A32" t="s">
        <v>227</v>
      </c>
      <c r="B32" t="s">
        <v>5</v>
      </c>
      <c r="C32" t="str">
        <f t="shared" si="0"/>
        <v>Cost Allocation Metadata and HierarchyRun</v>
      </c>
      <c r="D32" t="s">
        <v>57</v>
      </c>
      <c r="F32" t="s">
        <v>57</v>
      </c>
    </row>
    <row r="33" spans="1:6" x14ac:dyDescent="0.25">
      <c r="A33" t="s">
        <v>227</v>
      </c>
      <c r="B33" t="s">
        <v>4</v>
      </c>
      <c r="C33" t="str">
        <f t="shared" si="0"/>
        <v>Cost Allocation Metadata and HierarchyWalk</v>
      </c>
      <c r="D33" t="s">
        <v>233</v>
      </c>
      <c r="F33" t="s">
        <v>48</v>
      </c>
    </row>
    <row r="34" spans="1:6" x14ac:dyDescent="0.25">
      <c r="A34" t="s">
        <v>227</v>
      </c>
      <c r="B34" t="s">
        <v>4</v>
      </c>
      <c r="C34" t="str">
        <f t="shared" si="0"/>
        <v>Cost Allocation Metadata and HierarchyWalk</v>
      </c>
      <c r="D34" t="s">
        <v>228</v>
      </c>
      <c r="E34" t="s">
        <v>49</v>
      </c>
      <c r="F34" t="s">
        <v>228</v>
      </c>
    </row>
    <row r="35" spans="1:6" x14ac:dyDescent="0.25">
      <c r="A35" t="s">
        <v>227</v>
      </c>
      <c r="B35" t="s">
        <v>4</v>
      </c>
      <c r="C35" t="str">
        <f t="shared" si="0"/>
        <v>Cost Allocation Metadata and HierarchyWalk</v>
      </c>
      <c r="D35" t="s">
        <v>50</v>
      </c>
      <c r="F35" t="s">
        <v>50</v>
      </c>
    </row>
    <row r="36" spans="1:6" x14ac:dyDescent="0.25">
      <c r="A36" t="s">
        <v>227</v>
      </c>
      <c r="B36" t="s">
        <v>4</v>
      </c>
      <c r="C36" t="str">
        <f t="shared" si="0"/>
        <v>Cost Allocation Metadata and HierarchyWalk</v>
      </c>
      <c r="D36" t="s">
        <v>230</v>
      </c>
      <c r="E36" t="s">
        <v>51</v>
      </c>
      <c r="F36" t="s">
        <v>230</v>
      </c>
    </row>
    <row r="37" spans="1:6" x14ac:dyDescent="0.25">
      <c r="A37" t="s">
        <v>227</v>
      </c>
      <c r="B37" t="s">
        <v>4</v>
      </c>
      <c r="C37" t="str">
        <f t="shared" si="0"/>
        <v>Cost Allocation Metadata and HierarchyWalk</v>
      </c>
      <c r="D37" t="s">
        <v>52</v>
      </c>
      <c r="F37" t="s">
        <v>52</v>
      </c>
    </row>
    <row r="38" spans="1:6" x14ac:dyDescent="0.25">
      <c r="A38" t="s">
        <v>227</v>
      </c>
      <c r="B38" t="s">
        <v>4</v>
      </c>
      <c r="C38" t="str">
        <f t="shared" si="0"/>
        <v>Cost Allocation Metadata and HierarchyWalk</v>
      </c>
      <c r="D38" t="s">
        <v>53</v>
      </c>
      <c r="F38" t="s">
        <v>53</v>
      </c>
    </row>
    <row r="39" spans="1:6" x14ac:dyDescent="0.25">
      <c r="A39" t="s">
        <v>16</v>
      </c>
      <c r="B39" t="s">
        <v>3</v>
      </c>
      <c r="C39" t="str">
        <f t="shared" si="0"/>
        <v>Data Analysis and ShowbackCrawl</v>
      </c>
      <c r="D39" t="s">
        <v>115</v>
      </c>
    </row>
    <row r="40" spans="1:6" x14ac:dyDescent="0.25">
      <c r="A40" t="s">
        <v>16</v>
      </c>
      <c r="B40" t="s">
        <v>3</v>
      </c>
      <c r="C40" t="str">
        <f t="shared" si="0"/>
        <v>Data Analysis and ShowbackCrawl</v>
      </c>
      <c r="D40" t="s">
        <v>116</v>
      </c>
    </row>
    <row r="41" spans="1:6" x14ac:dyDescent="0.25">
      <c r="A41" t="s">
        <v>16</v>
      </c>
      <c r="B41" t="s">
        <v>3</v>
      </c>
      <c r="C41" t="str">
        <f t="shared" si="0"/>
        <v>Data Analysis and ShowbackCrawl</v>
      </c>
      <c r="D41" t="s">
        <v>117</v>
      </c>
    </row>
    <row r="42" spans="1:6" x14ac:dyDescent="0.25">
      <c r="A42" t="s">
        <v>16</v>
      </c>
      <c r="B42" t="s">
        <v>3</v>
      </c>
      <c r="C42" t="str">
        <f t="shared" si="0"/>
        <v>Data Analysis and ShowbackCrawl</v>
      </c>
      <c r="D42" t="s">
        <v>118</v>
      </c>
    </row>
    <row r="43" spans="1:6" x14ac:dyDescent="0.25">
      <c r="A43" t="s">
        <v>16</v>
      </c>
      <c r="B43" t="s">
        <v>3</v>
      </c>
      <c r="C43" t="str">
        <f t="shared" si="0"/>
        <v>Data Analysis and ShowbackCrawl</v>
      </c>
      <c r="D43" t="s">
        <v>119</v>
      </c>
    </row>
    <row r="44" spans="1:6" x14ac:dyDescent="0.25">
      <c r="A44" t="s">
        <v>16</v>
      </c>
      <c r="B44" t="s">
        <v>5</v>
      </c>
      <c r="C44" t="str">
        <f t="shared" si="0"/>
        <v>Data Analysis and ShowbackRun</v>
      </c>
      <c r="D44" t="s">
        <v>202</v>
      </c>
    </row>
    <row r="45" spans="1:6" x14ac:dyDescent="0.25">
      <c r="A45" t="s">
        <v>16</v>
      </c>
      <c r="B45" t="s">
        <v>5</v>
      </c>
      <c r="C45" t="str">
        <f t="shared" si="0"/>
        <v>Data Analysis and ShowbackRun</v>
      </c>
      <c r="D45" t="s">
        <v>203</v>
      </c>
    </row>
    <row r="46" spans="1:6" x14ac:dyDescent="0.25">
      <c r="A46" t="s">
        <v>16</v>
      </c>
      <c r="B46" t="s">
        <v>5</v>
      </c>
      <c r="C46" t="str">
        <f t="shared" si="0"/>
        <v>Data Analysis and ShowbackRun</v>
      </c>
      <c r="D46" t="s">
        <v>204</v>
      </c>
    </row>
    <row r="47" spans="1:6" x14ac:dyDescent="0.25">
      <c r="A47" t="s">
        <v>16</v>
      </c>
      <c r="B47" t="s">
        <v>5</v>
      </c>
      <c r="C47" t="str">
        <f t="shared" si="0"/>
        <v>Data Analysis and ShowbackRun</v>
      </c>
      <c r="D47" t="s">
        <v>205</v>
      </c>
    </row>
    <row r="48" spans="1:6" x14ac:dyDescent="0.25">
      <c r="A48" t="s">
        <v>16</v>
      </c>
      <c r="B48" t="s">
        <v>5</v>
      </c>
      <c r="C48" t="str">
        <f t="shared" si="0"/>
        <v>Data Analysis and ShowbackRun</v>
      </c>
      <c r="D48" t="s">
        <v>206</v>
      </c>
    </row>
    <row r="49" spans="1:4" x14ac:dyDescent="0.25">
      <c r="A49" t="s">
        <v>16</v>
      </c>
      <c r="B49" t="s">
        <v>5</v>
      </c>
      <c r="C49" t="str">
        <f t="shared" si="0"/>
        <v>Data Analysis and ShowbackRun</v>
      </c>
      <c r="D49" t="s">
        <v>207</v>
      </c>
    </row>
    <row r="50" spans="1:4" x14ac:dyDescent="0.25">
      <c r="A50" t="s">
        <v>16</v>
      </c>
      <c r="B50" t="s">
        <v>5</v>
      </c>
      <c r="C50" t="str">
        <f t="shared" si="0"/>
        <v>Data Analysis and ShowbackRun</v>
      </c>
      <c r="D50" t="s">
        <v>208</v>
      </c>
    </row>
    <row r="51" spans="1:4" x14ac:dyDescent="0.25">
      <c r="A51" t="s">
        <v>16</v>
      </c>
      <c r="B51" t="s">
        <v>5</v>
      </c>
      <c r="C51" t="str">
        <f t="shared" si="0"/>
        <v>Data Analysis and ShowbackRun</v>
      </c>
      <c r="D51" t="s">
        <v>235</v>
      </c>
    </row>
    <row r="52" spans="1:4" x14ac:dyDescent="0.25">
      <c r="A52" t="s">
        <v>16</v>
      </c>
      <c r="B52" t="s">
        <v>4</v>
      </c>
      <c r="C52" t="str">
        <f t="shared" si="0"/>
        <v>Data Analysis and ShowbackWalk</v>
      </c>
      <c r="D52" t="s">
        <v>120</v>
      </c>
    </row>
    <row r="53" spans="1:4" x14ac:dyDescent="0.25">
      <c r="A53" t="s">
        <v>16</v>
      </c>
      <c r="B53" t="s">
        <v>4</v>
      </c>
      <c r="C53" t="str">
        <f t="shared" si="0"/>
        <v>Data Analysis and ShowbackWalk</v>
      </c>
      <c r="D53" t="s">
        <v>121</v>
      </c>
    </row>
    <row r="54" spans="1:4" x14ac:dyDescent="0.25">
      <c r="A54" t="s">
        <v>16</v>
      </c>
      <c r="B54" t="s">
        <v>4</v>
      </c>
      <c r="C54" t="str">
        <f t="shared" si="0"/>
        <v>Data Analysis and ShowbackWalk</v>
      </c>
      <c r="D54" t="s">
        <v>122</v>
      </c>
    </row>
    <row r="55" spans="1:4" x14ac:dyDescent="0.25">
      <c r="A55" t="s">
        <v>16</v>
      </c>
      <c r="B55" t="s">
        <v>4</v>
      </c>
      <c r="C55" t="str">
        <f t="shared" si="0"/>
        <v>Data Analysis and ShowbackWalk</v>
      </c>
      <c r="D55" t="s">
        <v>201</v>
      </c>
    </row>
    <row r="56" spans="1:4" x14ac:dyDescent="0.25">
      <c r="A56" t="s">
        <v>221</v>
      </c>
      <c r="B56" t="s">
        <v>3</v>
      </c>
      <c r="C56" t="str">
        <f t="shared" si="0"/>
        <v>Data Ingestion and NormalizationCrawl</v>
      </c>
      <c r="D56" t="s">
        <v>66</v>
      </c>
    </row>
    <row r="57" spans="1:4" x14ac:dyDescent="0.25">
      <c r="A57" t="s">
        <v>221</v>
      </c>
      <c r="B57" t="s">
        <v>3</v>
      </c>
      <c r="C57" t="str">
        <f t="shared" si="0"/>
        <v>Data Ingestion and NormalizationCrawl</v>
      </c>
      <c r="D57" t="s">
        <v>67</v>
      </c>
    </row>
    <row r="58" spans="1:4" x14ac:dyDescent="0.25">
      <c r="A58" t="s">
        <v>221</v>
      </c>
      <c r="B58" t="s">
        <v>5</v>
      </c>
      <c r="C58" t="str">
        <f t="shared" si="0"/>
        <v>Data Ingestion and NormalizationRun</v>
      </c>
      <c r="D58" t="s">
        <v>72</v>
      </c>
    </row>
    <row r="59" spans="1:4" x14ac:dyDescent="0.25">
      <c r="A59" t="s">
        <v>221</v>
      </c>
      <c r="B59" t="s">
        <v>5</v>
      </c>
      <c r="C59" t="str">
        <f t="shared" si="0"/>
        <v>Data Ingestion and NormalizationRun</v>
      </c>
      <c r="D59" t="s">
        <v>169</v>
      </c>
    </row>
    <row r="60" spans="1:4" x14ac:dyDescent="0.25">
      <c r="A60" t="s">
        <v>221</v>
      </c>
      <c r="B60" t="s">
        <v>4</v>
      </c>
      <c r="C60" t="str">
        <f t="shared" si="0"/>
        <v>Data Ingestion and NormalizationWalk</v>
      </c>
      <c r="D60" t="s">
        <v>68</v>
      </c>
    </row>
    <row r="61" spans="1:4" x14ac:dyDescent="0.25">
      <c r="A61" t="s">
        <v>221</v>
      </c>
      <c r="B61" t="s">
        <v>4</v>
      </c>
      <c r="C61" t="str">
        <f t="shared" si="0"/>
        <v>Data Ingestion and NormalizationWalk</v>
      </c>
      <c r="D61" t="s">
        <v>69</v>
      </c>
    </row>
    <row r="62" spans="1:4" x14ac:dyDescent="0.25">
      <c r="A62" t="s">
        <v>221</v>
      </c>
      <c r="B62" t="s">
        <v>4</v>
      </c>
      <c r="C62" t="str">
        <f t="shared" si="0"/>
        <v>Data Ingestion and NormalizationWalk</v>
      </c>
      <c r="D62" t="s">
        <v>70</v>
      </c>
    </row>
    <row r="63" spans="1:4" x14ac:dyDescent="0.25">
      <c r="A63" t="s">
        <v>221</v>
      </c>
      <c r="B63" t="s">
        <v>4</v>
      </c>
      <c r="C63" t="str">
        <f t="shared" si="0"/>
        <v>Data Ingestion and NormalizationWalk</v>
      </c>
      <c r="D63" t="s">
        <v>71</v>
      </c>
    </row>
    <row r="64" spans="1:4" x14ac:dyDescent="0.25">
      <c r="A64" t="s">
        <v>222</v>
      </c>
      <c r="B64" t="s">
        <v>3</v>
      </c>
      <c r="C64" t="str">
        <f t="shared" si="0"/>
        <v>Establishing a FinOps Decision and Accountability StructureCrawl</v>
      </c>
      <c r="D64" t="s">
        <v>218</v>
      </c>
    </row>
    <row r="65" spans="1:4" x14ac:dyDescent="0.25">
      <c r="A65" t="s">
        <v>222</v>
      </c>
      <c r="B65" t="s">
        <v>5</v>
      </c>
      <c r="C65" t="str">
        <f t="shared" si="0"/>
        <v>Establishing a FinOps Decision and Accountability StructureRun</v>
      </c>
      <c r="D65" t="s">
        <v>114</v>
      </c>
    </row>
    <row r="66" spans="1:4" x14ac:dyDescent="0.25">
      <c r="A66" t="s">
        <v>222</v>
      </c>
      <c r="B66" t="s">
        <v>4</v>
      </c>
      <c r="C66" t="str">
        <f t="shared" si="0"/>
        <v>Establishing a FinOps Decision and Accountability StructureWalk</v>
      </c>
      <c r="D66" t="s">
        <v>113</v>
      </c>
    </row>
    <row r="67" spans="1:4" x14ac:dyDescent="0.25">
      <c r="A67" t="s">
        <v>22</v>
      </c>
      <c r="B67" t="s">
        <v>3</v>
      </c>
      <c r="C67" t="str">
        <f t="shared" ref="C67:C130" si="1">$A67&amp;B67</f>
        <v>Establishing FinOps CultureCrawl</v>
      </c>
      <c r="D67" t="s">
        <v>130</v>
      </c>
    </row>
    <row r="68" spans="1:4" x14ac:dyDescent="0.25">
      <c r="A68" t="s">
        <v>22</v>
      </c>
      <c r="B68" t="s">
        <v>3</v>
      </c>
      <c r="C68" t="str">
        <f t="shared" si="1"/>
        <v>Establishing FinOps CultureCrawl</v>
      </c>
      <c r="D68" t="s">
        <v>131</v>
      </c>
    </row>
    <row r="69" spans="1:4" x14ac:dyDescent="0.25">
      <c r="A69" t="s">
        <v>22</v>
      </c>
      <c r="B69" t="s">
        <v>3</v>
      </c>
      <c r="C69" t="str">
        <f t="shared" si="1"/>
        <v>Establishing FinOps CultureCrawl</v>
      </c>
      <c r="D69" t="s">
        <v>132</v>
      </c>
    </row>
    <row r="70" spans="1:4" x14ac:dyDescent="0.25">
      <c r="A70" t="s">
        <v>22</v>
      </c>
      <c r="B70" t="s">
        <v>3</v>
      </c>
      <c r="C70" t="str">
        <f t="shared" si="1"/>
        <v>Establishing FinOps CultureCrawl</v>
      </c>
      <c r="D70" t="s">
        <v>133</v>
      </c>
    </row>
    <row r="71" spans="1:4" x14ac:dyDescent="0.25">
      <c r="A71" t="s">
        <v>22</v>
      </c>
      <c r="B71" t="s">
        <v>5</v>
      </c>
      <c r="C71" t="str">
        <f t="shared" si="1"/>
        <v>Establishing FinOps CultureRun</v>
      </c>
      <c r="D71" t="s">
        <v>210</v>
      </c>
    </row>
    <row r="72" spans="1:4" x14ac:dyDescent="0.25">
      <c r="A72" t="s">
        <v>22</v>
      </c>
      <c r="B72" t="s">
        <v>5</v>
      </c>
      <c r="C72" t="str">
        <f t="shared" si="1"/>
        <v>Establishing FinOps CultureRun</v>
      </c>
      <c r="D72" t="s">
        <v>211</v>
      </c>
    </row>
    <row r="73" spans="1:4" x14ac:dyDescent="0.25">
      <c r="A73" t="s">
        <v>22</v>
      </c>
      <c r="B73" t="s">
        <v>5</v>
      </c>
      <c r="C73" t="str">
        <f t="shared" si="1"/>
        <v>Establishing FinOps CultureRun</v>
      </c>
      <c r="D73" t="s">
        <v>212</v>
      </c>
    </row>
    <row r="74" spans="1:4" x14ac:dyDescent="0.25">
      <c r="A74" t="s">
        <v>22</v>
      </c>
      <c r="B74" t="s">
        <v>5</v>
      </c>
      <c r="C74" t="str">
        <f t="shared" si="1"/>
        <v>Establishing FinOps CultureRun</v>
      </c>
      <c r="D74" t="s">
        <v>213</v>
      </c>
    </row>
    <row r="75" spans="1:4" x14ac:dyDescent="0.25">
      <c r="A75" t="s">
        <v>22</v>
      </c>
      <c r="B75" t="s">
        <v>4</v>
      </c>
      <c r="C75" t="str">
        <f t="shared" si="1"/>
        <v>Establishing FinOps CultureWalk</v>
      </c>
      <c r="D75" t="s">
        <v>134</v>
      </c>
    </row>
    <row r="76" spans="1:4" x14ac:dyDescent="0.25">
      <c r="A76" t="s">
        <v>22</v>
      </c>
      <c r="B76" t="s">
        <v>4</v>
      </c>
      <c r="C76" t="str">
        <f t="shared" si="1"/>
        <v>Establishing FinOps CultureWalk</v>
      </c>
      <c r="D76" t="s">
        <v>135</v>
      </c>
    </row>
    <row r="77" spans="1:4" x14ac:dyDescent="0.25">
      <c r="A77" t="s">
        <v>22</v>
      </c>
      <c r="B77" t="s">
        <v>4</v>
      </c>
      <c r="C77" t="str">
        <f t="shared" si="1"/>
        <v>Establishing FinOps CultureWalk</v>
      </c>
      <c r="D77" t="s">
        <v>136</v>
      </c>
    </row>
    <row r="78" spans="1:4" x14ac:dyDescent="0.25">
      <c r="A78" t="s">
        <v>22</v>
      </c>
      <c r="B78" t="s">
        <v>4</v>
      </c>
      <c r="C78" t="str">
        <f t="shared" si="1"/>
        <v>Establishing FinOps CultureWalk</v>
      </c>
      <c r="D78" t="s">
        <v>137</v>
      </c>
    </row>
    <row r="79" spans="1:4" x14ac:dyDescent="0.25">
      <c r="A79" t="s">
        <v>22</v>
      </c>
      <c r="B79" t="s">
        <v>4</v>
      </c>
      <c r="C79" t="str">
        <f t="shared" si="1"/>
        <v>Establishing FinOps CultureWalk</v>
      </c>
      <c r="D79" t="s">
        <v>209</v>
      </c>
    </row>
    <row r="80" spans="1:4" x14ac:dyDescent="0.25">
      <c r="A80" t="s">
        <v>223</v>
      </c>
      <c r="B80" t="s">
        <v>3</v>
      </c>
      <c r="C80" t="str">
        <f t="shared" si="1"/>
        <v>FinOps Education and EnablementCrawl</v>
      </c>
      <c r="D80" t="s">
        <v>144</v>
      </c>
    </row>
    <row r="81" spans="1:4" x14ac:dyDescent="0.25">
      <c r="A81" t="s">
        <v>223</v>
      </c>
      <c r="B81" t="s">
        <v>3</v>
      </c>
      <c r="C81" t="str">
        <f t="shared" si="1"/>
        <v>FinOps Education and EnablementCrawl</v>
      </c>
      <c r="D81" t="s">
        <v>145</v>
      </c>
    </row>
    <row r="82" spans="1:4" x14ac:dyDescent="0.25">
      <c r="A82" t="s">
        <v>223</v>
      </c>
      <c r="B82" t="s">
        <v>3</v>
      </c>
      <c r="C82" t="str">
        <f t="shared" si="1"/>
        <v>FinOps Education and EnablementCrawl</v>
      </c>
      <c r="D82" t="s">
        <v>146</v>
      </c>
    </row>
    <row r="83" spans="1:4" x14ac:dyDescent="0.25">
      <c r="A83" t="s">
        <v>223</v>
      </c>
      <c r="B83" t="s">
        <v>3</v>
      </c>
      <c r="C83" t="str">
        <f t="shared" si="1"/>
        <v>FinOps Education and EnablementCrawl</v>
      </c>
      <c r="D83" t="s">
        <v>147</v>
      </c>
    </row>
    <row r="84" spans="1:4" x14ac:dyDescent="0.25">
      <c r="A84" t="s">
        <v>223</v>
      </c>
      <c r="B84" t="s">
        <v>5</v>
      </c>
      <c r="C84" t="str">
        <f t="shared" si="1"/>
        <v>FinOps Education and EnablementRun</v>
      </c>
      <c r="D84" t="s">
        <v>214</v>
      </c>
    </row>
    <row r="85" spans="1:4" x14ac:dyDescent="0.25">
      <c r="A85" t="s">
        <v>223</v>
      </c>
      <c r="B85" t="s">
        <v>5</v>
      </c>
      <c r="C85" t="str">
        <f t="shared" si="1"/>
        <v>FinOps Education and EnablementRun</v>
      </c>
      <c r="D85" t="s">
        <v>215</v>
      </c>
    </row>
    <row r="86" spans="1:4" x14ac:dyDescent="0.25">
      <c r="A86" t="s">
        <v>223</v>
      </c>
      <c r="B86" t="s">
        <v>5</v>
      </c>
      <c r="C86" t="str">
        <f t="shared" si="1"/>
        <v>FinOps Education and EnablementRun</v>
      </c>
      <c r="D86" t="s">
        <v>216</v>
      </c>
    </row>
    <row r="87" spans="1:4" x14ac:dyDescent="0.25">
      <c r="A87" t="s">
        <v>223</v>
      </c>
      <c r="B87" t="s">
        <v>5</v>
      </c>
      <c r="C87" t="str">
        <f t="shared" si="1"/>
        <v>FinOps Education and EnablementRun</v>
      </c>
      <c r="D87" t="s">
        <v>217</v>
      </c>
    </row>
    <row r="88" spans="1:4" x14ac:dyDescent="0.25">
      <c r="A88" t="s">
        <v>223</v>
      </c>
      <c r="B88" t="s">
        <v>4</v>
      </c>
      <c r="C88" t="str">
        <f t="shared" si="1"/>
        <v>FinOps Education and EnablementWalk</v>
      </c>
      <c r="D88" t="s">
        <v>148</v>
      </c>
    </row>
    <row r="89" spans="1:4" x14ac:dyDescent="0.25">
      <c r="A89" t="s">
        <v>223</v>
      </c>
      <c r="B89" t="s">
        <v>4</v>
      </c>
      <c r="C89" t="str">
        <f t="shared" si="1"/>
        <v>FinOps Education and EnablementWalk</v>
      </c>
      <c r="D89" t="s">
        <v>149</v>
      </c>
    </row>
    <row r="90" spans="1:4" x14ac:dyDescent="0.25">
      <c r="A90" t="s">
        <v>223</v>
      </c>
      <c r="B90" t="s">
        <v>4</v>
      </c>
      <c r="C90" t="str">
        <f t="shared" si="1"/>
        <v>FinOps Education and EnablementWalk</v>
      </c>
      <c r="D90" t="s">
        <v>150</v>
      </c>
    </row>
    <row r="91" spans="1:4" x14ac:dyDescent="0.25">
      <c r="A91" t="s">
        <v>223</v>
      </c>
      <c r="B91" t="s">
        <v>4</v>
      </c>
      <c r="C91" t="str">
        <f t="shared" si="1"/>
        <v>FinOps Education and EnablementWalk</v>
      </c>
      <c r="D91" t="s">
        <v>151</v>
      </c>
    </row>
    <row r="92" spans="1:4" x14ac:dyDescent="0.25">
      <c r="A92" t="s">
        <v>8</v>
      </c>
      <c r="B92" t="s">
        <v>3</v>
      </c>
      <c r="C92" t="str">
        <f t="shared" si="1"/>
        <v>ForecastingCrawl</v>
      </c>
      <c r="D92" t="s">
        <v>81</v>
      </c>
    </row>
    <row r="93" spans="1:4" x14ac:dyDescent="0.25">
      <c r="A93" t="s">
        <v>8</v>
      </c>
      <c r="B93" t="s">
        <v>3</v>
      </c>
      <c r="C93" t="str">
        <f t="shared" si="1"/>
        <v>ForecastingCrawl</v>
      </c>
      <c r="D93" t="s">
        <v>82</v>
      </c>
    </row>
    <row r="94" spans="1:4" x14ac:dyDescent="0.25">
      <c r="A94" t="s">
        <v>8</v>
      </c>
      <c r="B94" t="s">
        <v>3</v>
      </c>
      <c r="C94" t="str">
        <f t="shared" si="1"/>
        <v>ForecastingCrawl</v>
      </c>
      <c r="D94" t="s">
        <v>83</v>
      </c>
    </row>
    <row r="95" spans="1:4" x14ac:dyDescent="0.25">
      <c r="A95" t="s">
        <v>8</v>
      </c>
      <c r="B95" t="s">
        <v>3</v>
      </c>
      <c r="C95" t="str">
        <f t="shared" si="1"/>
        <v>ForecastingCrawl</v>
      </c>
      <c r="D95" t="s">
        <v>84</v>
      </c>
    </row>
    <row r="96" spans="1:4" x14ac:dyDescent="0.25">
      <c r="A96" t="s">
        <v>8</v>
      </c>
      <c r="B96" t="s">
        <v>3</v>
      </c>
      <c r="C96" t="str">
        <f t="shared" si="1"/>
        <v>ForecastingCrawl</v>
      </c>
      <c r="D96" t="s">
        <v>85</v>
      </c>
    </row>
    <row r="97" spans="1:4" x14ac:dyDescent="0.25">
      <c r="A97" t="s">
        <v>8</v>
      </c>
      <c r="B97" t="s">
        <v>3</v>
      </c>
      <c r="C97" t="str">
        <f t="shared" si="1"/>
        <v>ForecastingCrawl</v>
      </c>
      <c r="D97" t="s">
        <v>86</v>
      </c>
    </row>
    <row r="98" spans="1:4" x14ac:dyDescent="0.25">
      <c r="A98" t="s">
        <v>8</v>
      </c>
      <c r="B98" t="s">
        <v>5</v>
      </c>
      <c r="C98" t="str">
        <f t="shared" si="1"/>
        <v>ForecastingRun</v>
      </c>
      <c r="D98" t="s">
        <v>181</v>
      </c>
    </row>
    <row r="99" spans="1:4" x14ac:dyDescent="0.25">
      <c r="A99" t="s">
        <v>8</v>
      </c>
      <c r="B99" t="s">
        <v>5</v>
      </c>
      <c r="C99" t="str">
        <f t="shared" si="1"/>
        <v>ForecastingRun</v>
      </c>
      <c r="D99" t="s">
        <v>182</v>
      </c>
    </row>
    <row r="100" spans="1:4" x14ac:dyDescent="0.25">
      <c r="A100" t="s">
        <v>8</v>
      </c>
      <c r="B100" t="s">
        <v>5</v>
      </c>
      <c r="C100" t="str">
        <f t="shared" si="1"/>
        <v>ForecastingRun</v>
      </c>
      <c r="D100" t="s">
        <v>183</v>
      </c>
    </row>
    <row r="101" spans="1:4" x14ac:dyDescent="0.25">
      <c r="A101" t="s">
        <v>8</v>
      </c>
      <c r="B101" t="s">
        <v>5</v>
      </c>
      <c r="C101" t="str">
        <f t="shared" si="1"/>
        <v>ForecastingRun</v>
      </c>
      <c r="D101" t="s">
        <v>184</v>
      </c>
    </row>
    <row r="102" spans="1:4" x14ac:dyDescent="0.25">
      <c r="A102" t="s">
        <v>8</v>
      </c>
      <c r="B102" t="s">
        <v>5</v>
      </c>
      <c r="C102" t="str">
        <f t="shared" si="1"/>
        <v>ForecastingRun</v>
      </c>
      <c r="D102" t="s">
        <v>185</v>
      </c>
    </row>
    <row r="103" spans="1:4" x14ac:dyDescent="0.25">
      <c r="A103" t="s">
        <v>8</v>
      </c>
      <c r="B103" t="s">
        <v>5</v>
      </c>
      <c r="C103" t="str">
        <f t="shared" si="1"/>
        <v>ForecastingRun</v>
      </c>
      <c r="D103" t="s">
        <v>186</v>
      </c>
    </row>
    <row r="104" spans="1:4" x14ac:dyDescent="0.25">
      <c r="A104" t="s">
        <v>8</v>
      </c>
      <c r="B104" t="s">
        <v>5</v>
      </c>
      <c r="C104" t="str">
        <f t="shared" si="1"/>
        <v>ForecastingRun</v>
      </c>
      <c r="D104" t="s">
        <v>187</v>
      </c>
    </row>
    <row r="105" spans="1:4" x14ac:dyDescent="0.25">
      <c r="A105" t="s">
        <v>8</v>
      </c>
      <c r="B105" t="s">
        <v>5</v>
      </c>
      <c r="C105" t="str">
        <f t="shared" si="1"/>
        <v>ForecastingRun</v>
      </c>
      <c r="D105" t="s">
        <v>188</v>
      </c>
    </row>
    <row r="106" spans="1:4" x14ac:dyDescent="0.25">
      <c r="A106" t="s">
        <v>8</v>
      </c>
      <c r="B106" t="s">
        <v>4</v>
      </c>
      <c r="C106" t="str">
        <f t="shared" si="1"/>
        <v>ForecastingWalk</v>
      </c>
      <c r="D106" t="s">
        <v>87</v>
      </c>
    </row>
    <row r="107" spans="1:4" x14ac:dyDescent="0.25">
      <c r="A107" t="s">
        <v>8</v>
      </c>
      <c r="B107" t="s">
        <v>4</v>
      </c>
      <c r="C107" t="str">
        <f t="shared" si="1"/>
        <v>ForecastingWalk</v>
      </c>
      <c r="D107" t="s">
        <v>88</v>
      </c>
    </row>
    <row r="108" spans="1:4" x14ac:dyDescent="0.25">
      <c r="A108" t="s">
        <v>8</v>
      </c>
      <c r="B108" t="s">
        <v>4</v>
      </c>
      <c r="C108" t="str">
        <f t="shared" si="1"/>
        <v>ForecastingWalk</v>
      </c>
      <c r="D108" t="s">
        <v>176</v>
      </c>
    </row>
    <row r="109" spans="1:4" x14ac:dyDescent="0.25">
      <c r="A109" t="s">
        <v>8</v>
      </c>
      <c r="B109" t="s">
        <v>4</v>
      </c>
      <c r="C109" t="str">
        <f t="shared" si="1"/>
        <v>ForecastingWalk</v>
      </c>
      <c r="D109" t="s">
        <v>177</v>
      </c>
    </row>
    <row r="110" spans="1:4" x14ac:dyDescent="0.25">
      <c r="A110" t="s">
        <v>8</v>
      </c>
      <c r="B110" t="s">
        <v>4</v>
      </c>
      <c r="C110" t="str">
        <f t="shared" si="1"/>
        <v>ForecastingWalk</v>
      </c>
      <c r="D110" t="s">
        <v>178</v>
      </c>
    </row>
    <row r="111" spans="1:4" x14ac:dyDescent="0.25">
      <c r="A111" t="s">
        <v>8</v>
      </c>
      <c r="B111" t="s">
        <v>4</v>
      </c>
      <c r="C111" t="str">
        <f t="shared" si="1"/>
        <v>ForecastingWalk</v>
      </c>
      <c r="D111" t="s">
        <v>179</v>
      </c>
    </row>
    <row r="112" spans="1:4" x14ac:dyDescent="0.25">
      <c r="A112" t="s">
        <v>8</v>
      </c>
      <c r="B112" t="s">
        <v>4</v>
      </c>
      <c r="C112" t="str">
        <f t="shared" si="1"/>
        <v>ForecastingWalk</v>
      </c>
      <c r="D112" t="s">
        <v>180</v>
      </c>
    </row>
    <row r="113" spans="1:4" x14ac:dyDescent="0.25">
      <c r="A113" t="s">
        <v>23</v>
      </c>
      <c r="B113" t="s">
        <v>3</v>
      </c>
      <c r="C113" t="str">
        <f t="shared" si="1"/>
        <v>IT Asset Management IntegrationCrawl</v>
      </c>
      <c r="D113" t="s">
        <v>155</v>
      </c>
    </row>
    <row r="114" spans="1:4" x14ac:dyDescent="0.25">
      <c r="A114" t="s">
        <v>23</v>
      </c>
      <c r="B114" t="s">
        <v>3</v>
      </c>
      <c r="C114" t="str">
        <f t="shared" si="1"/>
        <v>IT Asset Management IntegrationCrawl</v>
      </c>
      <c r="D114" t="s">
        <v>156</v>
      </c>
    </row>
    <row r="115" spans="1:4" x14ac:dyDescent="0.25">
      <c r="A115" t="s">
        <v>23</v>
      </c>
      <c r="B115" t="s">
        <v>3</v>
      </c>
      <c r="C115" t="str">
        <f t="shared" si="1"/>
        <v>IT Asset Management IntegrationCrawl</v>
      </c>
      <c r="D115" t="s">
        <v>157</v>
      </c>
    </row>
    <row r="116" spans="1:4" x14ac:dyDescent="0.25">
      <c r="A116" t="s">
        <v>23</v>
      </c>
      <c r="B116" t="s">
        <v>3</v>
      </c>
      <c r="C116" t="str">
        <f t="shared" si="1"/>
        <v>IT Asset Management IntegrationCrawl</v>
      </c>
      <c r="D116" t="s">
        <v>158</v>
      </c>
    </row>
    <row r="117" spans="1:4" x14ac:dyDescent="0.25">
      <c r="A117" t="s">
        <v>23</v>
      </c>
      <c r="B117" t="s">
        <v>5</v>
      </c>
      <c r="C117" t="str">
        <f t="shared" si="1"/>
        <v>IT Asset Management IntegrationRun</v>
      </c>
      <c r="D117" t="s">
        <v>160</v>
      </c>
    </row>
    <row r="118" spans="1:4" x14ac:dyDescent="0.25">
      <c r="A118" t="s">
        <v>23</v>
      </c>
      <c r="B118" t="s">
        <v>4</v>
      </c>
      <c r="C118" t="str">
        <f t="shared" si="1"/>
        <v>IT Asset Management IntegrationWalk</v>
      </c>
      <c r="D118" t="s">
        <v>159</v>
      </c>
    </row>
    <row r="119" spans="1:4" x14ac:dyDescent="0.25">
      <c r="A119" t="s">
        <v>7</v>
      </c>
      <c r="B119" t="s">
        <v>3</v>
      </c>
      <c r="C119" t="str">
        <f t="shared" si="1"/>
        <v>Managing AnomaliesCrawl</v>
      </c>
      <c r="D119" t="s">
        <v>73</v>
      </c>
    </row>
    <row r="120" spans="1:4" x14ac:dyDescent="0.25">
      <c r="A120" t="s">
        <v>7</v>
      </c>
      <c r="B120" t="s">
        <v>3</v>
      </c>
      <c r="C120" t="str">
        <f t="shared" si="1"/>
        <v>Managing AnomaliesCrawl</v>
      </c>
      <c r="D120" t="s">
        <v>74</v>
      </c>
    </row>
    <row r="121" spans="1:4" x14ac:dyDescent="0.25">
      <c r="A121" t="s">
        <v>7</v>
      </c>
      <c r="B121" t="s">
        <v>3</v>
      </c>
      <c r="C121" t="str">
        <f t="shared" si="1"/>
        <v>Managing AnomaliesCrawl</v>
      </c>
      <c r="D121" t="s">
        <v>75</v>
      </c>
    </row>
    <row r="122" spans="1:4" x14ac:dyDescent="0.25">
      <c r="A122" t="s">
        <v>7</v>
      </c>
      <c r="B122" t="s">
        <v>3</v>
      </c>
      <c r="C122" t="str">
        <f t="shared" si="1"/>
        <v>Managing AnomaliesCrawl</v>
      </c>
      <c r="D122" t="s">
        <v>76</v>
      </c>
    </row>
    <row r="123" spans="1:4" x14ac:dyDescent="0.25">
      <c r="A123" t="s">
        <v>7</v>
      </c>
      <c r="B123" t="s">
        <v>3</v>
      </c>
      <c r="C123" t="str">
        <f t="shared" si="1"/>
        <v>Managing AnomaliesCrawl</v>
      </c>
      <c r="D123" t="s">
        <v>77</v>
      </c>
    </row>
    <row r="124" spans="1:4" x14ac:dyDescent="0.25">
      <c r="A124" t="s">
        <v>7</v>
      </c>
      <c r="B124" t="s">
        <v>5</v>
      </c>
      <c r="C124" t="str">
        <f t="shared" si="1"/>
        <v>Managing AnomaliesRun</v>
      </c>
      <c r="D124" t="s">
        <v>170</v>
      </c>
    </row>
    <row r="125" spans="1:4" x14ac:dyDescent="0.25">
      <c r="A125" t="s">
        <v>7</v>
      </c>
      <c r="B125" t="s">
        <v>5</v>
      </c>
      <c r="C125" t="str">
        <f t="shared" si="1"/>
        <v>Managing AnomaliesRun</v>
      </c>
      <c r="D125" t="s">
        <v>171</v>
      </c>
    </row>
    <row r="126" spans="1:4" x14ac:dyDescent="0.25">
      <c r="A126" t="s">
        <v>7</v>
      </c>
      <c r="B126" t="s">
        <v>5</v>
      </c>
      <c r="C126" t="str">
        <f t="shared" si="1"/>
        <v>Managing AnomaliesRun</v>
      </c>
      <c r="D126" t="s">
        <v>172</v>
      </c>
    </row>
    <row r="127" spans="1:4" x14ac:dyDescent="0.25">
      <c r="A127" t="s">
        <v>7</v>
      </c>
      <c r="B127" t="s">
        <v>5</v>
      </c>
      <c r="C127" t="str">
        <f t="shared" si="1"/>
        <v>Managing AnomaliesRun</v>
      </c>
      <c r="D127" t="s">
        <v>173</v>
      </c>
    </row>
    <row r="128" spans="1:4" x14ac:dyDescent="0.25">
      <c r="A128" t="s">
        <v>7</v>
      </c>
      <c r="B128" t="s">
        <v>5</v>
      </c>
      <c r="C128" t="str">
        <f t="shared" si="1"/>
        <v>Managing AnomaliesRun</v>
      </c>
      <c r="D128" t="s">
        <v>174</v>
      </c>
    </row>
    <row r="129" spans="1:4" x14ac:dyDescent="0.25">
      <c r="A129" t="s">
        <v>7</v>
      </c>
      <c r="B129" t="s">
        <v>5</v>
      </c>
      <c r="C129" t="str">
        <f t="shared" si="1"/>
        <v>Managing AnomaliesRun</v>
      </c>
      <c r="D129" t="s">
        <v>175</v>
      </c>
    </row>
    <row r="130" spans="1:4" x14ac:dyDescent="0.25">
      <c r="A130" t="s">
        <v>7</v>
      </c>
      <c r="B130" t="s">
        <v>4</v>
      </c>
      <c r="C130" t="str">
        <f t="shared" si="1"/>
        <v>Managing AnomaliesWalk</v>
      </c>
      <c r="D130" t="s">
        <v>78</v>
      </c>
    </row>
    <row r="131" spans="1:4" x14ac:dyDescent="0.25">
      <c r="A131" t="s">
        <v>7</v>
      </c>
      <c r="B131" t="s">
        <v>4</v>
      </c>
      <c r="C131" t="str">
        <f t="shared" ref="C131:C181" si="2">$A131&amp;B131</f>
        <v>Managing AnomaliesWalk</v>
      </c>
      <c r="D131" t="s">
        <v>79</v>
      </c>
    </row>
    <row r="132" spans="1:4" x14ac:dyDescent="0.25">
      <c r="A132" t="s">
        <v>7</v>
      </c>
      <c r="B132" t="s">
        <v>4</v>
      </c>
      <c r="C132" t="str">
        <f t="shared" si="2"/>
        <v>Managing AnomaliesWalk</v>
      </c>
      <c r="D132" t="s">
        <v>80</v>
      </c>
    </row>
    <row r="133" spans="1:4" x14ac:dyDescent="0.25">
      <c r="A133" t="s">
        <v>11</v>
      </c>
      <c r="B133" t="s">
        <v>3</v>
      </c>
      <c r="C133" t="str">
        <f t="shared" si="2"/>
        <v>Managing Commitment Based DiscountsCrawl</v>
      </c>
      <c r="D133" t="s">
        <v>92</v>
      </c>
    </row>
    <row r="134" spans="1:4" x14ac:dyDescent="0.25">
      <c r="A134" t="s">
        <v>11</v>
      </c>
      <c r="B134" t="s">
        <v>3</v>
      </c>
      <c r="C134" t="str">
        <f t="shared" si="2"/>
        <v>Managing Commitment Based DiscountsCrawl</v>
      </c>
      <c r="D134" t="s">
        <v>93</v>
      </c>
    </row>
    <row r="135" spans="1:4" x14ac:dyDescent="0.25">
      <c r="A135" t="s">
        <v>11</v>
      </c>
      <c r="B135" t="s">
        <v>3</v>
      </c>
      <c r="C135" t="str">
        <f t="shared" si="2"/>
        <v>Managing Commitment Based DiscountsCrawl</v>
      </c>
      <c r="D135" t="s">
        <v>94</v>
      </c>
    </row>
    <row r="136" spans="1:4" x14ac:dyDescent="0.25">
      <c r="A136" t="s">
        <v>11</v>
      </c>
      <c r="B136" t="s">
        <v>3</v>
      </c>
      <c r="C136" t="str">
        <f t="shared" si="2"/>
        <v>Managing Commitment Based DiscountsCrawl</v>
      </c>
      <c r="D136" t="s">
        <v>95</v>
      </c>
    </row>
    <row r="137" spans="1:4" x14ac:dyDescent="0.25">
      <c r="A137" t="s">
        <v>11</v>
      </c>
      <c r="B137" t="s">
        <v>3</v>
      </c>
      <c r="C137" t="str">
        <f t="shared" si="2"/>
        <v>Managing Commitment Based DiscountsCrawl</v>
      </c>
      <c r="D137" t="s">
        <v>96</v>
      </c>
    </row>
    <row r="138" spans="1:4" x14ac:dyDescent="0.25">
      <c r="A138" t="s">
        <v>11</v>
      </c>
      <c r="B138" t="s">
        <v>5</v>
      </c>
      <c r="C138" t="str">
        <f t="shared" si="2"/>
        <v>Managing Commitment Based DiscountsRun</v>
      </c>
      <c r="D138" t="s">
        <v>191</v>
      </c>
    </row>
    <row r="139" spans="1:4" x14ac:dyDescent="0.25">
      <c r="A139" t="s">
        <v>11</v>
      </c>
      <c r="B139" t="s">
        <v>5</v>
      </c>
      <c r="C139" t="str">
        <f t="shared" si="2"/>
        <v>Managing Commitment Based DiscountsRun</v>
      </c>
      <c r="D139" t="s">
        <v>192</v>
      </c>
    </row>
    <row r="140" spans="1:4" x14ac:dyDescent="0.25">
      <c r="A140" t="s">
        <v>11</v>
      </c>
      <c r="B140" t="s">
        <v>5</v>
      </c>
      <c r="C140" t="str">
        <f t="shared" si="2"/>
        <v>Managing Commitment Based DiscountsRun</v>
      </c>
      <c r="D140" t="s">
        <v>193</v>
      </c>
    </row>
    <row r="141" spans="1:4" x14ac:dyDescent="0.25">
      <c r="A141" t="s">
        <v>11</v>
      </c>
      <c r="B141" t="s">
        <v>4</v>
      </c>
      <c r="C141" t="str">
        <f t="shared" si="2"/>
        <v>Managing Commitment Based DiscountsWalk</v>
      </c>
      <c r="D141" t="s">
        <v>97</v>
      </c>
    </row>
    <row r="142" spans="1:4" x14ac:dyDescent="0.25">
      <c r="A142" t="s">
        <v>11</v>
      </c>
      <c r="B142" t="s">
        <v>4</v>
      </c>
      <c r="C142" t="str">
        <f t="shared" si="2"/>
        <v>Managing Commitment Based DiscountsWalk</v>
      </c>
      <c r="D142" t="s">
        <v>98</v>
      </c>
    </row>
    <row r="143" spans="1:4" x14ac:dyDescent="0.25">
      <c r="A143" t="s">
        <v>11</v>
      </c>
      <c r="B143" t="s">
        <v>4</v>
      </c>
      <c r="C143" t="str">
        <f t="shared" si="2"/>
        <v>Managing Commitment Based DiscountsWalk</v>
      </c>
      <c r="D143" t="s">
        <v>99</v>
      </c>
    </row>
    <row r="144" spans="1:4" x14ac:dyDescent="0.25">
      <c r="A144" t="s">
        <v>11</v>
      </c>
      <c r="B144" t="s">
        <v>4</v>
      </c>
      <c r="C144" t="str">
        <f t="shared" si="2"/>
        <v>Managing Commitment Based DiscountsWalk</v>
      </c>
      <c r="D144" t="s">
        <v>189</v>
      </c>
    </row>
    <row r="145" spans="1:4" x14ac:dyDescent="0.25">
      <c r="A145" t="s">
        <v>11</v>
      </c>
      <c r="B145" t="s">
        <v>4</v>
      </c>
      <c r="C145" t="str">
        <f t="shared" si="2"/>
        <v>Managing Commitment Based DiscountsWalk</v>
      </c>
      <c r="D145" t="s">
        <v>190</v>
      </c>
    </row>
    <row r="146" spans="1:4" x14ac:dyDescent="0.25">
      <c r="A146" t="s">
        <v>6</v>
      </c>
      <c r="B146" t="s">
        <v>3</v>
      </c>
      <c r="C146" t="str">
        <f t="shared" si="2"/>
        <v>Managing Shared CostCrawl</v>
      </c>
      <c r="D146" t="s">
        <v>58</v>
      </c>
    </row>
    <row r="147" spans="1:4" x14ac:dyDescent="0.25">
      <c r="A147" t="s">
        <v>6</v>
      </c>
      <c r="B147" t="s">
        <v>3</v>
      </c>
      <c r="C147" t="str">
        <f t="shared" si="2"/>
        <v>Managing Shared CostCrawl</v>
      </c>
      <c r="D147" t="s">
        <v>59</v>
      </c>
    </row>
    <row r="148" spans="1:4" x14ac:dyDescent="0.25">
      <c r="A148" t="s">
        <v>6</v>
      </c>
      <c r="B148" t="s">
        <v>3</v>
      </c>
      <c r="C148" t="str">
        <f t="shared" si="2"/>
        <v>Managing Shared CostCrawl</v>
      </c>
      <c r="D148" t="s">
        <v>60</v>
      </c>
    </row>
    <row r="149" spans="1:4" x14ac:dyDescent="0.25">
      <c r="A149" t="s">
        <v>6</v>
      </c>
      <c r="B149" t="s">
        <v>3</v>
      </c>
      <c r="C149" t="str">
        <f t="shared" si="2"/>
        <v>Managing Shared CostCrawl</v>
      </c>
      <c r="D149" t="s">
        <v>61</v>
      </c>
    </row>
    <row r="150" spans="1:4" x14ac:dyDescent="0.25">
      <c r="A150" t="s">
        <v>6</v>
      </c>
      <c r="B150" t="s">
        <v>5</v>
      </c>
      <c r="C150" t="str">
        <f t="shared" si="2"/>
        <v>Managing Shared CostRun</v>
      </c>
      <c r="D150" t="s">
        <v>162</v>
      </c>
    </row>
    <row r="151" spans="1:4" x14ac:dyDescent="0.25">
      <c r="A151" t="s">
        <v>6</v>
      </c>
      <c r="B151" t="s">
        <v>5</v>
      </c>
      <c r="C151" t="str">
        <f t="shared" si="2"/>
        <v>Managing Shared CostRun</v>
      </c>
      <c r="D151" t="s">
        <v>163</v>
      </c>
    </row>
    <row r="152" spans="1:4" x14ac:dyDescent="0.25">
      <c r="A152" t="s">
        <v>6</v>
      </c>
      <c r="B152" t="s">
        <v>5</v>
      </c>
      <c r="C152" t="str">
        <f t="shared" si="2"/>
        <v>Managing Shared CostRun</v>
      </c>
      <c r="D152" t="s">
        <v>164</v>
      </c>
    </row>
    <row r="153" spans="1:4" x14ac:dyDescent="0.25">
      <c r="A153" t="s">
        <v>6</v>
      </c>
      <c r="B153" t="s">
        <v>5</v>
      </c>
      <c r="C153" t="str">
        <f t="shared" si="2"/>
        <v>Managing Shared CostRun</v>
      </c>
      <c r="D153" t="s">
        <v>165</v>
      </c>
    </row>
    <row r="154" spans="1:4" x14ac:dyDescent="0.25">
      <c r="A154" t="s">
        <v>6</v>
      </c>
      <c r="B154" t="s">
        <v>5</v>
      </c>
      <c r="C154" t="str">
        <f t="shared" si="2"/>
        <v>Managing Shared CostRun</v>
      </c>
      <c r="D154" t="s">
        <v>166</v>
      </c>
    </row>
    <row r="155" spans="1:4" x14ac:dyDescent="0.25">
      <c r="A155" t="s">
        <v>6</v>
      </c>
      <c r="B155" t="s">
        <v>5</v>
      </c>
      <c r="C155" t="str">
        <f t="shared" si="2"/>
        <v>Managing Shared CostRun</v>
      </c>
      <c r="D155" t="s">
        <v>167</v>
      </c>
    </row>
    <row r="156" spans="1:4" x14ac:dyDescent="0.25">
      <c r="A156" t="s">
        <v>6</v>
      </c>
      <c r="B156" t="s">
        <v>5</v>
      </c>
      <c r="C156" t="str">
        <f t="shared" si="2"/>
        <v>Managing Shared CostRun</v>
      </c>
      <c r="D156" t="s">
        <v>168</v>
      </c>
    </row>
    <row r="157" spans="1:4" x14ac:dyDescent="0.25">
      <c r="A157" t="s">
        <v>6</v>
      </c>
      <c r="B157" t="s">
        <v>4</v>
      </c>
      <c r="C157" t="str">
        <f t="shared" si="2"/>
        <v>Managing Shared CostWalk</v>
      </c>
      <c r="D157" t="s">
        <v>62</v>
      </c>
    </row>
    <row r="158" spans="1:4" x14ac:dyDescent="0.25">
      <c r="A158" t="s">
        <v>6</v>
      </c>
      <c r="B158" t="s">
        <v>4</v>
      </c>
      <c r="C158" t="str">
        <f t="shared" si="2"/>
        <v>Managing Shared CostWalk</v>
      </c>
      <c r="D158" t="s">
        <v>63</v>
      </c>
    </row>
    <row r="159" spans="1:4" x14ac:dyDescent="0.25">
      <c r="A159" t="s">
        <v>6</v>
      </c>
      <c r="B159" t="s">
        <v>4</v>
      </c>
      <c r="C159" t="str">
        <f t="shared" si="2"/>
        <v>Managing Shared CostWalk</v>
      </c>
      <c r="D159" t="s">
        <v>64</v>
      </c>
    </row>
    <row r="160" spans="1:4" x14ac:dyDescent="0.25">
      <c r="A160" t="s">
        <v>6</v>
      </c>
      <c r="B160" t="s">
        <v>4</v>
      </c>
      <c r="C160" t="str">
        <f t="shared" si="2"/>
        <v>Managing Shared CostWalk</v>
      </c>
      <c r="D160" t="s">
        <v>65</v>
      </c>
    </row>
    <row r="161" spans="1:4" x14ac:dyDescent="0.25">
      <c r="A161" t="s">
        <v>6</v>
      </c>
      <c r="B161" t="s">
        <v>4</v>
      </c>
      <c r="C161" t="str">
        <f t="shared" si="2"/>
        <v>Managing Shared CostWalk</v>
      </c>
      <c r="D161" t="s">
        <v>161</v>
      </c>
    </row>
    <row r="162" spans="1:4" x14ac:dyDescent="0.25">
      <c r="A162" t="s">
        <v>9</v>
      </c>
      <c r="B162" t="s">
        <v>3</v>
      </c>
      <c r="C162" t="str">
        <f t="shared" si="2"/>
        <v>Measuring Unit CostsCrawl</v>
      </c>
      <c r="D162" t="s">
        <v>89</v>
      </c>
    </row>
    <row r="163" spans="1:4" x14ac:dyDescent="0.25">
      <c r="A163" t="s">
        <v>9</v>
      </c>
      <c r="B163" t="s">
        <v>5</v>
      </c>
      <c r="C163" t="str">
        <f t="shared" si="2"/>
        <v>Measuring Unit CostsRun</v>
      </c>
      <c r="D163" t="s">
        <v>91</v>
      </c>
    </row>
    <row r="164" spans="1:4" x14ac:dyDescent="0.25">
      <c r="A164" t="s">
        <v>9</v>
      </c>
      <c r="B164" t="s">
        <v>4</v>
      </c>
      <c r="C164" t="str">
        <f t="shared" si="2"/>
        <v>Measuring Unit CostsWalk</v>
      </c>
      <c r="D164" t="s">
        <v>90</v>
      </c>
    </row>
    <row r="165" spans="1:4" x14ac:dyDescent="0.25">
      <c r="A165" t="s">
        <v>19</v>
      </c>
      <c r="B165" t="s">
        <v>3</v>
      </c>
      <c r="C165" t="str">
        <f t="shared" si="2"/>
        <v>Onboarding WorkloadsCrawl</v>
      </c>
      <c r="D165" t="s">
        <v>123</v>
      </c>
    </row>
    <row r="166" spans="1:4" x14ac:dyDescent="0.25">
      <c r="A166" t="s">
        <v>19</v>
      </c>
      <c r="B166" t="s">
        <v>5</v>
      </c>
      <c r="C166" t="str">
        <f t="shared" si="2"/>
        <v>Onboarding WorkloadsRun</v>
      </c>
      <c r="D166" t="s">
        <v>125</v>
      </c>
    </row>
    <row r="167" spans="1:4" x14ac:dyDescent="0.25">
      <c r="A167" t="s">
        <v>19</v>
      </c>
      <c r="B167" t="s">
        <v>4</v>
      </c>
      <c r="C167" t="str">
        <f t="shared" si="2"/>
        <v>Onboarding WorkloadsWalk</v>
      </c>
      <c r="D167" t="s">
        <v>124</v>
      </c>
    </row>
    <row r="168" spans="1:4" x14ac:dyDescent="0.25">
      <c r="A168" t="s">
        <v>224</v>
      </c>
      <c r="B168" t="s">
        <v>3</v>
      </c>
      <c r="C168" t="str">
        <f t="shared" si="2"/>
        <v>Resource Utilization and EfficiencyCrawl</v>
      </c>
      <c r="D168" t="s">
        <v>100</v>
      </c>
    </row>
    <row r="169" spans="1:4" x14ac:dyDescent="0.25">
      <c r="A169" t="s">
        <v>224</v>
      </c>
      <c r="B169" t="s">
        <v>3</v>
      </c>
      <c r="C169" t="str">
        <f t="shared" si="2"/>
        <v>Resource Utilization and EfficiencyCrawl</v>
      </c>
      <c r="D169" t="s">
        <v>101</v>
      </c>
    </row>
    <row r="170" spans="1:4" x14ac:dyDescent="0.25">
      <c r="A170" t="s">
        <v>224</v>
      </c>
      <c r="B170" t="s">
        <v>5</v>
      </c>
      <c r="C170" t="str">
        <f t="shared" si="2"/>
        <v>Resource Utilization and EfficiencyRun</v>
      </c>
      <c r="D170" t="s">
        <v>105</v>
      </c>
    </row>
    <row r="171" spans="1:4" x14ac:dyDescent="0.25">
      <c r="A171" t="s">
        <v>224</v>
      </c>
      <c r="B171" t="s">
        <v>5</v>
      </c>
      <c r="C171" t="str">
        <f t="shared" si="2"/>
        <v>Resource Utilization and EfficiencyRun</v>
      </c>
      <c r="D171" t="s">
        <v>194</v>
      </c>
    </row>
    <row r="172" spans="1:4" x14ac:dyDescent="0.25">
      <c r="A172" t="s">
        <v>224</v>
      </c>
      <c r="B172" t="s">
        <v>5</v>
      </c>
      <c r="C172" t="str">
        <f t="shared" si="2"/>
        <v>Resource Utilization and EfficiencyRun</v>
      </c>
      <c r="D172" t="s">
        <v>195</v>
      </c>
    </row>
    <row r="173" spans="1:4" x14ac:dyDescent="0.25">
      <c r="A173" t="s">
        <v>224</v>
      </c>
      <c r="B173" t="s">
        <v>5</v>
      </c>
      <c r="C173" t="str">
        <f t="shared" si="2"/>
        <v>Resource Utilization and EfficiencyRun</v>
      </c>
      <c r="D173" t="s">
        <v>196</v>
      </c>
    </row>
    <row r="174" spans="1:4" x14ac:dyDescent="0.25">
      <c r="A174" t="s">
        <v>224</v>
      </c>
      <c r="B174" t="s">
        <v>4</v>
      </c>
      <c r="C174" t="str">
        <f t="shared" si="2"/>
        <v>Resource Utilization and EfficiencyWalk</v>
      </c>
      <c r="D174" t="s">
        <v>102</v>
      </c>
    </row>
    <row r="175" spans="1:4" x14ac:dyDescent="0.25">
      <c r="A175" t="s">
        <v>224</v>
      </c>
      <c r="B175" t="s">
        <v>4</v>
      </c>
      <c r="C175" t="str">
        <f t="shared" si="2"/>
        <v>Resource Utilization and EfficiencyWalk</v>
      </c>
      <c r="D175" t="s">
        <v>236</v>
      </c>
    </row>
    <row r="176" spans="1:4" x14ac:dyDescent="0.25">
      <c r="A176" t="s">
        <v>224</v>
      </c>
      <c r="B176" t="s">
        <v>4</v>
      </c>
      <c r="C176" t="str">
        <f t="shared" si="2"/>
        <v>Resource Utilization and EfficiencyWalk</v>
      </c>
      <c r="D176" t="s">
        <v>103</v>
      </c>
    </row>
    <row r="177" spans="1:4" x14ac:dyDescent="0.25">
      <c r="A177" t="s">
        <v>224</v>
      </c>
      <c r="B177" t="s">
        <v>4</v>
      </c>
      <c r="C177" t="str">
        <f t="shared" si="2"/>
        <v>Resource Utilization and EfficiencyWalk</v>
      </c>
      <c r="D177" t="s">
        <v>104</v>
      </c>
    </row>
    <row r="178" spans="1:4" x14ac:dyDescent="0.25">
      <c r="A178" t="s">
        <v>225</v>
      </c>
      <c r="B178" t="s">
        <v>3</v>
      </c>
      <c r="C178" t="str">
        <f t="shared" si="2"/>
        <v>Workload Management and AutomationCrawl</v>
      </c>
      <c r="D178" t="s">
        <v>126</v>
      </c>
    </row>
    <row r="179" spans="1:4" x14ac:dyDescent="0.25">
      <c r="A179" t="s">
        <v>225</v>
      </c>
      <c r="B179" t="s">
        <v>5</v>
      </c>
      <c r="C179" t="str">
        <f t="shared" si="2"/>
        <v>Workload Management and AutomationRun</v>
      </c>
      <c r="D179" t="s">
        <v>128</v>
      </c>
    </row>
    <row r="180" spans="1:4" x14ac:dyDescent="0.25">
      <c r="A180" t="s">
        <v>225</v>
      </c>
      <c r="B180" t="s">
        <v>5</v>
      </c>
      <c r="C180" t="str">
        <f t="shared" si="2"/>
        <v>Workload Management and AutomationRun</v>
      </c>
      <c r="D180" t="s">
        <v>129</v>
      </c>
    </row>
    <row r="181" spans="1:4" x14ac:dyDescent="0.25">
      <c r="A181" t="s">
        <v>225</v>
      </c>
      <c r="B181" t="s">
        <v>4</v>
      </c>
      <c r="C181" t="str">
        <f t="shared" si="2"/>
        <v>Workload Management and AutomationWalk</v>
      </c>
      <c r="D181" t="s">
        <v>127</v>
      </c>
    </row>
  </sheetData>
  <sortState xmlns:xlrd2="http://schemas.microsoft.com/office/spreadsheetml/2017/richdata2" ref="A2:D181">
    <sortCondition ref="A2:A18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3FEE-579C-4429-9069-4E04218AEF44}">
  <sheetPr codeName="Sheet4"/>
  <dimension ref="D4:D8"/>
  <sheetViews>
    <sheetView workbookViewId="0">
      <selection activeCell="D13" sqref="D13"/>
    </sheetView>
  </sheetViews>
  <sheetFormatPr defaultRowHeight="15" x14ac:dyDescent="0.25"/>
  <cols>
    <col min="2" max="2" width="10.42578125" customWidth="1"/>
    <col min="6" max="6" width="11.85546875" customWidth="1"/>
  </cols>
  <sheetData>
    <row r="4" spans="4:4" x14ac:dyDescent="0.25">
      <c r="D4" t="s">
        <v>280</v>
      </c>
    </row>
    <row r="5" spans="4:4" x14ac:dyDescent="0.25">
      <c r="D5" t="s">
        <v>3</v>
      </c>
    </row>
    <row r="6" spans="4:4" x14ac:dyDescent="0.25">
      <c r="D6" t="s">
        <v>4</v>
      </c>
    </row>
    <row r="7" spans="4:4" x14ac:dyDescent="0.25">
      <c r="D7" t="s">
        <v>5</v>
      </c>
    </row>
    <row r="8" spans="4:4" x14ac:dyDescent="0.25">
      <c r="D8"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Instructions</vt:lpstr>
      <vt:lpstr>FinOps Domains</vt:lpstr>
      <vt:lpstr>Assessment Scorecard</vt:lpstr>
      <vt:lpstr>Best Practices Graph</vt:lpstr>
      <vt:lpstr>definitions</vt:lpstr>
      <vt:lpstr>dropdown list</vt:lpstr>
      <vt:lpstr>maturity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Kasenchar</dc:creator>
  <cp:lastModifiedBy>William Kasenchar</cp:lastModifiedBy>
  <dcterms:created xsi:type="dcterms:W3CDTF">2022-09-08T10:53:25Z</dcterms:created>
  <dcterms:modified xsi:type="dcterms:W3CDTF">2023-04-12T13:06:02Z</dcterms:modified>
</cp:coreProperties>
</file>