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9FC0CC1A-F95E-4EC8-BDB1-12BE68A26EE5}" xr6:coauthVersionLast="47" xr6:coauthVersionMax="47" xr10:uidLastSave="{00000000-0000-0000-0000-000000000000}"/>
  <bookViews>
    <workbookView xWindow="-110" yWindow="-110" windowWidth="21820" windowHeight="1402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Mapping'!$A$4:$M$146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6" i="4" l="1"/>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M70" i="4" s="1"/>
  <c r="L69" i="4"/>
  <c r="M69" i="4" s="1"/>
  <c r="L68" i="4"/>
  <c r="M68" i="4" s="1"/>
  <c r="L67" i="4"/>
  <c r="L66" i="4"/>
  <c r="M66" i="4" s="1"/>
  <c r="L65" i="4"/>
  <c r="M65" i="4" s="1"/>
  <c r="L64" i="4"/>
  <c r="M64" i="4" s="1"/>
  <c r="L63" i="4"/>
  <c r="L62" i="4"/>
  <c r="M62" i="4" s="1"/>
  <c r="L61" i="4"/>
  <c r="O61" i="4" s="1"/>
  <c r="L60" i="4"/>
  <c r="O60" i="4" s="1"/>
  <c r="L59" i="4"/>
  <c r="O59" i="4" s="1"/>
  <c r="L58" i="4"/>
  <c r="O58" i="4" s="1"/>
  <c r="L57" i="4"/>
  <c r="O57" i="4" s="1"/>
  <c r="L56" i="4"/>
  <c r="O56" i="4" s="1"/>
  <c r="L55" i="4"/>
  <c r="O55" i="4" s="1"/>
  <c r="L54" i="4"/>
  <c r="O54" i="4" s="1"/>
  <c r="L53" i="4"/>
  <c r="O53" i="4" s="1"/>
  <c r="L52" i="4"/>
  <c r="O52" i="4" s="1"/>
  <c r="L51" i="4"/>
  <c r="O51" i="4" s="1"/>
  <c r="M6" i="4"/>
  <c r="L145" i="4"/>
  <c r="M145" i="4" s="1"/>
  <c r="L124" i="4"/>
  <c r="L125" i="4"/>
  <c r="L5" i="4"/>
  <c r="M5" i="4" s="1"/>
  <c r="L28" i="4"/>
  <c r="M28" i="4" s="1"/>
  <c r="L126" i="4"/>
  <c r="M126" i="4" s="1"/>
  <c r="L123" i="4"/>
  <c r="L128" i="4"/>
  <c r="M128" i="4" s="1"/>
  <c r="L129" i="4"/>
  <c r="M129" i="4" s="1"/>
  <c r="L130" i="4"/>
  <c r="M130" i="4" s="1"/>
  <c r="L131" i="4"/>
  <c r="M131" i="4" s="1"/>
  <c r="L132" i="4"/>
  <c r="M132" i="4" s="1"/>
  <c r="L133" i="4"/>
  <c r="M133" i="4" s="1"/>
  <c r="L134" i="4"/>
  <c r="M134" i="4" s="1"/>
  <c r="L135" i="4"/>
  <c r="M135" i="4" s="1"/>
  <c r="L136" i="4"/>
  <c r="M136" i="4" s="1"/>
  <c r="L137" i="4"/>
  <c r="M137" i="4" s="1"/>
  <c r="L138" i="4"/>
  <c r="M138" i="4" s="1"/>
  <c r="L139" i="4"/>
  <c r="M139" i="4" s="1"/>
  <c r="L140" i="4"/>
  <c r="M140" i="4" s="1"/>
  <c r="L141" i="4"/>
  <c r="M141" i="4" s="1"/>
  <c r="L142" i="4"/>
  <c r="M142" i="4" s="1"/>
  <c r="L143" i="4"/>
  <c r="M143" i="4" s="1"/>
  <c r="L144" i="4"/>
  <c r="M144" i="4" s="1"/>
  <c r="L127" i="4"/>
  <c r="M127" i="4" s="1"/>
  <c r="M51" i="4" l="1"/>
  <c r="N59" i="4"/>
  <c r="M55" i="4"/>
  <c r="N51" i="4"/>
  <c r="M54" i="4"/>
  <c r="N55" i="4"/>
  <c r="M58" i="4"/>
  <c r="N54" i="4"/>
  <c r="N58" i="4"/>
  <c r="M61" i="4"/>
  <c r="M52" i="4"/>
  <c r="N53" i="4"/>
  <c r="M56" i="4"/>
  <c r="N57" i="4"/>
  <c r="M60" i="4"/>
  <c r="N61" i="4"/>
  <c r="M53" i="4"/>
  <c r="M57" i="4"/>
  <c r="N52" i="4"/>
  <c r="N56" i="4"/>
  <c r="M59" i="4"/>
  <c r="N60" i="4"/>
  <c r="O73" i="4"/>
  <c r="N73" i="4"/>
  <c r="M73" i="4"/>
  <c r="O81" i="4"/>
  <c r="N81" i="4"/>
  <c r="M81" i="4"/>
  <c r="O84" i="4"/>
  <c r="N84" i="4"/>
  <c r="M84" i="4"/>
  <c r="O99" i="4"/>
  <c r="N99" i="4"/>
  <c r="M99" i="4"/>
  <c r="O103" i="4"/>
  <c r="N103" i="4"/>
  <c r="M103" i="4"/>
  <c r="O106" i="4"/>
  <c r="N106" i="4"/>
  <c r="M106" i="4"/>
  <c r="O114" i="4"/>
  <c r="N114" i="4"/>
  <c r="M114" i="4"/>
  <c r="O63" i="4"/>
  <c r="N63" i="4"/>
  <c r="O67" i="4"/>
  <c r="N67" i="4"/>
  <c r="O71" i="4"/>
  <c r="N71" i="4"/>
  <c r="M71" i="4"/>
  <c r="O74" i="4"/>
  <c r="N74" i="4"/>
  <c r="M74" i="4"/>
  <c r="O89" i="4"/>
  <c r="N89" i="4"/>
  <c r="M89" i="4"/>
  <c r="O100" i="4"/>
  <c r="N100" i="4"/>
  <c r="M100" i="4"/>
  <c r="O111" i="4"/>
  <c r="N111" i="4"/>
  <c r="M111" i="4"/>
  <c r="O115" i="4"/>
  <c r="N115" i="4"/>
  <c r="M115" i="4"/>
  <c r="M63" i="4"/>
  <c r="M67" i="4"/>
  <c r="O72" i="4"/>
  <c r="N72" i="4"/>
  <c r="M72" i="4"/>
  <c r="O75" i="4"/>
  <c r="N75" i="4"/>
  <c r="M75" i="4"/>
  <c r="O79" i="4"/>
  <c r="N79" i="4"/>
  <c r="M79" i="4"/>
  <c r="O83" i="4"/>
  <c r="N83" i="4"/>
  <c r="M83" i="4"/>
  <c r="O86" i="4"/>
  <c r="N86" i="4"/>
  <c r="M86" i="4"/>
  <c r="O90" i="4"/>
  <c r="N90" i="4"/>
  <c r="M90" i="4"/>
  <c r="O94" i="4"/>
  <c r="N94" i="4"/>
  <c r="M94" i="4"/>
  <c r="O97" i="4"/>
  <c r="N97" i="4"/>
  <c r="M97" i="4"/>
  <c r="O101" i="4"/>
  <c r="N101" i="4"/>
  <c r="M101" i="4"/>
  <c r="O105" i="4"/>
  <c r="N105" i="4"/>
  <c r="M105" i="4"/>
  <c r="O108" i="4"/>
  <c r="N108" i="4"/>
  <c r="M108" i="4"/>
  <c r="O112" i="4"/>
  <c r="N112" i="4"/>
  <c r="M112" i="4"/>
  <c r="O116" i="4"/>
  <c r="N116" i="4"/>
  <c r="M116" i="4"/>
  <c r="O77" i="4"/>
  <c r="N77" i="4"/>
  <c r="M77" i="4"/>
  <c r="O88" i="4"/>
  <c r="N88" i="4"/>
  <c r="M88" i="4"/>
  <c r="O92" i="4"/>
  <c r="N92" i="4"/>
  <c r="M92" i="4"/>
  <c r="O95" i="4"/>
  <c r="N95" i="4"/>
  <c r="M95" i="4"/>
  <c r="O110" i="4"/>
  <c r="N110" i="4"/>
  <c r="M110" i="4"/>
  <c r="O65" i="4"/>
  <c r="N65" i="4"/>
  <c r="O69" i="4"/>
  <c r="N69" i="4"/>
  <c r="O78" i="4"/>
  <c r="N78" i="4"/>
  <c r="M78" i="4"/>
  <c r="O82" i="4"/>
  <c r="N82" i="4"/>
  <c r="M82" i="4"/>
  <c r="O85" i="4"/>
  <c r="N85" i="4"/>
  <c r="M85" i="4"/>
  <c r="O93" i="4"/>
  <c r="N93" i="4"/>
  <c r="M93" i="4"/>
  <c r="O96" i="4"/>
  <c r="N96" i="4"/>
  <c r="M96" i="4"/>
  <c r="O104" i="4"/>
  <c r="N104" i="4"/>
  <c r="M104" i="4"/>
  <c r="O107" i="4"/>
  <c r="N107" i="4"/>
  <c r="M107" i="4"/>
  <c r="O62" i="4"/>
  <c r="N62" i="4"/>
  <c r="O64" i="4"/>
  <c r="N64" i="4"/>
  <c r="O66" i="4"/>
  <c r="N66" i="4"/>
  <c r="O68" i="4"/>
  <c r="N68" i="4"/>
  <c r="O70" i="4"/>
  <c r="N70" i="4"/>
  <c r="O76" i="4"/>
  <c r="N76" i="4"/>
  <c r="M76" i="4"/>
  <c r="O80" i="4"/>
  <c r="N80" i="4"/>
  <c r="M80" i="4"/>
  <c r="O87" i="4"/>
  <c r="N87" i="4"/>
  <c r="M87" i="4"/>
  <c r="O91" i="4"/>
  <c r="N91" i="4"/>
  <c r="M91" i="4"/>
  <c r="O98" i="4"/>
  <c r="N98" i="4"/>
  <c r="M98" i="4"/>
  <c r="O102" i="4"/>
  <c r="N102" i="4"/>
  <c r="M102" i="4"/>
  <c r="O109" i="4"/>
  <c r="N109" i="4"/>
  <c r="M109" i="4"/>
  <c r="O113" i="4"/>
  <c r="N113" i="4"/>
  <c r="M113" i="4"/>
  <c r="M29" i="4"/>
  <c r="M15" i="4"/>
  <c r="M13" i="4"/>
  <c r="M14" i="4"/>
  <c r="M12" i="4"/>
  <c r="M123" i="4"/>
  <c r="M10" i="4"/>
  <c r="M11" i="4"/>
  <c r="M16" i="4"/>
  <c r="M17" i="4"/>
  <c r="M18" i="4"/>
  <c r="M19" i="4"/>
  <c r="M20" i="4"/>
  <c r="M21" i="4"/>
  <c r="M22" i="4"/>
  <c r="M23" i="4"/>
  <c r="M24" i="4"/>
  <c r="M25" i="4"/>
  <c r="M26" i="4"/>
  <c r="M27" i="4"/>
  <c r="M30" i="4"/>
  <c r="M31" i="4"/>
  <c r="M32" i="4"/>
  <c r="M33" i="4"/>
  <c r="M34" i="4"/>
  <c r="M36" i="4"/>
  <c r="M37" i="4"/>
  <c r="M39" i="4"/>
  <c r="M41" i="4"/>
  <c r="M42" i="4"/>
  <c r="M43" i="4"/>
  <c r="M44" i="4"/>
  <c r="M45" i="4"/>
  <c r="M46" i="4"/>
  <c r="M47" i="4"/>
  <c r="M48" i="4"/>
  <c r="M49" i="4"/>
  <c r="M50" i="4"/>
  <c r="M118" i="4"/>
  <c r="M119" i="4"/>
  <c r="M120" i="4"/>
  <c r="M122" i="4"/>
  <c r="M125" i="4"/>
  <c r="M146" i="4"/>
  <c r="M9" i="4"/>
  <c r="M7" i="4" l="1"/>
  <c r="M8" i="4"/>
  <c r="L121" i="4" l="1"/>
  <c r="L40" i="4"/>
  <c r="L117" i="4"/>
  <c r="L38" i="4"/>
  <c r="L35" i="4"/>
  <c r="M124" i="4" l="1"/>
  <c r="M117" i="4"/>
  <c r="M40" i="4"/>
  <c r="M121" i="4"/>
  <c r="M38" i="4"/>
  <c r="M35" i="4"/>
</calcChain>
</file>

<file path=xl/sharedStrings.xml><?xml version="1.0" encoding="utf-8"?>
<sst xmlns="http://schemas.openxmlformats.org/spreadsheetml/2006/main" count="1460" uniqueCount="614">
  <si>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</si>
  <si>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</si>
  <si>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</si>
  <si>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</si>
  <si>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</si>
  <si>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</si>
  <si>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</si>
  <si>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</si>
  <si>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</si>
  <si>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</si>
  <si>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</si>
  <si>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</si>
  <si>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</si>
  <si>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</si>
  <si>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</si>
  <si>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</si>
  <si>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</si>
  <si>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</si>
  <si>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</si>
  <si>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</si>
  <si>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</si>
  <si>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</si>
  <si>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</si>
  <si>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</si>
  <si>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</si>
  <si>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</si>
  <si>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</si>
  <si>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</si>
  <si>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</si>
  <si>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</si>
  <si>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</si>
  <si>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</si>
  <si>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</si>
  <si>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</si>
  <si>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</si>
  <si>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</si>
  <si>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</si>
  <si>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</si>
  <si>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</si>
  <si>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</si>
  <si>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</si>
  <si>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</si>
  <si>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</si>
  <si>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</si>
  <si>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</si>
  <si>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</si>
  <si>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</si>
  <si>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</si>
  <si>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</si>
  <si>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</si>
  <si>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</si>
  <si>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</si>
  <si>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</si>
  <si>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</si>
  <si>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</si>
  <si>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</si>
  <si>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</si>
  <si>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</si>
  <si>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</si>
  <si>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</si>
  <si>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</si>
  <si>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</si>
  <si>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</si>
  <si>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</si>
  <si>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</si>
  <si>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</si>
  <si>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</si>
  <si>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</si>
  <si>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</si>
  <si>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</si>
  <si>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</si>
  <si>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</si>
  <si>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</si>
  <si>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</si>
  <si>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</si>
  <si>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</si>
  <si>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</si>
  <si>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</si>
  <si>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</si>
  <si>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</si>
  <si>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</si>
  <si>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</si>
  <si>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</si>
  <si>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</si>
  <si>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</si>
  <si>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</si>
  <si>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</si>
  <si>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</si>
  <si>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</si>
  <si>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</si>
  <si>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</si>
  <si>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</si>
  <si>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</si>
  <si>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</si>
  <si>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</si>
  <si>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</si>
  <si>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</si>
  <si>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</si>
  <si>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</si>
  <si>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</si>
  <si>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</si>
  <si>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</si>
  <si>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</si>
  <si>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</si>
  <si>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</si>
  <si>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</si>
  <si>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</si>
  <si>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</si>
  <si>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</si>
  <si>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</si>
  <si>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</si>
  <si>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</si>
  <si>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</si>
  <si>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</si>
  <si>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</si>
  <si>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</si>
  <si>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</si>
  <si>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</si>
  <si>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</si>
  <si>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</si>
  <si>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</si>
  <si>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</si>
  <si>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</si>
  <si>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</si>
  <si>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</si>
  <si>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</si>
  <si>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</si>
  <si>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</si>
  <si>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</si>
  <si>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</si>
  <si>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</si>
  <si>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</si>
  <si>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</si>
  <si>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</si>
  <si>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</si>
  <si>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</si>
  <si>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</si>
  <si>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</si>
  <si>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</si>
  <si>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</si>
  <si>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</si>
  <si>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</si>
  <si>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</si>
  <si>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</si>
  <si>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</si>
  <si>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</si>
  <si>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</si>
  <si>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</si>
  <si>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</si>
  <si>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</si>
  <si>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</si>
  <si>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</si>
  <si>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</si>
  <si>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</si>
  <si>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</si>
  <si>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</si>
  <si>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</si>
  <si>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</si>
  <si>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</si>
  <si>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</si>
  <si>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</si>
  <si>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</si>
  <si>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</si>
  <si>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</si>
  <si>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</si>
  <si>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</si>
  <si>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</si>
  <si>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</si>
  <si>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</si>
  <si>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</si>
  <si>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</si>
  <si>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</si>
  <si>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</si>
  <si>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</si>
  <si>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</si>
  <si>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</si>
  <si>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</si>
  <si>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</si>
  <si>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</si>
  <si>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</si>
  <si>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</si>
  <si>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</si>
  <si>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</si>
  <si>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</si>
  <si>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</si>
  <si>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</si>
  <si>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</si>
  <si>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</si>
  <si>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</si>
  <si>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</si>
  <si>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</si>
  <si>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</si>
  <si>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</si>
  <si>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</si>
  <si>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</si>
  <si>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</si>
  <si>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</si>
  <si>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</si>
  <si>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</si>
  <si>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</si>
  <si>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BUS TYPE STRING</t>
  </si>
  <si>
    <t>PSC CODE STRING</t>
  </si>
  <si>
    <t>Optional</t>
  </si>
  <si>
    <t>Mandatory (IGT Only)</t>
  </si>
  <si>
    <t>Optional (IGT Only)</t>
  </si>
  <si>
    <t>Mandatory to be present if the entity has opted out of public search.</t>
  </si>
  <si>
    <t>If Counter is greater than "0000" string is mandatory</t>
  </si>
  <si>
    <t>Z2</t>
  </si>
  <si>
    <t>18TH Floor</t>
  </si>
  <si>
    <t>20036</t>
  </si>
  <si>
    <t>BUSINESS TYPE COUNTER</t>
  </si>
  <si>
    <t>NAICS EXCEPTION COUNTER</t>
  </si>
  <si>
    <t>SBA BUSINESS TYPES COUNTER</t>
  </si>
  <si>
    <t>DODAAC</t>
  </si>
  <si>
    <t>Sensitivity</t>
  </si>
  <si>
    <t>Datatype</t>
  </si>
  <si>
    <t>Data Format</t>
  </si>
  <si>
    <t>Mandatory</t>
  </si>
  <si>
    <t>Substitution for Mandatory</t>
  </si>
  <si>
    <t>Sample Values</t>
  </si>
  <si>
    <t>Sensitivity Level</t>
  </si>
  <si>
    <t>STRING</t>
  </si>
  <si>
    <t/>
  </si>
  <si>
    <t>Numeric</t>
  </si>
  <si>
    <t>Public</t>
  </si>
  <si>
    <t>M, F, or E</t>
  </si>
  <si>
    <t>Y or N</t>
  </si>
  <si>
    <t xml:space="preserve">MMDD </t>
  </si>
  <si>
    <t>CTYFL051~CTYFL085~CTYFL099~MSA2700~MSA2710~MSA8960~STAFL</t>
  </si>
  <si>
    <t>DISASTER RESPONSE STRING</t>
  </si>
  <si>
    <t>23~27~2X~8E~8W~A2~FR~HQ~LJ~VW</t>
  </si>
  <si>
    <t>333611Y~333612N~333613Y~334513Y~334519Y~541330Y~541340YN~541490Y~541511Y~541519Y~541690Y~541712Y~811219Y~811310Y</t>
  </si>
  <si>
    <t>NAICS CODE STRING</t>
  </si>
  <si>
    <t xml:space="preserve">237990Y   ~541330Y   ~541712Y   </t>
  </si>
  <si>
    <t>Y159~Y161~Y162~Y163~Y179~Y222~Z200~Z300</t>
  </si>
  <si>
    <t>4307</t>
  </si>
  <si>
    <t>DODF2K3AJ</t>
  </si>
  <si>
    <t>HQ</t>
  </si>
  <si>
    <t>M</t>
  </si>
  <si>
    <t>NAICS Code String</t>
  </si>
  <si>
    <t>PSC Code String</t>
  </si>
  <si>
    <t>DBA NAME</t>
  </si>
  <si>
    <t>NAICS CODE COUNTER</t>
  </si>
  <si>
    <t>PSC CODE COUNTER</t>
  </si>
  <si>
    <t>CORRESPONDENCE FLAG</t>
  </si>
  <si>
    <t>DISASTER RESPONSE COUNTER</t>
  </si>
  <si>
    <t>1E5G9</t>
  </si>
  <si>
    <t>A</t>
  </si>
  <si>
    <t>U.S. BANK GOVERNMENT SERVICES</t>
  </si>
  <si>
    <t>MINNEAPOLIS</t>
  </si>
  <si>
    <t>MN</t>
  </si>
  <si>
    <t>USA</t>
  </si>
  <si>
    <t>1231</t>
  </si>
  <si>
    <t>http://www.usbank.com</t>
  </si>
  <si>
    <t>2L</t>
  </si>
  <si>
    <t>WASHINGTON</t>
  </si>
  <si>
    <t>DC</t>
  </si>
  <si>
    <t>0001</t>
  </si>
  <si>
    <t>!end</t>
  </si>
  <si>
    <t>214 TRYON ST, 27TH FLR</t>
  </si>
  <si>
    <t>PIEDMONT VAN LANES INC</t>
  </si>
  <si>
    <t>801 W YOUNG AVE</t>
  </si>
  <si>
    <t>Y</t>
  </si>
  <si>
    <t>4080 MALLARD DR</t>
  </si>
  <si>
    <t>0003</t>
  </si>
  <si>
    <t>0004</t>
  </si>
  <si>
    <t>0005</t>
  </si>
  <si>
    <t>STOKO SKIN CARE</t>
  </si>
  <si>
    <t>8003340242</t>
  </si>
  <si>
    <t>ANY</t>
  </si>
  <si>
    <t>0008</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</si>
  <si>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</si>
  <si>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</si>
  <si>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</si>
  <si>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</si>
  <si>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</si>
  <si>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</si>
  <si>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YYYYMMDD</t>
  </si>
  <si>
    <t>19800301</t>
  </si>
  <si>
    <t>20131021</t>
  </si>
  <si>
    <t>20020409</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</si>
  <si>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</si>
  <si>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</si>
  <si>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</si>
  <si>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</si>
  <si>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</si>
  <si>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</si>
  <si>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</si>
  <si>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</si>
  <si>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</si>
  <si>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</si>
  <si>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</si>
  <si>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</si>
  <si>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</si>
  <si>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</si>
  <si>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</si>
  <si>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</si>
  <si>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</si>
  <si>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</si>
  <si>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</si>
  <si>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</si>
  <si>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</si>
  <si>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</si>
  <si>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</si>
  <si>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</si>
  <si>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</si>
  <si>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</si>
  <si>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</si>
  <si>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</si>
  <si>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ENTITY STRUCTURE</t>
  </si>
  <si>
    <t>STATE OF INCORPORATION</t>
  </si>
  <si>
    <t>COUNTRY OF INCORPORATION</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</si>
  <si>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</si>
  <si>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</si>
  <si>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</si>
  <si>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</si>
  <si>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</si>
  <si>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</si>
  <si>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</si>
  <si>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</si>
  <si>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</si>
  <si>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NAICS EXCEPTION STRING</t>
  </si>
  <si>
    <t>EXCLUSION STATUS FLAG</t>
  </si>
  <si>
    <t>SBA BUSINESS TYPES STRING</t>
  </si>
  <si>
    <t>NO PUBLIC DISPLAY FLAG</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</si>
  <si>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</si>
  <si>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</si>
  <si>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</si>
  <si>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</si>
  <si>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</si>
  <si>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</si>
  <si>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</si>
  <si>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</si>
  <si>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</si>
  <si>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</si>
  <si>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</si>
  <si>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</si>
  <si>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</si>
  <si>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</si>
  <si>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</si>
  <si>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</si>
  <si>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</si>
  <si>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</si>
  <si>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</si>
  <si>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</si>
  <si>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</si>
  <si>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</si>
  <si>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</si>
  <si>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</si>
  <si>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</si>
  <si>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</si>
  <si>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</si>
  <si>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</si>
  <si>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</si>
  <si>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</si>
  <si>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</si>
  <si>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</si>
  <si>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</si>
  <si>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</si>
  <si>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</si>
  <si>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</si>
  <si>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</si>
  <si>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</si>
  <si>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</si>
  <si>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</si>
  <si>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</si>
  <si>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</si>
  <si>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</si>
  <si>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</si>
  <si>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</si>
  <si>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</si>
  <si>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</si>
  <si>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</si>
  <si>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</si>
  <si>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</si>
  <si>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</si>
  <si>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</si>
  <si>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</si>
  <si>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</si>
  <si>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</si>
  <si>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</si>
  <si>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</si>
  <si>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</si>
  <si>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</si>
  <si>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</si>
  <si>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</si>
  <si>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</si>
  <si>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</si>
  <si>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SAM Data Element List</t>
  </si>
  <si>
    <t>SAM DATA ELEMENT LIST</t>
  </si>
  <si>
    <t>NPDY or null</t>
  </si>
  <si>
    <t>NPDY</t>
  </si>
  <si>
    <t>Mandatory for US Entities.  Optional for Foreign and IGT-only Entities</t>
  </si>
  <si>
    <t>Other Than One of the Proceeding</t>
  </si>
  <si>
    <t>Grants</t>
  </si>
  <si>
    <t>Contracts and Grants</t>
  </si>
  <si>
    <t>Y, N, Null</t>
  </si>
  <si>
    <t>LS1 = Local Avg. Number of Employees</t>
  </si>
  <si>
    <t xml:space="preserve"> in YYYYMMDD format.</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</si>
  <si>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</si>
  <si>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</si>
  <si>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</si>
  <si>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</si>
  <si>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</si>
  <si>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</si>
  <si>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</si>
  <si>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</si>
  <si>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</si>
  <si>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</si>
  <si>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</si>
  <si>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</si>
  <si>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</si>
  <si>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</si>
  <si>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</si>
  <si>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</si>
  <si>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</si>
  <si>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</si>
  <si>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</si>
  <si>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</si>
  <si>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</si>
  <si>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</si>
  <si>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</si>
  <si>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</si>
  <si>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Only applies to entities which provide a Taxpayer Identification Number (TIN) during registration.</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</si>
  <si>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</si>
  <si>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</si>
  <si>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</si>
  <si>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</si>
  <si>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</si>
  <si>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</si>
  <si>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</si>
  <si>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</si>
  <si>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</si>
  <si>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</si>
  <si>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</si>
  <si>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</si>
  <si>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</si>
  <si>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</si>
  <si>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</si>
  <si>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</si>
  <si>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</si>
  <si>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</si>
  <si>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</si>
  <si>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</si>
  <si>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</si>
  <si>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</si>
  <si>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</si>
  <si>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</si>
  <si>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</si>
  <si>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</si>
  <si>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Data Element Details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</si>
  <si>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</si>
  <si>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</si>
  <si>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</si>
  <si>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</si>
  <si>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</si>
  <si>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</si>
  <si>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</si>
  <si>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</si>
  <si>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</si>
  <si>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</si>
  <si>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</si>
  <si>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</si>
  <si>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</si>
  <si>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</si>
  <si>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</si>
  <si>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</si>
  <si>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</si>
  <si>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</si>
  <si>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</si>
  <si>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</si>
  <si>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</si>
  <si>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</si>
  <si>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</si>
  <si>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</si>
  <si>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</si>
  <si>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</si>
  <si>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</si>
  <si>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</si>
  <si>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</si>
  <si>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</si>
  <si>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</si>
  <si>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</si>
  <si>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</si>
  <si>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</si>
  <si>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</si>
  <si>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</si>
  <si>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</si>
  <si>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</si>
  <si>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</si>
  <si>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</si>
  <si>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</si>
  <si>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</si>
  <si>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1E</t>
  </si>
  <si>
    <t>Indian Economic Enterprise</t>
  </si>
  <si>
    <t>1S</t>
  </si>
  <si>
    <t>Indian Small Business Economic Enterprise</t>
  </si>
  <si>
    <t>ALPHANUMERIC</t>
  </si>
  <si>
    <t>F847A1795DE4</t>
  </si>
  <si>
    <t>FLEX FIELD 17</t>
  </si>
  <si>
    <t>Flexible field set aside future SAM Data elements</t>
  </si>
  <si>
    <t>FLEX FIELD 2</t>
  </si>
  <si>
    <t>FLEX FIELD 3</t>
  </si>
  <si>
    <t>FLEX FIELD 4</t>
  </si>
  <si>
    <t>FLEX FIELD 5</t>
  </si>
  <si>
    <t>FLEX FIELD 6</t>
  </si>
  <si>
    <t>FLEX FIELD 7</t>
  </si>
  <si>
    <t>FLEX FIELD 8</t>
  </si>
  <si>
    <t>FLEX FIELD 9</t>
  </si>
  <si>
    <t>FLEX FIELD 10</t>
  </si>
  <si>
    <t>FLEX FIELD 11</t>
  </si>
  <si>
    <t>FLEX FIELD 12</t>
  </si>
  <si>
    <t>FLEX FIELD 13</t>
  </si>
  <si>
    <t>FLEX FIELD 14</t>
  </si>
  <si>
    <t>FLEX FIELD 15</t>
  </si>
  <si>
    <t>FLEX FIELD 16</t>
  </si>
  <si>
    <t>FLEX FIELD 18</t>
  </si>
  <si>
    <t>FLEX FIELD 19</t>
  </si>
  <si>
    <t>ENTITY EFT INDICATOR</t>
  </si>
  <si>
    <t>ENTITY DIVISION NUMBER</t>
  </si>
  <si>
    <t>PHYSICAL ADDRESS CONGRESSIONAL DISTRICT</t>
  </si>
  <si>
    <t>ENTITY START DATE</t>
  </si>
  <si>
    <t>ENTITY URL</t>
  </si>
  <si>
    <t>FLEX FIELD 1</t>
  </si>
  <si>
    <t>N</t>
  </si>
  <si>
    <t>REGISTRATION EXPIRATION DATE</t>
  </si>
  <si>
    <t>D&amp;B OPEN DATA FLAG</t>
  </si>
  <si>
    <t>ENTITY DIVISION NAME</t>
  </si>
  <si>
    <t>This flag indicates whether the Business Name and Physical Address sourced from D&amp;B.</t>
  </si>
  <si>
    <t>This flag indicates whether the entity has an active exclusion record. If this flag is set to “D”, this will indicate that the registrant has an exclusion record.  A null value indicates that this entity does not have an active exclusion record.</t>
  </si>
  <si>
    <t>ENTITY EVS SOURCE</t>
  </si>
  <si>
    <t>EVS Source of the SAM and non-SAM registrants</t>
  </si>
  <si>
    <t>D&amp;B</t>
  </si>
  <si>
    <t>BLANK (DEPRECATED)</t>
  </si>
  <si>
    <t>Blank Spaces, formerly occupied by the prior Entity identifier</t>
  </si>
  <si>
    <t xml:space="preserve">         </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</si>
  <si>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</si>
  <si>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Mandatory to enter EFT INDICATOR if the Entity has multiple bank accounts.</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</si>
  <si>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</si>
  <si>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</si>
  <si>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</si>
  <si>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</si>
  <si>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</si>
  <si>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</si>
  <si>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</si>
  <si>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</si>
  <si>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</si>
  <si>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</si>
  <si>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</si>
  <si>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</si>
  <si>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</si>
  <si>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</si>
  <si>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</si>
  <si>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</si>
  <si>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GOVT BUS POC COUNTRY CODE</t>
  </si>
  <si>
    <t>GOVT BUS POC STATE OR PROVINCE</t>
  </si>
  <si>
    <t>VA</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</si>
  <si>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</si>
  <si>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</si>
  <si>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</si>
  <si>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</si>
  <si>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</si>
  <si>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</si>
  <si>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</si>
  <si>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</si>
  <si>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</si>
  <si>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</si>
  <si>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</si>
  <si>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</si>
  <si>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</si>
  <si>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</si>
  <si>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</si>
  <si>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</si>
  <si>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</si>
  <si>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</si>
  <si>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</si>
  <si>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</si>
  <si>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</si>
  <si>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</si>
  <si>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</si>
  <si>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</si>
  <si>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</si>
  <si>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</si>
  <si>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</si>
  <si>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</si>
  <si>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</si>
  <si>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</si>
  <si>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</si>
  <si>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</si>
  <si>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</si>
  <si>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</si>
  <si>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</si>
  <si>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</si>
  <si>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</si>
  <si>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</si>
  <si>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</si>
  <si>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</si>
  <si>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</si>
  <si>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</si>
  <si>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</si>
  <si>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</si>
  <si>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</si>
  <si>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</si>
  <si>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</si>
  <si>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</si>
  <si>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</si>
  <si>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</si>
  <si>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</si>
  <si>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</si>
  <si>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</si>
  <si>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</si>
  <si>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</si>
  <si>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UNIQUE ENTITY ID</t>
  </si>
  <si>
    <t>The UNIQUE ENTITY ID for the entity.
It is 12-character alpha-numeric. Example: F847A1795DE4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</si>
</sst>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8"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
      <sz val="11"/>
      <color rgb="FFFF0000"/>
      <name val="Calibri"/>
      <family val="2"/>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ck">
        <color indexed="64"/>
      </left>
      <right style="medium">
        <color indexed="64"/>
      </right>
      <top/>
      <bottom/>
      <diagonal/>
    </border>
    <border>
      <left style="thick">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2">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5" xfId="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5" xfId="1" applyFill="1" applyBorder="1" applyAlignment="1">
      <alignment horizontal="left" vertical="top"/>
    </xf>
    <xf numFmtId="0" fontId="1" fillId="0" borderId="1" xfId="1" applyFill="1" applyBorder="1" applyAlignment="1">
      <alignment horizontal="left" vertical="top"/>
    </xf>
    <xf numFmtId="0" fontId="1" fillId="0" borderId="13" xfId="1" applyFill="1" applyBorder="1" applyAlignment="1">
      <alignment horizontal="left" vertical="top"/>
    </xf>
    <xf numFmtId="0" fontId="2" fillId="2" borderId="18" xfId="1" applyFont="1" applyFill="1" applyBorder="1" applyAlignment="1">
      <alignment horizontal="center"/>
    </xf>
    <xf numFmtId="0" fontId="5" fillId="4" borderId="5" xfId="1" applyFont="1" applyFill="1" applyBorder="1" applyAlignment="1">
      <alignment horizontal="center" vertical="center" wrapText="1"/>
    </xf>
    <xf numFmtId="0" fontId="0" fillId="0" borderId="11" xfId="0" applyBorder="1" applyAlignment="1">
      <alignment wrapText="1"/>
    </xf>
    <xf numFmtId="0" fontId="0" fillId="0" borderId="3" xfId="0" applyBorder="1" applyAlignment="1">
      <alignment wrapText="1"/>
    </xf>
    <xf numFmtId="0" fontId="0" fillId="0" borderId="16" xfId="0" applyBorder="1" applyAlignment="1">
      <alignment wrapText="1"/>
    </xf>
    <xf numFmtId="0" fontId="8" fillId="8" borderId="8"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3" xfId="1" applyBorder="1" applyAlignment="1">
      <alignment horizontal="left" vertical="top" wrapText="1"/>
    </xf>
    <xf numFmtId="0" fontId="1" fillId="0" borderId="16" xfId="1" applyBorder="1" applyAlignment="1">
      <alignment horizontal="left" vertical="top" wrapText="1"/>
    </xf>
    <xf numFmtId="0" fontId="2" fillId="10" borderId="18" xfId="1" applyFont="1" applyFill="1" applyBorder="1" applyAlignment="1">
      <alignment horizontal="center" vertical="center"/>
    </xf>
    <xf numFmtId="0" fontId="1" fillId="0" borderId="11" xfId="1" applyFont="1" applyBorder="1" applyAlignment="1">
      <alignment vertical="top" wrapText="1"/>
    </xf>
    <xf numFmtId="0" fontId="1" fillId="0" borderId="14"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0" xfId="1" applyAlignment="1">
      <alignment horizontal="left" vertical="top" wrapText="1"/>
    </xf>
    <xf numFmtId="0" fontId="1" fillId="0" borderId="15" xfId="1" applyFont="1" applyFill="1" applyBorder="1" applyAlignment="1">
      <alignment horizontal="left" vertical="top" wrapText="1"/>
    </xf>
    <xf numFmtId="0" fontId="10" fillId="11" borderId="8"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5" fillId="11" borderId="8" xfId="1" applyFont="1" applyFill="1" applyBorder="1" applyAlignment="1">
      <alignment horizontal="center" vertical="center" wrapText="1"/>
    </xf>
    <xf numFmtId="0" fontId="5" fillId="11" borderId="10" xfId="1" applyFont="1" applyFill="1" applyBorder="1" applyAlignment="1">
      <alignment horizontal="center" vertical="center" wrapText="1"/>
    </xf>
    <xf numFmtId="0" fontId="0" fillId="0" borderId="14"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3" xfId="0" applyFill="1" applyBorder="1" applyAlignment="1">
      <alignment vertical="top" wrapText="1"/>
    </xf>
    <xf numFmtId="0" fontId="0" fillId="12" borderId="16" xfId="0" applyFill="1" applyBorder="1" applyAlignment="1">
      <alignment vertical="top" wrapText="1"/>
    </xf>
    <xf numFmtId="0" fontId="11" fillId="11" borderId="8"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2" fillId="0" borderId="11" xfId="0" applyFont="1" applyFill="1" applyBorder="1" applyAlignment="1">
      <alignment horizontal="left" vertical="top" wrapText="1"/>
    </xf>
    <xf numFmtId="0" fontId="12" fillId="0" borderId="12" xfId="0" applyFont="1" applyFill="1" applyBorder="1" applyAlignment="1">
      <alignment horizontal="left" vertical="top" wrapText="1"/>
    </xf>
    <xf numFmtId="164" fontId="12" fillId="0" borderId="12" xfId="0" applyNumberFormat="1" applyFont="1" applyFill="1" applyBorder="1" applyAlignment="1">
      <alignment horizontal="right" vertical="top" wrapText="1"/>
    </xf>
    <xf numFmtId="165" fontId="12" fillId="0" borderId="14"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164" fontId="12" fillId="0" borderId="15" xfId="0" applyNumberFormat="1" applyFont="1" applyBorder="1" applyAlignment="1">
      <alignment horizontal="right" vertical="top" wrapText="1"/>
    </xf>
    <xf numFmtId="165" fontId="12" fillId="0" borderId="16" xfId="2" applyNumberFormat="1" applyFont="1" applyBorder="1" applyAlignment="1">
      <alignment horizontal="right" vertical="top" wrapText="1"/>
    </xf>
    <xf numFmtId="0" fontId="1" fillId="0" borderId="0" xfId="1" applyAlignment="1">
      <alignment horizontal="left" vertical="top" wrapText="1"/>
    </xf>
    <xf numFmtId="0" fontId="1" fillId="13" borderId="0" xfId="1" applyFill="1"/>
    <xf numFmtId="0" fontId="5" fillId="5" borderId="22"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6" xfId="1" applyFont="1" applyFill="1" applyBorder="1" applyAlignment="1">
      <alignment horizontal="center" vertical="center"/>
    </xf>
    <xf numFmtId="0" fontId="5" fillId="5" borderId="23" xfId="1" applyFont="1" applyFill="1" applyBorder="1" applyAlignment="1">
      <alignment horizontal="center" vertical="center" wrapText="1"/>
    </xf>
    <xf numFmtId="0" fontId="5" fillId="5" borderId="24" xfId="1" applyFont="1" applyFill="1" applyBorder="1" applyAlignment="1">
      <alignment horizontal="center" vertical="center" wrapText="1"/>
    </xf>
    <xf numFmtId="49" fontId="0" fillId="0" borderId="6"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8" borderId="8" xfId="0" applyNumberFormat="1"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49" fontId="12" fillId="0" borderId="11"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3" xfId="0" applyNumberFormat="1" applyFont="1" applyBorder="1" applyAlignment="1">
      <alignment horizontal="left" vertical="top" wrapText="1"/>
    </xf>
    <xf numFmtId="0" fontId="2" fillId="0" borderId="7" xfId="1" applyFont="1" applyFill="1" applyBorder="1" applyAlignment="1">
      <alignment horizontal="center" vertical="center"/>
    </xf>
    <xf numFmtId="0" fontId="2" fillId="0" borderId="2" xfId="1" applyFont="1" applyFill="1" applyBorder="1" applyAlignment="1">
      <alignment horizontal="center" vertical="center"/>
    </xf>
    <xf numFmtId="0" fontId="3" fillId="0" borderId="31" xfId="1" applyFont="1" applyFill="1" applyBorder="1" applyAlignment="1">
      <alignment horizontal="left" vertical="top"/>
    </xf>
    <xf numFmtId="0" fontId="1" fillId="0" borderId="2" xfId="1" applyFill="1" applyBorder="1" applyAlignment="1">
      <alignment horizontal="left" vertical="top" wrapText="1"/>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9" xfId="1" applyFill="1" applyBorder="1" applyAlignment="1">
      <alignment horizontal="left" vertical="top"/>
    </xf>
    <xf numFmtId="0" fontId="3" fillId="0" borderId="28" xfId="1" applyFont="1" applyFill="1" applyBorder="1" applyAlignment="1">
      <alignment horizontal="left" vertical="top"/>
    </xf>
    <xf numFmtId="0" fontId="1" fillId="0" borderId="28" xfId="1" applyFill="1" applyBorder="1" applyAlignment="1">
      <alignment horizontal="left" vertical="top"/>
    </xf>
    <xf numFmtId="0" fontId="1" fillId="0" borderId="28" xfId="1" applyFill="1" applyBorder="1" applyAlignment="1">
      <alignment horizontal="left" vertical="top" wrapText="1"/>
    </xf>
    <xf numFmtId="0" fontId="1" fillId="0" borderId="13" xfId="1" applyFont="1" applyFill="1" applyBorder="1" applyAlignment="1">
      <alignment horizontal="left" vertical="top"/>
    </xf>
    <xf numFmtId="0" fontId="3" fillId="0" borderId="15" xfId="1" applyFont="1" applyFill="1" applyBorder="1" applyAlignment="1">
      <alignment horizontal="left" vertical="top"/>
    </xf>
    <xf numFmtId="0" fontId="3" fillId="0" borderId="15" xfId="1" applyFont="1" applyFill="1" applyBorder="1" applyAlignment="1">
      <alignment horizontal="left" vertical="top" wrapText="1"/>
    </xf>
    <xf numFmtId="49" fontId="1" fillId="0" borderId="15" xfId="1" applyNumberFormat="1" applyFont="1" applyFill="1" applyBorder="1" applyAlignment="1">
      <alignment horizontal="left" vertical="top"/>
    </xf>
    <xf numFmtId="0" fontId="3" fillId="0" borderId="28" xfId="1" applyFont="1" applyFill="1" applyBorder="1" applyAlignment="1">
      <alignment horizontal="left" vertical="top" wrapText="1"/>
    </xf>
    <xf numFmtId="0" fontId="15" fillId="0" borderId="30" xfId="1" applyFont="1" applyBorder="1" applyAlignment="1">
      <alignment horizontal="left" vertical="top"/>
    </xf>
    <xf numFmtId="0" fontId="16" fillId="0" borderId="31" xfId="1" applyFont="1" applyBorder="1" applyAlignment="1">
      <alignment horizontal="left" vertical="top"/>
    </xf>
    <xf numFmtId="0" fontId="16" fillId="0" borderId="2" xfId="1" applyFont="1" applyBorder="1" applyAlignment="1">
      <alignment horizontal="left" vertical="top" wrapText="1"/>
    </xf>
    <xf numFmtId="0" fontId="15" fillId="0" borderId="31" xfId="1" applyFont="1" applyBorder="1" applyAlignment="1">
      <alignment horizontal="left" vertical="top"/>
    </xf>
    <xf numFmtId="0" fontId="15" fillId="0" borderId="2" xfId="1" applyFont="1" applyBorder="1" applyAlignment="1" applyProtection="1">
      <alignment horizontal="left" vertical="top" wrapText="1"/>
      <protection locked="0"/>
    </xf>
    <xf numFmtId="0" fontId="15" fillId="0" borderId="31" xfId="1" applyFont="1" applyBorder="1" applyAlignment="1">
      <alignment horizontal="left" vertical="top" wrapText="1"/>
    </xf>
    <xf numFmtId="49" fontId="15" fillId="0" borderId="31" xfId="1" applyNumberFormat="1" applyFont="1" applyBorder="1" applyAlignment="1">
      <alignment horizontal="left" vertical="top"/>
    </xf>
    <xf numFmtId="0" fontId="17" fillId="0" borderId="31" xfId="1" applyFont="1" applyBorder="1" applyAlignment="1">
      <alignment horizontal="center" vertical="center"/>
    </xf>
    <xf numFmtId="0" fontId="14" fillId="0" borderId="0" xfId="0" applyFont="1"/>
    <xf numFmtId="0" fontId="1" fillId="0" borderId="2" xfId="1" applyBorder="1" applyAlignment="1">
      <alignment horizontal="left" vertical="top" wrapText="1"/>
    </xf>
    <xf numFmtId="0" fontId="1" fillId="0" borderId="1" xfId="1" applyBorder="1" applyAlignment="1">
      <alignment horizontal="left" vertical="top"/>
    </xf>
    <xf numFmtId="0" fontId="3" fillId="0" borderId="2" xfId="1" applyFont="1" applyBorder="1" applyAlignment="1">
      <alignment horizontal="left" vertical="top"/>
    </xf>
    <xf numFmtId="0" fontId="3" fillId="0" borderId="2" xfId="1" applyFont="1" applyBorder="1" applyAlignment="1">
      <alignment horizontal="left" vertical="top" wrapText="1"/>
    </xf>
    <xf numFmtId="0" fontId="1" fillId="0" borderId="2" xfId="1" applyBorder="1" applyAlignment="1">
      <alignment horizontal="left" vertical="top"/>
    </xf>
    <xf numFmtId="0" fontId="1" fillId="0" borderId="2" xfId="1" applyBorder="1" applyAlignment="1" applyProtection="1">
      <alignment horizontal="left" vertical="top" wrapText="1"/>
      <protection locked="0"/>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13" borderId="2" xfId="1" applyFont="1" applyFill="1" applyBorder="1" applyAlignment="1">
      <alignment horizontal="center" vertical="center"/>
    </xf>
    <xf numFmtId="0" fontId="2" fillId="9" borderId="19" xfId="1" applyFont="1" applyFill="1" applyBorder="1" applyAlignment="1">
      <alignment horizontal="center"/>
    </xf>
    <xf numFmtId="0" fontId="2" fillId="9" borderId="17" xfId="1" applyFont="1" applyFill="1" applyBorder="1" applyAlignment="1">
      <alignment horizontal="center"/>
    </xf>
    <xf numFmtId="0" fontId="4" fillId="3" borderId="5" xfId="1" applyFont="1" applyFill="1" applyBorder="1" applyAlignment="1">
      <alignment horizontal="center"/>
    </xf>
    <xf numFmtId="0" fontId="4" fillId="3" borderId="20" xfId="1" applyFont="1" applyFill="1" applyBorder="1" applyAlignment="1">
      <alignment horizontal="center"/>
    </xf>
    <xf numFmtId="0" fontId="4" fillId="3" borderId="21" xfId="1" applyFont="1" applyFill="1" applyBorder="1" applyAlignment="1">
      <alignment horizontal="center"/>
    </xf>
    <xf numFmtId="0" fontId="2" fillId="7" borderId="25" xfId="1" applyFont="1" applyFill="1" applyBorder="1" applyAlignment="1">
      <alignment horizontal="center" wrapText="1"/>
    </xf>
    <xf numFmtId="0" fontId="2" fillId="7" borderId="26" xfId="1" applyFont="1" applyFill="1" applyBorder="1" applyAlignment="1">
      <alignment horizontal="center" wrapText="1"/>
    </xf>
    <xf numFmtId="0" fontId="2" fillId="7" borderId="27" xfId="1" applyFont="1" applyFill="1" applyBorder="1" applyAlignment="1">
      <alignment horizontal="center" wrapText="1"/>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2" xfId="0" applyBorder="1" applyAlignment="1">
      <alignment horizontal="left" wrapText="1"/>
    </xf>
    <xf numFmtId="0" fontId="0" fillId="0" borderId="14"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4">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146"/>
  <sheetViews>
    <sheetView tabSelected="1" zoomScale="80" zoomScaleNormal="80" workbookViewId="0">
      <pane xSplit="1" ySplit="4" topLeftCell="B5" activePane="bottomRight" state="frozen"/>
      <selection pane="topRight" activeCell="B1" sqref="B1"/>
      <selection pane="bottomLeft" activeCell="A5" sqref="A5"/>
      <selection pane="bottomRight" activeCell="C10" sqref="C10"/>
    </sheetView>
  </sheetViews>
  <sheetFormatPr defaultColWidth="9.08984375" defaultRowHeight="13" x14ac:dyDescent="0.25"/>
  <cols>
    <col min="1" max="1" width="65.08984375" style="2" customWidth="1"/>
    <col min="2" max="2" width="23" style="3" customWidth="1"/>
    <col min="3" max="3" width="11.453125" style="3" customWidth="1"/>
    <col min="4" max="4" width="25.08984375" style="3" bestFit="1" customWidth="1"/>
    <col min="5" max="5" width="8.08984375" style="4" customWidth="1"/>
    <col min="6" max="6" width="53" style="4" customWidth="1"/>
    <col min="7" max="7" width="59" style="4" customWidth="1"/>
    <col min="8" max="8" width="31.453125" style="53" customWidth="1"/>
    <col min="9" max="9" width="34.36328125" style="86" customWidth="1"/>
    <col min="10" max="10" width="50.90625" style="4" customWidth="1"/>
    <col min="11" max="11" width="11.6328125" style="5" bestFit="1" customWidth="1"/>
    <col min="12" max="12" width="11.6328125" style="5" customWidth="1"/>
    <col min="13" max="13" width="9.36328125" style="5" bestFit="1" customWidth="1"/>
    <col min="14" max="16384" width="9.08984375" style="5"/>
  </cols>
  <sheetData>
    <row r="1" spans="1:15" ht="13.5" thickBot="1" x14ac:dyDescent="0.35">
      <c r="A1" s="1"/>
    </row>
    <row r="2" spans="1:15" ht="18.5" thickBot="1" x14ac:dyDescent="0.45">
      <c r="A2" s="139" t="s">
        <v>389</v>
      </c>
      <c r="B2" s="140"/>
      <c r="C2" s="140"/>
      <c r="D2" s="140"/>
      <c r="E2" s="140"/>
      <c r="F2" s="140"/>
      <c r="G2" s="140"/>
      <c r="H2" s="140"/>
      <c r="I2" s="140"/>
      <c r="J2" s="140"/>
      <c r="K2" s="140"/>
      <c r="L2" s="140"/>
      <c r="M2" s="141"/>
    </row>
    <row r="3" spans="1:15" ht="16.5" customHeight="1" thickTop="1" thickBot="1" x14ac:dyDescent="0.35">
      <c r="A3" s="31" t="s">
        <v>292</v>
      </c>
      <c r="B3" s="46" t="s">
        <v>385</v>
      </c>
      <c r="C3" s="137" t="s">
        <v>450</v>
      </c>
      <c r="D3" s="138"/>
      <c r="E3" s="138"/>
      <c r="F3" s="138"/>
      <c r="G3" s="138"/>
      <c r="H3" s="138"/>
      <c r="I3" s="138"/>
      <c r="J3" s="138"/>
      <c r="K3" s="142" t="s">
        <v>214</v>
      </c>
      <c r="L3" s="143"/>
      <c r="M3" s="144"/>
    </row>
    <row r="4" spans="1:15" ht="26" x14ac:dyDescent="0.25">
      <c r="A4" s="7" t="s">
        <v>388</v>
      </c>
      <c r="B4" s="19" t="s">
        <v>274</v>
      </c>
      <c r="C4" s="7" t="s">
        <v>215</v>
      </c>
      <c r="D4" s="7" t="s">
        <v>216</v>
      </c>
      <c r="E4" s="19" t="s">
        <v>291</v>
      </c>
      <c r="F4" s="32" t="s">
        <v>293</v>
      </c>
      <c r="G4" s="8" t="s">
        <v>286</v>
      </c>
      <c r="H4" s="32" t="s">
        <v>217</v>
      </c>
      <c r="I4" s="32" t="s">
        <v>218</v>
      </c>
      <c r="J4" s="8" t="s">
        <v>219</v>
      </c>
      <c r="K4" s="92" t="s">
        <v>220</v>
      </c>
      <c r="L4" s="93" t="s">
        <v>220</v>
      </c>
      <c r="M4" s="88" t="s">
        <v>224</v>
      </c>
    </row>
    <row r="5" spans="1:15" ht="26" x14ac:dyDescent="0.25">
      <c r="A5" s="27" t="s">
        <v>612</v>
      </c>
      <c r="B5" s="22">
        <v>1</v>
      </c>
      <c r="C5" s="22" t="s">
        <v>221</v>
      </c>
      <c r="D5" s="22" t="s">
        <v>497</v>
      </c>
      <c r="E5" s="27">
        <v>12</v>
      </c>
      <c r="F5" s="26" t="s">
        <v>613</v>
      </c>
      <c r="G5" s="27"/>
      <c r="H5" s="107" t="s">
        <v>427</v>
      </c>
      <c r="I5" s="107"/>
      <c r="J5" s="27" t="s">
        <v>498</v>
      </c>
      <c r="K5" s="29" t="s">
        <v>224</v>
      </c>
      <c r="L5" s="27">
        <f>IF(K5="Public",1,IF(K5="FOUO",2,IF(K5="Sensitive",3,IF(K5="System-Only",4))))</f>
        <v>1</v>
      </c>
      <c r="M5" s="89" t="str">
        <f>IF(L5&lt;=1,"X","")</f>
        <v>X</v>
      </c>
    </row>
    <row r="6" spans="1:15" s="127" customFormat="1" ht="14.5" x14ac:dyDescent="0.35">
      <c r="A6" s="119" t="s">
        <v>533</v>
      </c>
      <c r="B6" s="120">
        <v>2</v>
      </c>
      <c r="C6" s="120" t="s">
        <v>221</v>
      </c>
      <c r="D6" s="120" t="s">
        <v>221</v>
      </c>
      <c r="E6" s="120">
        <v>0</v>
      </c>
      <c r="F6" s="121" t="s">
        <v>534</v>
      </c>
      <c r="G6" s="122"/>
      <c r="H6" s="123"/>
      <c r="I6" s="124"/>
      <c r="J6" s="125" t="s">
        <v>535</v>
      </c>
      <c r="K6" s="119" t="s">
        <v>224</v>
      </c>
      <c r="L6" s="122">
        <v>1</v>
      </c>
      <c r="M6" s="126" t="str">
        <f t="shared" ref="M6" si="0">IF(L6&lt;=1,"X","")</f>
        <v>X</v>
      </c>
      <c r="N6" s="5"/>
      <c r="O6" s="5"/>
    </row>
    <row r="7" spans="1:15" ht="25" x14ac:dyDescent="0.25">
      <c r="A7" s="24" t="s">
        <v>518</v>
      </c>
      <c r="B7" s="22">
        <v>3</v>
      </c>
      <c r="C7" s="22" t="s">
        <v>221</v>
      </c>
      <c r="D7" s="22" t="s">
        <v>221</v>
      </c>
      <c r="E7" s="22">
        <v>4</v>
      </c>
      <c r="F7" s="26" t="s">
        <v>294</v>
      </c>
      <c r="G7" s="23"/>
      <c r="H7" s="25" t="s">
        <v>202</v>
      </c>
      <c r="I7" s="128" t="s">
        <v>537</v>
      </c>
      <c r="J7" s="23">
        <v>1111</v>
      </c>
      <c r="K7" s="29" t="s">
        <v>224</v>
      </c>
      <c r="L7" s="27">
        <v>1</v>
      </c>
      <c r="M7" s="89" t="str">
        <f t="shared" ref="M7" si="1">IF(L7&lt;=1,"X","")</f>
        <v>X</v>
      </c>
    </row>
    <row r="8" spans="1:15" ht="25" x14ac:dyDescent="0.25">
      <c r="A8" s="24" t="s">
        <v>302</v>
      </c>
      <c r="B8" s="22">
        <v>4</v>
      </c>
      <c r="C8" s="22" t="s">
        <v>221</v>
      </c>
      <c r="D8" s="22" t="s">
        <v>221</v>
      </c>
      <c r="E8" s="22">
        <v>5</v>
      </c>
      <c r="F8" s="26" t="s">
        <v>294</v>
      </c>
      <c r="G8" s="23"/>
      <c r="H8" s="25" t="s">
        <v>427</v>
      </c>
      <c r="I8" s="25"/>
      <c r="J8" s="23" t="s">
        <v>246</v>
      </c>
      <c r="K8" s="29" t="s">
        <v>224</v>
      </c>
      <c r="L8" s="27">
        <v>1</v>
      </c>
      <c r="M8" s="89" t="str">
        <f>IF(L8&lt;=1,"X","")</f>
        <v>X</v>
      </c>
    </row>
    <row r="9" spans="1:15" x14ac:dyDescent="0.25">
      <c r="A9" s="24" t="s">
        <v>213</v>
      </c>
      <c r="B9" s="106">
        <v>5</v>
      </c>
      <c r="C9" s="22" t="s">
        <v>221</v>
      </c>
      <c r="D9" s="22" t="s">
        <v>221</v>
      </c>
      <c r="E9" s="22">
        <v>9</v>
      </c>
      <c r="F9" s="26" t="s">
        <v>294</v>
      </c>
      <c r="G9" s="23"/>
      <c r="H9" s="25" t="s">
        <v>204</v>
      </c>
      <c r="I9" s="25" t="s">
        <v>420</v>
      </c>
      <c r="J9" s="108" t="s">
        <v>236</v>
      </c>
      <c r="K9" s="29" t="s">
        <v>224</v>
      </c>
      <c r="L9" s="27">
        <v>1</v>
      </c>
      <c r="M9" s="89" t="str">
        <f>IF(L9&lt;=1,"X","")</f>
        <v>X</v>
      </c>
    </row>
    <row r="10" spans="1:15" ht="162.65" customHeight="1" x14ac:dyDescent="0.25">
      <c r="A10" s="24" t="s">
        <v>303</v>
      </c>
      <c r="B10" s="22">
        <v>6</v>
      </c>
      <c r="C10" s="22" t="s">
        <v>221</v>
      </c>
      <c r="D10" s="22" t="s">
        <v>221</v>
      </c>
      <c r="E10" s="22">
        <v>1</v>
      </c>
      <c r="F10" s="26" t="s">
        <v>439</v>
      </c>
      <c r="G10" s="128" t="s">
        <v>536</v>
      </c>
      <c r="H10" s="25" t="s">
        <v>217</v>
      </c>
      <c r="I10" s="25"/>
      <c r="J10" s="17" t="s">
        <v>247</v>
      </c>
      <c r="K10" s="29" t="s">
        <v>224</v>
      </c>
      <c r="L10" s="27">
        <v>1</v>
      </c>
      <c r="M10" s="89" t="str">
        <f t="shared" ref="M10:M68" si="2">IF(L10&lt;=1,"X","")</f>
        <v>X</v>
      </c>
    </row>
    <row r="11" spans="1:15" ht="67.5" customHeight="1" x14ac:dyDescent="0.25">
      <c r="A11" s="24" t="s">
        <v>304</v>
      </c>
      <c r="B11" s="22">
        <v>7</v>
      </c>
      <c r="C11" s="22" t="s">
        <v>221</v>
      </c>
      <c r="D11" s="22" t="s">
        <v>221</v>
      </c>
      <c r="E11" s="22">
        <v>2</v>
      </c>
      <c r="F11" s="26" t="s">
        <v>294</v>
      </c>
      <c r="G11" s="25" t="s">
        <v>287</v>
      </c>
      <c r="H11" s="25" t="s">
        <v>217</v>
      </c>
      <c r="I11" s="25"/>
      <c r="J11" s="23" t="s">
        <v>207</v>
      </c>
      <c r="K11" s="29" t="s">
        <v>224</v>
      </c>
      <c r="L11" s="27">
        <v>1</v>
      </c>
      <c r="M11" s="89" t="str">
        <f t="shared" si="2"/>
        <v>X</v>
      </c>
    </row>
    <row r="12" spans="1:15" ht="44.25" customHeight="1" x14ac:dyDescent="0.25">
      <c r="A12" s="24" t="s">
        <v>425</v>
      </c>
      <c r="B12" s="106">
        <v>8</v>
      </c>
      <c r="C12" s="22" t="s">
        <v>221</v>
      </c>
      <c r="D12" s="22" t="s">
        <v>277</v>
      </c>
      <c r="E12" s="22">
        <v>8</v>
      </c>
      <c r="F12" s="26" t="s">
        <v>416</v>
      </c>
      <c r="G12" s="23"/>
      <c r="H12" s="109" t="s">
        <v>217</v>
      </c>
      <c r="I12" s="109"/>
      <c r="J12" s="17" t="s">
        <v>280</v>
      </c>
      <c r="K12" s="29" t="s">
        <v>224</v>
      </c>
      <c r="L12" s="27">
        <v>1</v>
      </c>
      <c r="M12" s="89" t="str">
        <f t="shared" ref="M12" si="3">IF(L12&lt;=1,"X","")</f>
        <v>X</v>
      </c>
    </row>
    <row r="13" spans="1:15" ht="71.25" customHeight="1" x14ac:dyDescent="0.25">
      <c r="A13" s="24" t="s">
        <v>525</v>
      </c>
      <c r="B13" s="22">
        <v>9</v>
      </c>
      <c r="C13" s="22" t="s">
        <v>221</v>
      </c>
      <c r="D13" s="22" t="s">
        <v>277</v>
      </c>
      <c r="E13" s="22">
        <v>8</v>
      </c>
      <c r="F13" s="26" t="s">
        <v>440</v>
      </c>
      <c r="G13" s="22"/>
      <c r="H13" s="25" t="s">
        <v>217</v>
      </c>
      <c r="I13" s="26"/>
      <c r="J13" s="17" t="s">
        <v>279</v>
      </c>
      <c r="K13" s="29" t="s">
        <v>224</v>
      </c>
      <c r="L13" s="27">
        <v>1</v>
      </c>
      <c r="M13" s="89" t="str">
        <f t="shared" ref="M13" si="4">IF(L13&lt;=1,"X","")</f>
        <v>X</v>
      </c>
    </row>
    <row r="14" spans="1:15" ht="59.25" customHeight="1" x14ac:dyDescent="0.25">
      <c r="A14" s="24" t="s">
        <v>305</v>
      </c>
      <c r="B14" s="22">
        <v>10</v>
      </c>
      <c r="C14" s="22" t="s">
        <v>221</v>
      </c>
      <c r="D14" s="22" t="s">
        <v>277</v>
      </c>
      <c r="E14" s="22">
        <v>8</v>
      </c>
      <c r="F14" s="26" t="s">
        <v>441</v>
      </c>
      <c r="G14" s="23"/>
      <c r="H14" s="25" t="s">
        <v>217</v>
      </c>
      <c r="I14" s="25"/>
      <c r="J14" s="17" t="s">
        <v>280</v>
      </c>
      <c r="K14" s="29" t="s">
        <v>224</v>
      </c>
      <c r="L14" s="27">
        <v>1</v>
      </c>
      <c r="M14" s="89" t="str">
        <f t="shared" ref="M14" si="5">IF(L14&lt;=1,"X","")</f>
        <v>X</v>
      </c>
    </row>
    <row r="15" spans="1:15" ht="57.65" customHeight="1" x14ac:dyDescent="0.25">
      <c r="A15" s="24" t="s">
        <v>306</v>
      </c>
      <c r="B15" s="106">
        <v>11</v>
      </c>
      <c r="C15" s="22" t="s">
        <v>221</v>
      </c>
      <c r="D15" s="22" t="s">
        <v>277</v>
      </c>
      <c r="E15" s="22">
        <v>8</v>
      </c>
      <c r="F15" s="26" t="s">
        <v>426</v>
      </c>
      <c r="G15" s="23"/>
      <c r="H15" s="25" t="s">
        <v>217</v>
      </c>
      <c r="I15" s="25"/>
      <c r="J15" s="17" t="s">
        <v>279</v>
      </c>
      <c r="K15" s="29" t="s">
        <v>224</v>
      </c>
      <c r="L15" s="27">
        <v>1</v>
      </c>
      <c r="M15" s="89" t="str">
        <f t="shared" ref="M15" si="6">IF(L15&lt;=1,"X","")</f>
        <v>X</v>
      </c>
    </row>
    <row r="16" spans="1:15" x14ac:dyDescent="0.25">
      <c r="A16" s="24" t="s">
        <v>307</v>
      </c>
      <c r="B16" s="22">
        <v>12</v>
      </c>
      <c r="C16" s="22" t="s">
        <v>221</v>
      </c>
      <c r="D16" s="22" t="s">
        <v>221</v>
      </c>
      <c r="E16" s="22">
        <v>120</v>
      </c>
      <c r="F16" s="26" t="s">
        <v>294</v>
      </c>
      <c r="G16" s="23"/>
      <c r="H16" s="25" t="s">
        <v>217</v>
      </c>
      <c r="I16" s="25"/>
      <c r="J16" s="23" t="s">
        <v>260</v>
      </c>
      <c r="K16" s="29" t="s">
        <v>224</v>
      </c>
      <c r="L16" s="27">
        <v>1</v>
      </c>
      <c r="M16" s="89" t="str">
        <f t="shared" si="2"/>
        <v>X</v>
      </c>
    </row>
    <row r="17" spans="1:13" s="10" customFormat="1" x14ac:dyDescent="0.25">
      <c r="A17" s="24" t="s">
        <v>241</v>
      </c>
      <c r="B17" s="22">
        <v>13</v>
      </c>
      <c r="C17" s="22" t="s">
        <v>221</v>
      </c>
      <c r="D17" s="22" t="s">
        <v>221</v>
      </c>
      <c r="E17" s="22">
        <v>120</v>
      </c>
      <c r="F17" s="26" t="s">
        <v>294</v>
      </c>
      <c r="G17" s="23"/>
      <c r="H17" s="25" t="s">
        <v>202</v>
      </c>
      <c r="I17" s="25"/>
      <c r="J17" s="23" t="s">
        <v>248</v>
      </c>
      <c r="K17" s="29" t="s">
        <v>224</v>
      </c>
      <c r="L17" s="27">
        <v>1</v>
      </c>
      <c r="M17" s="89" t="str">
        <f t="shared" si="2"/>
        <v>X</v>
      </c>
    </row>
    <row r="18" spans="1:13" s="10" customFormat="1" ht="25" x14ac:dyDescent="0.25">
      <c r="A18" s="24" t="s">
        <v>527</v>
      </c>
      <c r="B18" s="106">
        <v>14</v>
      </c>
      <c r="C18" s="22" t="s">
        <v>221</v>
      </c>
      <c r="D18" s="22" t="s">
        <v>221</v>
      </c>
      <c r="E18" s="22">
        <v>60</v>
      </c>
      <c r="F18" s="26" t="s">
        <v>294</v>
      </c>
      <c r="G18" s="23"/>
      <c r="H18" s="25" t="s">
        <v>428</v>
      </c>
      <c r="I18" s="25"/>
      <c r="J18" s="17" t="s">
        <v>267</v>
      </c>
      <c r="K18" s="29" t="s">
        <v>224</v>
      </c>
      <c r="L18" s="27">
        <v>1</v>
      </c>
      <c r="M18" s="89" t="str">
        <f t="shared" si="2"/>
        <v>X</v>
      </c>
    </row>
    <row r="19" spans="1:13" ht="25" x14ac:dyDescent="0.25">
      <c r="A19" s="24" t="s">
        <v>519</v>
      </c>
      <c r="B19" s="22">
        <v>15</v>
      </c>
      <c r="C19" s="22" t="s">
        <v>221</v>
      </c>
      <c r="D19" s="22" t="s">
        <v>221</v>
      </c>
      <c r="E19" s="22">
        <v>10</v>
      </c>
      <c r="F19" s="26" t="s">
        <v>294</v>
      </c>
      <c r="G19" s="23"/>
      <c r="H19" s="25" t="s">
        <v>428</v>
      </c>
      <c r="I19" s="25"/>
      <c r="J19" s="17" t="s">
        <v>268</v>
      </c>
      <c r="K19" s="29" t="s">
        <v>224</v>
      </c>
      <c r="L19" s="27">
        <v>1</v>
      </c>
      <c r="M19" s="89" t="str">
        <f t="shared" si="2"/>
        <v>X</v>
      </c>
    </row>
    <row r="20" spans="1:13" ht="26" x14ac:dyDescent="0.25">
      <c r="A20" s="21" t="s">
        <v>443</v>
      </c>
      <c r="B20" s="22">
        <v>16</v>
      </c>
      <c r="C20" s="22" t="s">
        <v>221</v>
      </c>
      <c r="D20" s="22" t="s">
        <v>221</v>
      </c>
      <c r="E20" s="22">
        <v>150</v>
      </c>
      <c r="F20" s="26" t="s">
        <v>417</v>
      </c>
      <c r="G20" s="23"/>
      <c r="H20" s="25" t="s">
        <v>217</v>
      </c>
      <c r="I20" s="25"/>
      <c r="J20" s="23" t="s">
        <v>261</v>
      </c>
      <c r="K20" s="29" t="s">
        <v>224</v>
      </c>
      <c r="L20" s="27">
        <v>1</v>
      </c>
      <c r="M20" s="89" t="str">
        <f t="shared" si="2"/>
        <v>X</v>
      </c>
    </row>
    <row r="21" spans="1:13" ht="26" x14ac:dyDescent="0.25">
      <c r="A21" s="24" t="s">
        <v>444</v>
      </c>
      <c r="B21" s="106">
        <v>17</v>
      </c>
      <c r="C21" s="22" t="s">
        <v>221</v>
      </c>
      <c r="D21" s="22" t="s">
        <v>221</v>
      </c>
      <c r="E21" s="22">
        <v>150</v>
      </c>
      <c r="F21" s="26" t="s">
        <v>417</v>
      </c>
      <c r="G21" s="23"/>
      <c r="H21" s="25" t="s">
        <v>202</v>
      </c>
      <c r="I21" s="25"/>
      <c r="J21" s="23" t="s">
        <v>259</v>
      </c>
      <c r="K21" s="29" t="s">
        <v>224</v>
      </c>
      <c r="L21" s="27">
        <v>1</v>
      </c>
      <c r="M21" s="89" t="str">
        <f t="shared" si="2"/>
        <v>X</v>
      </c>
    </row>
    <row r="22" spans="1:13" ht="26" x14ac:dyDescent="0.25">
      <c r="A22" s="24" t="s">
        <v>442</v>
      </c>
      <c r="B22" s="22">
        <v>18</v>
      </c>
      <c r="C22" s="22" t="s">
        <v>221</v>
      </c>
      <c r="D22" s="22" t="s">
        <v>221</v>
      </c>
      <c r="E22" s="22">
        <v>40</v>
      </c>
      <c r="F22" s="26" t="s">
        <v>417</v>
      </c>
      <c r="G22" s="23"/>
      <c r="H22" s="25" t="s">
        <v>217</v>
      </c>
      <c r="I22" s="25"/>
      <c r="J22" s="23" t="s">
        <v>249</v>
      </c>
      <c r="K22" s="29" t="s">
        <v>224</v>
      </c>
      <c r="L22" s="27">
        <v>1</v>
      </c>
      <c r="M22" s="89" t="str">
        <f t="shared" si="2"/>
        <v>X</v>
      </c>
    </row>
    <row r="23" spans="1:13" ht="26" x14ac:dyDescent="0.25">
      <c r="A23" s="24" t="s">
        <v>445</v>
      </c>
      <c r="B23" s="22">
        <v>19</v>
      </c>
      <c r="C23" s="22" t="s">
        <v>221</v>
      </c>
      <c r="D23" s="22" t="s">
        <v>221</v>
      </c>
      <c r="E23" s="22">
        <v>55</v>
      </c>
      <c r="F23" s="26" t="s">
        <v>417</v>
      </c>
      <c r="G23" s="23"/>
      <c r="H23" s="25" t="s">
        <v>202</v>
      </c>
      <c r="I23" s="25" t="s">
        <v>419</v>
      </c>
      <c r="J23" s="23" t="s">
        <v>250</v>
      </c>
      <c r="K23" s="29" t="s">
        <v>224</v>
      </c>
      <c r="L23" s="27">
        <v>1</v>
      </c>
      <c r="M23" s="89" t="str">
        <f t="shared" si="2"/>
        <v>X</v>
      </c>
    </row>
    <row r="24" spans="1:13" ht="26" x14ac:dyDescent="0.25">
      <c r="A24" s="24" t="s">
        <v>446</v>
      </c>
      <c r="B24" s="106">
        <v>20</v>
      </c>
      <c r="C24" s="22" t="s">
        <v>221</v>
      </c>
      <c r="D24" s="22" t="s">
        <v>221</v>
      </c>
      <c r="E24" s="22">
        <v>50</v>
      </c>
      <c r="F24" s="26" t="s">
        <v>417</v>
      </c>
      <c r="G24" s="23"/>
      <c r="H24" s="25" t="s">
        <v>202</v>
      </c>
      <c r="I24" s="25" t="s">
        <v>418</v>
      </c>
      <c r="J24" s="23">
        <v>32920</v>
      </c>
      <c r="K24" s="29" t="s">
        <v>224</v>
      </c>
      <c r="L24" s="27">
        <v>1</v>
      </c>
      <c r="M24" s="89" t="str">
        <f t="shared" si="2"/>
        <v>X</v>
      </c>
    </row>
    <row r="25" spans="1:13" ht="26" x14ac:dyDescent="0.25">
      <c r="A25" s="24" t="s">
        <v>447</v>
      </c>
      <c r="B25" s="22">
        <v>21</v>
      </c>
      <c r="C25" s="22" t="s">
        <v>221</v>
      </c>
      <c r="D25" s="22" t="s">
        <v>223</v>
      </c>
      <c r="E25" s="22">
        <v>4</v>
      </c>
      <c r="F25" s="26" t="s">
        <v>417</v>
      </c>
      <c r="G25" s="23"/>
      <c r="H25" s="25" t="s">
        <v>202</v>
      </c>
      <c r="I25" s="25" t="s">
        <v>421</v>
      </c>
      <c r="J25" s="17" t="s">
        <v>235</v>
      </c>
      <c r="K25" s="29" t="s">
        <v>224</v>
      </c>
      <c r="L25" s="27">
        <v>1</v>
      </c>
      <c r="M25" s="89" t="str">
        <f t="shared" si="2"/>
        <v>X</v>
      </c>
    </row>
    <row r="26" spans="1:13" ht="26" x14ac:dyDescent="0.25">
      <c r="A26" s="24" t="s">
        <v>448</v>
      </c>
      <c r="B26" s="22">
        <v>22</v>
      </c>
      <c r="C26" s="22" t="s">
        <v>221</v>
      </c>
      <c r="D26" s="22" t="s">
        <v>221</v>
      </c>
      <c r="E26" s="22">
        <v>3</v>
      </c>
      <c r="F26" s="26" t="s">
        <v>417</v>
      </c>
      <c r="G26" s="23"/>
      <c r="H26" s="25" t="s">
        <v>217</v>
      </c>
      <c r="I26" s="25"/>
      <c r="J26" s="23" t="s">
        <v>251</v>
      </c>
      <c r="K26" s="29" t="s">
        <v>224</v>
      </c>
      <c r="L26" s="27">
        <v>1</v>
      </c>
      <c r="M26" s="89" t="str">
        <f t="shared" si="2"/>
        <v>X</v>
      </c>
    </row>
    <row r="27" spans="1:13" ht="26" x14ac:dyDescent="0.25">
      <c r="A27" s="24" t="s">
        <v>520</v>
      </c>
      <c r="B27" s="106">
        <v>23</v>
      </c>
      <c r="C27" s="22" t="s">
        <v>221</v>
      </c>
      <c r="D27" s="22" t="s">
        <v>223</v>
      </c>
      <c r="E27" s="22">
        <v>10</v>
      </c>
      <c r="F27" s="26" t="s">
        <v>417</v>
      </c>
      <c r="G27" s="23"/>
      <c r="H27" s="25" t="s">
        <v>202</v>
      </c>
      <c r="I27" s="25" t="s">
        <v>418</v>
      </c>
      <c r="J27" s="23">
        <v>10</v>
      </c>
      <c r="K27" s="29" t="s">
        <v>224</v>
      </c>
      <c r="L27" s="27">
        <v>1</v>
      </c>
      <c r="M27" s="89" t="str">
        <f t="shared" si="2"/>
        <v>X</v>
      </c>
    </row>
    <row r="28" spans="1:13" ht="26" x14ac:dyDescent="0.25">
      <c r="A28" s="110" t="s">
        <v>526</v>
      </c>
      <c r="B28" s="22">
        <v>24</v>
      </c>
      <c r="C28" s="111" t="s">
        <v>221</v>
      </c>
      <c r="D28" s="22" t="s">
        <v>226</v>
      </c>
      <c r="E28" s="22">
        <v>1</v>
      </c>
      <c r="F28" s="118" t="s">
        <v>528</v>
      </c>
      <c r="G28" s="112"/>
      <c r="H28" s="113" t="s">
        <v>217</v>
      </c>
      <c r="I28" s="113"/>
      <c r="J28" s="112" t="s">
        <v>524</v>
      </c>
      <c r="K28" s="29" t="s">
        <v>224</v>
      </c>
      <c r="L28" s="27">
        <f>IF(K28="Public",1,IF(K28="FOUO",2,IF(K28="Sensitive",3,IF(K28="System-Only",4))))</f>
        <v>1</v>
      </c>
      <c r="M28" s="104" t="str">
        <f>IF(L28&lt;=1,"X","")</f>
        <v>X</v>
      </c>
    </row>
    <row r="29" spans="1:13" s="10" customFormat="1" ht="25" x14ac:dyDescent="0.25">
      <c r="A29" s="24" t="s">
        <v>521</v>
      </c>
      <c r="B29" s="22">
        <v>25</v>
      </c>
      <c r="C29" s="22" t="s">
        <v>221</v>
      </c>
      <c r="D29" s="22" t="s">
        <v>277</v>
      </c>
      <c r="E29" s="22">
        <v>8</v>
      </c>
      <c r="F29" s="26" t="s">
        <v>294</v>
      </c>
      <c r="G29" s="23"/>
      <c r="H29" s="25" t="s">
        <v>427</v>
      </c>
      <c r="I29" s="25"/>
      <c r="J29" s="17" t="s">
        <v>278</v>
      </c>
      <c r="K29" s="29" t="s">
        <v>224</v>
      </c>
      <c r="L29" s="27">
        <v>1</v>
      </c>
      <c r="M29" s="89" t="str">
        <f t="shared" ref="M29" si="7">IF(L29&lt;=1,"X","")</f>
        <v>X</v>
      </c>
    </row>
    <row r="30" spans="1:13" ht="25" x14ac:dyDescent="0.25">
      <c r="A30" s="24" t="s">
        <v>308</v>
      </c>
      <c r="B30" s="106">
        <v>26</v>
      </c>
      <c r="C30" s="22" t="s">
        <v>221</v>
      </c>
      <c r="D30" s="22" t="s">
        <v>227</v>
      </c>
      <c r="E30" s="22">
        <v>4</v>
      </c>
      <c r="F30" s="26" t="s">
        <v>294</v>
      </c>
      <c r="G30" s="23"/>
      <c r="H30" s="25" t="s">
        <v>427</v>
      </c>
      <c r="I30" s="25"/>
      <c r="J30" s="17" t="s">
        <v>252</v>
      </c>
      <c r="K30" s="29" t="s">
        <v>224</v>
      </c>
      <c r="L30" s="27">
        <v>1</v>
      </c>
      <c r="M30" s="89" t="str">
        <f t="shared" si="2"/>
        <v>X</v>
      </c>
    </row>
    <row r="31" spans="1:13" s="10" customFormat="1" ht="25" x14ac:dyDescent="0.25">
      <c r="A31" s="24" t="s">
        <v>522</v>
      </c>
      <c r="B31" s="22">
        <v>27</v>
      </c>
      <c r="C31" s="22" t="s">
        <v>221</v>
      </c>
      <c r="D31" s="22" t="s">
        <v>221</v>
      </c>
      <c r="E31" s="22">
        <v>200</v>
      </c>
      <c r="F31" s="26" t="s">
        <v>294</v>
      </c>
      <c r="G31" s="23"/>
      <c r="H31" s="25" t="s">
        <v>428</v>
      </c>
      <c r="I31" s="25"/>
      <c r="J31" s="17" t="s">
        <v>253</v>
      </c>
      <c r="K31" s="29" t="s">
        <v>224</v>
      </c>
      <c r="L31" s="27">
        <v>1</v>
      </c>
      <c r="M31" s="89" t="str">
        <f t="shared" si="2"/>
        <v>X</v>
      </c>
    </row>
    <row r="32" spans="1:13" s="10" customFormat="1" ht="100" x14ac:dyDescent="0.25">
      <c r="A32" s="24" t="s">
        <v>309</v>
      </c>
      <c r="B32" s="22">
        <v>28</v>
      </c>
      <c r="C32" s="22" t="s">
        <v>221</v>
      </c>
      <c r="D32" s="22" t="s">
        <v>221</v>
      </c>
      <c r="E32" s="22">
        <v>2</v>
      </c>
      <c r="F32" s="26" t="s">
        <v>294</v>
      </c>
      <c r="G32" s="25" t="s">
        <v>351</v>
      </c>
      <c r="H32" s="25" t="s">
        <v>217</v>
      </c>
      <c r="I32" s="25"/>
      <c r="J32" s="17" t="s">
        <v>254</v>
      </c>
      <c r="K32" s="29" t="s">
        <v>224</v>
      </c>
      <c r="L32" s="27">
        <v>1</v>
      </c>
      <c r="M32" s="89" t="str">
        <f t="shared" si="2"/>
        <v>X</v>
      </c>
    </row>
    <row r="33" spans="1:13" s="10" customFormat="1" ht="25" x14ac:dyDescent="0.25">
      <c r="A33" s="24" t="s">
        <v>310</v>
      </c>
      <c r="B33" s="106">
        <v>29</v>
      </c>
      <c r="C33" s="22" t="s">
        <v>221</v>
      </c>
      <c r="D33" s="22" t="s">
        <v>221</v>
      </c>
      <c r="E33" s="22">
        <v>2</v>
      </c>
      <c r="F33" s="26" t="s">
        <v>294</v>
      </c>
      <c r="G33" s="23"/>
      <c r="H33" s="25" t="s">
        <v>428</v>
      </c>
      <c r="I33" s="25" t="s">
        <v>422</v>
      </c>
      <c r="J33" s="17" t="s">
        <v>250</v>
      </c>
      <c r="K33" s="29" t="s">
        <v>224</v>
      </c>
      <c r="L33" s="27">
        <v>1</v>
      </c>
      <c r="M33" s="89" t="str">
        <f t="shared" si="2"/>
        <v>X</v>
      </c>
    </row>
    <row r="34" spans="1:13" s="10" customFormat="1" ht="25" x14ac:dyDescent="0.25">
      <c r="A34" s="24" t="s">
        <v>311</v>
      </c>
      <c r="B34" s="22">
        <v>30</v>
      </c>
      <c r="C34" s="22" t="s">
        <v>221</v>
      </c>
      <c r="D34" s="22" t="s">
        <v>221</v>
      </c>
      <c r="E34" s="22">
        <v>3</v>
      </c>
      <c r="F34" s="26" t="s">
        <v>294</v>
      </c>
      <c r="G34" s="23"/>
      <c r="H34" s="25" t="s">
        <v>427</v>
      </c>
      <c r="I34" s="25"/>
      <c r="J34" s="17" t="s">
        <v>251</v>
      </c>
      <c r="K34" s="29" t="s">
        <v>224</v>
      </c>
      <c r="L34" s="27">
        <v>1</v>
      </c>
      <c r="M34" s="89" t="str">
        <f t="shared" si="2"/>
        <v>X</v>
      </c>
    </row>
    <row r="35" spans="1:13" s="10" customFormat="1" ht="26" x14ac:dyDescent="0.25">
      <c r="A35" s="24" t="s">
        <v>210</v>
      </c>
      <c r="B35" s="22">
        <v>31</v>
      </c>
      <c r="C35" s="22" t="s">
        <v>221</v>
      </c>
      <c r="D35" s="22" t="s">
        <v>223</v>
      </c>
      <c r="E35" s="22">
        <v>4</v>
      </c>
      <c r="F35" s="26" t="s">
        <v>296</v>
      </c>
      <c r="G35" s="23"/>
      <c r="H35" s="25" t="s">
        <v>217</v>
      </c>
      <c r="I35" s="25"/>
      <c r="J35" s="17" t="s">
        <v>270</v>
      </c>
      <c r="K35" s="29" t="s">
        <v>224</v>
      </c>
      <c r="L35" s="27">
        <f>IF(K35="Public",1,IF(K35="FOUO",2,IF(K35="Sensitive",3,IF(K35="System-Only",4))))</f>
        <v>1</v>
      </c>
      <c r="M35" s="89" t="str">
        <f t="shared" si="2"/>
        <v>X</v>
      </c>
    </row>
    <row r="36" spans="1:13" s="10" customFormat="1" ht="39" x14ac:dyDescent="0.25">
      <c r="A36" s="21" t="s">
        <v>200</v>
      </c>
      <c r="B36" s="106">
        <v>32</v>
      </c>
      <c r="C36" s="22" t="s">
        <v>221</v>
      </c>
      <c r="D36" s="22" t="s">
        <v>163</v>
      </c>
      <c r="E36" s="22">
        <v>220</v>
      </c>
      <c r="F36" s="26" t="s">
        <v>430</v>
      </c>
      <c r="G36" s="23" t="s">
        <v>449</v>
      </c>
      <c r="H36" s="25" t="s">
        <v>217</v>
      </c>
      <c r="I36" s="25" t="s">
        <v>206</v>
      </c>
      <c r="J36" s="23" t="s">
        <v>230</v>
      </c>
      <c r="K36" s="29" t="s">
        <v>224</v>
      </c>
      <c r="L36" s="27">
        <v>1</v>
      </c>
      <c r="M36" s="89" t="str">
        <f t="shared" si="2"/>
        <v>X</v>
      </c>
    </row>
    <row r="37" spans="1:13" s="10" customFormat="1" x14ac:dyDescent="0.25">
      <c r="A37" s="24" t="s">
        <v>312</v>
      </c>
      <c r="B37" s="22">
        <v>33</v>
      </c>
      <c r="C37" s="22" t="s">
        <v>221</v>
      </c>
      <c r="D37" s="22" t="s">
        <v>221</v>
      </c>
      <c r="E37" s="22">
        <v>6</v>
      </c>
      <c r="F37" s="26" t="s">
        <v>294</v>
      </c>
      <c r="G37" s="23"/>
      <c r="H37" s="25" t="s">
        <v>437</v>
      </c>
      <c r="I37" s="25"/>
      <c r="J37" s="23">
        <v>543321</v>
      </c>
      <c r="K37" s="29" t="s">
        <v>224</v>
      </c>
      <c r="L37" s="27">
        <v>1</v>
      </c>
      <c r="M37" s="89" t="str">
        <f t="shared" si="2"/>
        <v>X</v>
      </c>
    </row>
    <row r="38" spans="1:13" ht="26" x14ac:dyDescent="0.25">
      <c r="A38" s="24" t="s">
        <v>242</v>
      </c>
      <c r="B38" s="22">
        <v>34</v>
      </c>
      <c r="C38" s="22" t="s">
        <v>221</v>
      </c>
      <c r="D38" s="22" t="s">
        <v>223</v>
      </c>
      <c r="E38" s="22">
        <v>4</v>
      </c>
      <c r="F38" s="26" t="s">
        <v>297</v>
      </c>
      <c r="G38" s="23"/>
      <c r="H38" s="25" t="s">
        <v>217</v>
      </c>
      <c r="I38" s="25"/>
      <c r="J38" s="17" t="s">
        <v>266</v>
      </c>
      <c r="K38" s="29" t="s">
        <v>224</v>
      </c>
      <c r="L38" s="27">
        <f>IF(K38="Public",1,IF(K38="FOUO",2,IF(K38="Sensitive",3,IF(K38="System-Only",4))))</f>
        <v>1</v>
      </c>
      <c r="M38" s="89" t="str">
        <f t="shared" si="2"/>
        <v>X</v>
      </c>
    </row>
    <row r="39" spans="1:13" ht="39" x14ac:dyDescent="0.25">
      <c r="A39" s="24" t="s">
        <v>232</v>
      </c>
      <c r="B39" s="106">
        <v>35</v>
      </c>
      <c r="C39" s="22" t="s">
        <v>221</v>
      </c>
      <c r="D39" s="22" t="s">
        <v>163</v>
      </c>
      <c r="E39" s="22">
        <v>12000</v>
      </c>
      <c r="F39" s="26" t="s">
        <v>431</v>
      </c>
      <c r="G39" s="23" t="s">
        <v>449</v>
      </c>
      <c r="H39" s="25" t="s">
        <v>437</v>
      </c>
      <c r="I39" s="25" t="s">
        <v>206</v>
      </c>
      <c r="J39" s="23" t="s">
        <v>231</v>
      </c>
      <c r="K39" s="29" t="s">
        <v>224</v>
      </c>
      <c r="L39" s="27">
        <v>1</v>
      </c>
      <c r="M39" s="89" t="str">
        <f t="shared" si="2"/>
        <v>X</v>
      </c>
    </row>
    <row r="40" spans="1:13" ht="26" x14ac:dyDescent="0.25">
      <c r="A40" s="24" t="s">
        <v>243</v>
      </c>
      <c r="B40" s="22">
        <v>36</v>
      </c>
      <c r="C40" s="22" t="s">
        <v>221</v>
      </c>
      <c r="D40" s="22" t="s">
        <v>223</v>
      </c>
      <c r="E40" s="22">
        <v>4</v>
      </c>
      <c r="F40" s="26" t="s">
        <v>298</v>
      </c>
      <c r="G40" s="23"/>
      <c r="H40" s="25" t="s">
        <v>217</v>
      </c>
      <c r="I40" s="25"/>
      <c r="J40" s="17" t="s">
        <v>265</v>
      </c>
      <c r="K40" s="29" t="s">
        <v>224</v>
      </c>
      <c r="L40" s="27">
        <f>IF(K40="Public",1,IF(K40="FOUO",2,IF(K40="Sensitive",3,IF(K40="System-Only",4))))</f>
        <v>1</v>
      </c>
      <c r="M40" s="89" t="str">
        <f t="shared" si="2"/>
        <v>X</v>
      </c>
    </row>
    <row r="41" spans="1:13" ht="39" x14ac:dyDescent="0.25">
      <c r="A41" s="24" t="s">
        <v>201</v>
      </c>
      <c r="B41" s="22">
        <v>37</v>
      </c>
      <c r="C41" s="22" t="s">
        <v>221</v>
      </c>
      <c r="D41" s="22" t="s">
        <v>163</v>
      </c>
      <c r="E41" s="22">
        <v>2500</v>
      </c>
      <c r="F41" s="26" t="s">
        <v>432</v>
      </c>
      <c r="G41" s="23" t="s">
        <v>449</v>
      </c>
      <c r="H41" s="25" t="s">
        <v>438</v>
      </c>
      <c r="I41" s="25" t="s">
        <v>206</v>
      </c>
      <c r="J41" s="23" t="s">
        <v>234</v>
      </c>
      <c r="K41" s="29" t="s">
        <v>224</v>
      </c>
      <c r="L41" s="27">
        <v>1</v>
      </c>
      <c r="M41" s="89" t="str">
        <f t="shared" si="2"/>
        <v>X</v>
      </c>
    </row>
    <row r="42" spans="1:13" x14ac:dyDescent="0.25">
      <c r="A42" s="24" t="s">
        <v>313</v>
      </c>
      <c r="B42" s="106">
        <v>38</v>
      </c>
      <c r="C42" s="22" t="s">
        <v>221</v>
      </c>
      <c r="D42" s="22" t="s">
        <v>226</v>
      </c>
      <c r="E42" s="22">
        <v>1</v>
      </c>
      <c r="F42" s="26" t="s">
        <v>294</v>
      </c>
      <c r="G42" s="23"/>
      <c r="H42" s="25" t="s">
        <v>202</v>
      </c>
      <c r="I42" s="25"/>
      <c r="J42" s="23" t="s">
        <v>262</v>
      </c>
      <c r="K42" s="29" t="s">
        <v>224</v>
      </c>
      <c r="L42" s="27">
        <v>1</v>
      </c>
      <c r="M42" s="89" t="str">
        <f t="shared" si="2"/>
        <v>X</v>
      </c>
    </row>
    <row r="43" spans="1:13" ht="37.5" x14ac:dyDescent="0.25">
      <c r="A43" s="24" t="s">
        <v>244</v>
      </c>
      <c r="B43" s="22">
        <v>39</v>
      </c>
      <c r="C43" s="22" t="s">
        <v>221</v>
      </c>
      <c r="D43" s="22" t="s">
        <v>225</v>
      </c>
      <c r="E43" s="22">
        <v>1</v>
      </c>
      <c r="F43" s="26" t="s">
        <v>294</v>
      </c>
      <c r="G43" s="25" t="s">
        <v>350</v>
      </c>
      <c r="H43" s="25" t="s">
        <v>428</v>
      </c>
      <c r="I43" s="25"/>
      <c r="J43" s="23" t="s">
        <v>238</v>
      </c>
      <c r="K43" s="29" t="s">
        <v>224</v>
      </c>
      <c r="L43" s="27">
        <v>1</v>
      </c>
      <c r="M43" s="89" t="str">
        <f t="shared" si="2"/>
        <v>X</v>
      </c>
    </row>
    <row r="44" spans="1:13" ht="25" x14ac:dyDescent="0.25">
      <c r="A44" s="24" t="s">
        <v>314</v>
      </c>
      <c r="B44" s="22">
        <v>40</v>
      </c>
      <c r="C44" s="22" t="s">
        <v>221</v>
      </c>
      <c r="D44" s="22" t="s">
        <v>221</v>
      </c>
      <c r="E44" s="22">
        <v>150</v>
      </c>
      <c r="F44" s="26" t="s">
        <v>294</v>
      </c>
      <c r="G44" s="23"/>
      <c r="H44" s="25" t="s">
        <v>427</v>
      </c>
      <c r="I44" s="25"/>
      <c r="J44" s="17" t="s">
        <v>263</v>
      </c>
      <c r="K44" s="29" t="s">
        <v>224</v>
      </c>
      <c r="L44" s="27">
        <v>1</v>
      </c>
      <c r="M44" s="89" t="str">
        <f t="shared" si="2"/>
        <v>X</v>
      </c>
    </row>
    <row r="45" spans="1:13" s="9" customFormat="1" ht="25" x14ac:dyDescent="0.25">
      <c r="A45" s="24" t="s">
        <v>315</v>
      </c>
      <c r="B45" s="106">
        <v>41</v>
      </c>
      <c r="C45" s="22" t="s">
        <v>221</v>
      </c>
      <c r="D45" s="22" t="s">
        <v>221</v>
      </c>
      <c r="E45" s="22">
        <v>150</v>
      </c>
      <c r="F45" s="26" t="s">
        <v>294</v>
      </c>
      <c r="G45" s="23"/>
      <c r="H45" s="25" t="s">
        <v>428</v>
      </c>
      <c r="I45" s="25"/>
      <c r="J45" s="23" t="s">
        <v>208</v>
      </c>
      <c r="K45" s="29" t="s">
        <v>224</v>
      </c>
      <c r="L45" s="27">
        <v>1</v>
      </c>
      <c r="M45" s="89" t="str">
        <f t="shared" si="2"/>
        <v>X</v>
      </c>
    </row>
    <row r="46" spans="1:13" s="9" customFormat="1" ht="25" x14ac:dyDescent="0.25">
      <c r="A46" s="24" t="s">
        <v>316</v>
      </c>
      <c r="B46" s="22">
        <v>42</v>
      </c>
      <c r="C46" s="22" t="s">
        <v>221</v>
      </c>
      <c r="D46" s="22" t="s">
        <v>221</v>
      </c>
      <c r="E46" s="22">
        <v>40</v>
      </c>
      <c r="F46" s="26" t="s">
        <v>294</v>
      </c>
      <c r="G46" s="23"/>
      <c r="H46" s="25" t="s">
        <v>427</v>
      </c>
      <c r="I46" s="25"/>
      <c r="J46" s="17" t="s">
        <v>255</v>
      </c>
      <c r="K46" s="29" t="s">
        <v>224</v>
      </c>
      <c r="L46" s="27">
        <v>1</v>
      </c>
      <c r="M46" s="89" t="str">
        <f t="shared" si="2"/>
        <v>X</v>
      </c>
    </row>
    <row r="47" spans="1:13" ht="25" x14ac:dyDescent="0.25">
      <c r="A47" s="24" t="s">
        <v>317</v>
      </c>
      <c r="B47" s="22">
        <v>43</v>
      </c>
      <c r="C47" s="22" t="s">
        <v>221</v>
      </c>
      <c r="D47" s="22" t="s">
        <v>221</v>
      </c>
      <c r="E47" s="22">
        <v>50</v>
      </c>
      <c r="F47" s="26" t="s">
        <v>294</v>
      </c>
      <c r="G47" s="23"/>
      <c r="H47" s="25" t="s">
        <v>428</v>
      </c>
      <c r="I47" s="25" t="s">
        <v>418</v>
      </c>
      <c r="J47" s="17" t="s">
        <v>209</v>
      </c>
      <c r="K47" s="29" t="s">
        <v>224</v>
      </c>
      <c r="L47" s="27">
        <v>1</v>
      </c>
      <c r="M47" s="89" t="str">
        <f t="shared" si="2"/>
        <v>X</v>
      </c>
    </row>
    <row r="48" spans="1:13" s="87" customFormat="1" ht="25" x14ac:dyDescent="0.25">
      <c r="A48" s="24" t="s">
        <v>318</v>
      </c>
      <c r="B48" s="106">
        <v>44</v>
      </c>
      <c r="C48" s="22" t="s">
        <v>221</v>
      </c>
      <c r="D48" s="22" t="s">
        <v>223</v>
      </c>
      <c r="E48" s="22">
        <v>4</v>
      </c>
      <c r="F48" s="26" t="s">
        <v>294</v>
      </c>
      <c r="G48" s="23"/>
      <c r="H48" s="25" t="s">
        <v>428</v>
      </c>
      <c r="I48" s="25"/>
      <c r="J48" s="23">
        <v>5422</v>
      </c>
      <c r="K48" s="29" t="s">
        <v>224</v>
      </c>
      <c r="L48" s="27">
        <v>1</v>
      </c>
      <c r="M48" s="90" t="str">
        <f t="shared" si="2"/>
        <v>X</v>
      </c>
    </row>
    <row r="49" spans="1:15" s="10" customFormat="1" ht="25" x14ac:dyDescent="0.25">
      <c r="A49" s="24" t="s">
        <v>319</v>
      </c>
      <c r="B49" s="22">
        <v>45</v>
      </c>
      <c r="C49" s="22" t="s">
        <v>221</v>
      </c>
      <c r="D49" s="22" t="s">
        <v>221</v>
      </c>
      <c r="E49" s="22">
        <v>3</v>
      </c>
      <c r="F49" s="26" t="s">
        <v>294</v>
      </c>
      <c r="G49" s="23"/>
      <c r="H49" s="25" t="s">
        <v>427</v>
      </c>
      <c r="I49" s="25"/>
      <c r="J49" s="17" t="s">
        <v>251</v>
      </c>
      <c r="K49" s="29" t="s">
        <v>224</v>
      </c>
      <c r="L49" s="27">
        <v>1</v>
      </c>
      <c r="M49" s="89" t="str">
        <f t="shared" si="2"/>
        <v>X</v>
      </c>
    </row>
    <row r="50" spans="1:15" ht="25" x14ac:dyDescent="0.25">
      <c r="A50" s="24" t="s">
        <v>320</v>
      </c>
      <c r="B50" s="22">
        <v>46</v>
      </c>
      <c r="C50" s="22" t="s">
        <v>221</v>
      </c>
      <c r="D50" s="22" t="s">
        <v>221</v>
      </c>
      <c r="E50" s="22">
        <v>55</v>
      </c>
      <c r="F50" s="26" t="s">
        <v>294</v>
      </c>
      <c r="G50" s="23"/>
      <c r="H50" s="25" t="s">
        <v>428</v>
      </c>
      <c r="I50" s="25" t="s">
        <v>419</v>
      </c>
      <c r="J50" s="23" t="s">
        <v>256</v>
      </c>
      <c r="K50" s="29" t="s">
        <v>224</v>
      </c>
      <c r="L50" s="27">
        <v>1</v>
      </c>
      <c r="M50" s="89" t="str">
        <f t="shared" si="2"/>
        <v>X</v>
      </c>
    </row>
    <row r="51" spans="1:15" customFormat="1" ht="25" x14ac:dyDescent="0.35">
      <c r="A51" s="129" t="s">
        <v>538</v>
      </c>
      <c r="B51" s="106">
        <v>47</v>
      </c>
      <c r="C51" s="130" t="s">
        <v>221</v>
      </c>
      <c r="D51" s="130" t="s">
        <v>221</v>
      </c>
      <c r="E51" s="130">
        <v>65</v>
      </c>
      <c r="F51" s="131" t="s">
        <v>294</v>
      </c>
      <c r="G51" s="132"/>
      <c r="H51" s="133" t="s">
        <v>427</v>
      </c>
      <c r="I51" s="128"/>
      <c r="J51" s="132" t="s">
        <v>539</v>
      </c>
      <c r="K51" s="129" t="s">
        <v>224</v>
      </c>
      <c r="L51" s="132">
        <f t="shared" ref="L51:L94" si="8">IF(K51="Public",1,IF(K51="FOUO",2,IF(K51="Sensitive",3,IF(K51="System-Only",4))))</f>
        <v>1</v>
      </c>
      <c r="M51" s="134" t="str">
        <f t="shared" si="2"/>
        <v>X</v>
      </c>
      <c r="N51" s="134" t="str">
        <f t="shared" ref="N51:N94" si="9">IF(L51&lt;=2,"X","")</f>
        <v>X</v>
      </c>
      <c r="O51" s="135" t="str">
        <f t="shared" ref="O51:O94" si="10">IF(L51&lt;=3,"X","")</f>
        <v>X</v>
      </c>
    </row>
    <row r="52" spans="1:15" customFormat="1" ht="25" x14ac:dyDescent="0.35">
      <c r="A52" s="129" t="s">
        <v>540</v>
      </c>
      <c r="B52" s="22">
        <v>48</v>
      </c>
      <c r="C52" s="130" t="s">
        <v>221</v>
      </c>
      <c r="D52" s="130" t="s">
        <v>221</v>
      </c>
      <c r="E52" s="130">
        <v>3</v>
      </c>
      <c r="F52" s="131" t="s">
        <v>294</v>
      </c>
      <c r="G52" s="132"/>
      <c r="H52" s="133" t="s">
        <v>428</v>
      </c>
      <c r="I52" s="128"/>
      <c r="J52" s="132" t="s">
        <v>247</v>
      </c>
      <c r="K52" s="129" t="s">
        <v>224</v>
      </c>
      <c r="L52" s="132">
        <f t="shared" si="8"/>
        <v>1</v>
      </c>
      <c r="M52" s="134" t="str">
        <f t="shared" si="2"/>
        <v>X</v>
      </c>
      <c r="N52" s="134" t="str">
        <f t="shared" si="9"/>
        <v>X</v>
      </c>
      <c r="O52" s="135" t="str">
        <f t="shared" si="10"/>
        <v>X</v>
      </c>
    </row>
    <row r="53" spans="1:15" customFormat="1" ht="25" x14ac:dyDescent="0.35">
      <c r="A53" s="129" t="s">
        <v>541</v>
      </c>
      <c r="B53" s="22">
        <v>49</v>
      </c>
      <c r="C53" s="130" t="s">
        <v>221</v>
      </c>
      <c r="D53" s="130" t="s">
        <v>221</v>
      </c>
      <c r="E53" s="130">
        <v>65</v>
      </c>
      <c r="F53" s="131" t="s">
        <v>294</v>
      </c>
      <c r="G53" s="132"/>
      <c r="H53" s="133" t="s">
        <v>427</v>
      </c>
      <c r="I53" s="128"/>
      <c r="J53" s="132" t="s">
        <v>542</v>
      </c>
      <c r="K53" s="129" t="s">
        <v>224</v>
      </c>
      <c r="L53" s="132">
        <f t="shared" si="8"/>
        <v>1</v>
      </c>
      <c r="M53" s="134" t="str">
        <f t="shared" si="2"/>
        <v>X</v>
      </c>
      <c r="N53" s="134" t="str">
        <f t="shared" si="9"/>
        <v>X</v>
      </c>
      <c r="O53" s="135" t="str">
        <f t="shared" si="10"/>
        <v>X</v>
      </c>
    </row>
    <row r="54" spans="1:15" customFormat="1" ht="25" x14ac:dyDescent="0.35">
      <c r="A54" s="129" t="s">
        <v>543</v>
      </c>
      <c r="B54" s="106">
        <v>50</v>
      </c>
      <c r="C54" s="130" t="s">
        <v>221</v>
      </c>
      <c r="D54" s="130" t="s">
        <v>221</v>
      </c>
      <c r="E54" s="130">
        <v>50</v>
      </c>
      <c r="F54" s="131" t="s">
        <v>294</v>
      </c>
      <c r="G54" s="132"/>
      <c r="H54" s="133" t="s">
        <v>428</v>
      </c>
      <c r="I54" s="128"/>
      <c r="J54" s="132" t="s">
        <v>544</v>
      </c>
      <c r="K54" s="129" t="s">
        <v>224</v>
      </c>
      <c r="L54" s="132">
        <f t="shared" si="8"/>
        <v>1</v>
      </c>
      <c r="M54" s="134" t="str">
        <f t="shared" si="2"/>
        <v>X</v>
      </c>
      <c r="N54" s="134" t="str">
        <f t="shared" si="9"/>
        <v>X</v>
      </c>
      <c r="O54" s="135" t="str">
        <f t="shared" si="10"/>
        <v>X</v>
      </c>
    </row>
    <row r="55" spans="1:15" customFormat="1" ht="25" x14ac:dyDescent="0.35">
      <c r="A55" s="129" t="s">
        <v>545</v>
      </c>
      <c r="B55" s="22">
        <v>51</v>
      </c>
      <c r="C55" s="130" t="s">
        <v>221</v>
      </c>
      <c r="D55" s="130" t="s">
        <v>221</v>
      </c>
      <c r="E55" s="130">
        <v>150</v>
      </c>
      <c r="F55" s="131" t="s">
        <v>294</v>
      </c>
      <c r="G55" s="132"/>
      <c r="H55" s="133" t="s">
        <v>427</v>
      </c>
      <c r="I55" s="128"/>
      <c r="J55" s="132" t="s">
        <v>546</v>
      </c>
      <c r="K55" s="129" t="s">
        <v>224</v>
      </c>
      <c r="L55" s="132">
        <f t="shared" si="8"/>
        <v>1</v>
      </c>
      <c r="M55" s="134" t="str">
        <f t="shared" si="2"/>
        <v>X</v>
      </c>
      <c r="N55" s="134" t="str">
        <f t="shared" si="9"/>
        <v>X</v>
      </c>
      <c r="O55" s="135" t="str">
        <f t="shared" si="10"/>
        <v>X</v>
      </c>
    </row>
    <row r="56" spans="1:15" customFormat="1" ht="25" x14ac:dyDescent="0.35">
      <c r="A56" s="129" t="s">
        <v>547</v>
      </c>
      <c r="B56" s="22">
        <v>52</v>
      </c>
      <c r="C56" s="130" t="s">
        <v>221</v>
      </c>
      <c r="D56" s="130" t="s">
        <v>221</v>
      </c>
      <c r="E56" s="130">
        <v>150</v>
      </c>
      <c r="F56" s="131" t="s">
        <v>294</v>
      </c>
      <c r="G56" s="132"/>
      <c r="H56" s="133" t="s">
        <v>428</v>
      </c>
      <c r="I56" s="128"/>
      <c r="J56" s="132" t="s">
        <v>548</v>
      </c>
      <c r="K56" s="129" t="s">
        <v>224</v>
      </c>
      <c r="L56" s="132">
        <f t="shared" si="8"/>
        <v>1</v>
      </c>
      <c r="M56" s="134" t="str">
        <f t="shared" si="2"/>
        <v>X</v>
      </c>
      <c r="N56" s="134" t="str">
        <f t="shared" si="9"/>
        <v>X</v>
      </c>
      <c r="O56" s="135" t="str">
        <f t="shared" si="10"/>
        <v>X</v>
      </c>
    </row>
    <row r="57" spans="1:15" customFormat="1" ht="25" x14ac:dyDescent="0.35">
      <c r="A57" s="129" t="s">
        <v>549</v>
      </c>
      <c r="B57" s="106">
        <v>53</v>
      </c>
      <c r="C57" s="130" t="s">
        <v>221</v>
      </c>
      <c r="D57" s="130" t="s">
        <v>221</v>
      </c>
      <c r="E57" s="130">
        <v>40</v>
      </c>
      <c r="F57" s="131" t="s">
        <v>294</v>
      </c>
      <c r="G57" s="132"/>
      <c r="H57" s="133" t="s">
        <v>427</v>
      </c>
      <c r="I57" s="128"/>
      <c r="J57" s="132" t="s">
        <v>550</v>
      </c>
      <c r="K57" s="129" t="s">
        <v>224</v>
      </c>
      <c r="L57" s="132">
        <f t="shared" si="8"/>
        <v>1</v>
      </c>
      <c r="M57" s="134" t="str">
        <f t="shared" si="2"/>
        <v>X</v>
      </c>
      <c r="N57" s="134" t="str">
        <f t="shared" si="9"/>
        <v>X</v>
      </c>
      <c r="O57" s="135" t="str">
        <f t="shared" si="10"/>
        <v>X</v>
      </c>
    </row>
    <row r="58" spans="1:15" customFormat="1" ht="25" x14ac:dyDescent="0.35">
      <c r="A58" s="129" t="s">
        <v>551</v>
      </c>
      <c r="B58" s="22">
        <v>54</v>
      </c>
      <c r="C58" s="130" t="s">
        <v>221</v>
      </c>
      <c r="D58" s="130" t="s">
        <v>221</v>
      </c>
      <c r="E58" s="130">
        <v>50</v>
      </c>
      <c r="F58" s="131" t="s">
        <v>294</v>
      </c>
      <c r="G58" s="132"/>
      <c r="H58" s="133" t="s">
        <v>428</v>
      </c>
      <c r="I58" s="128" t="s">
        <v>418</v>
      </c>
      <c r="J58" s="132" t="s">
        <v>552</v>
      </c>
      <c r="K58" s="129" t="s">
        <v>224</v>
      </c>
      <c r="L58" s="132">
        <f t="shared" si="8"/>
        <v>1</v>
      </c>
      <c r="M58" s="134" t="str">
        <f t="shared" si="2"/>
        <v>X</v>
      </c>
      <c r="N58" s="134" t="str">
        <f t="shared" si="9"/>
        <v>X</v>
      </c>
      <c r="O58" s="135" t="str">
        <f t="shared" si="10"/>
        <v>X</v>
      </c>
    </row>
    <row r="59" spans="1:15" customFormat="1" ht="25" x14ac:dyDescent="0.35">
      <c r="A59" s="129" t="s">
        <v>553</v>
      </c>
      <c r="B59" s="22">
        <v>55</v>
      </c>
      <c r="C59" s="130" t="s">
        <v>221</v>
      </c>
      <c r="D59" s="130" t="s">
        <v>223</v>
      </c>
      <c r="E59" s="130">
        <v>4</v>
      </c>
      <c r="F59" s="131" t="s">
        <v>294</v>
      </c>
      <c r="G59" s="132"/>
      <c r="H59" s="133" t="s">
        <v>428</v>
      </c>
      <c r="I59" s="128"/>
      <c r="J59" s="132" t="s">
        <v>257</v>
      </c>
      <c r="K59" s="129" t="s">
        <v>224</v>
      </c>
      <c r="L59" s="132">
        <f t="shared" si="8"/>
        <v>1</v>
      </c>
      <c r="M59" s="134" t="str">
        <f t="shared" si="2"/>
        <v>X</v>
      </c>
      <c r="N59" s="136" t="str">
        <f t="shared" si="9"/>
        <v>X</v>
      </c>
      <c r="O59" s="90" t="str">
        <f t="shared" si="10"/>
        <v>X</v>
      </c>
    </row>
    <row r="60" spans="1:15" customFormat="1" ht="25" x14ac:dyDescent="0.35">
      <c r="A60" s="129" t="s">
        <v>554</v>
      </c>
      <c r="B60" s="106">
        <v>56</v>
      </c>
      <c r="C60" s="130" t="s">
        <v>221</v>
      </c>
      <c r="D60" s="130" t="s">
        <v>221</v>
      </c>
      <c r="E60" s="130">
        <v>3</v>
      </c>
      <c r="F60" s="131" t="s">
        <v>294</v>
      </c>
      <c r="G60" s="132"/>
      <c r="H60" s="133" t="s">
        <v>427</v>
      </c>
      <c r="I60" s="128"/>
      <c r="J60" s="132" t="s">
        <v>251</v>
      </c>
      <c r="K60" s="129" t="s">
        <v>224</v>
      </c>
      <c r="L60" s="132">
        <f t="shared" si="8"/>
        <v>1</v>
      </c>
      <c r="M60" s="134" t="str">
        <f t="shared" si="2"/>
        <v>X</v>
      </c>
      <c r="N60" s="134" t="str">
        <f t="shared" si="9"/>
        <v>X</v>
      </c>
      <c r="O60" s="135" t="str">
        <f t="shared" si="10"/>
        <v>X</v>
      </c>
    </row>
    <row r="61" spans="1:15" customFormat="1" ht="25" x14ac:dyDescent="0.35">
      <c r="A61" s="129" t="s">
        <v>555</v>
      </c>
      <c r="B61" s="22">
        <v>57</v>
      </c>
      <c r="C61" s="130" t="s">
        <v>221</v>
      </c>
      <c r="D61" s="130" t="s">
        <v>221</v>
      </c>
      <c r="E61" s="130">
        <v>55</v>
      </c>
      <c r="F61" s="131" t="s">
        <v>294</v>
      </c>
      <c r="G61" s="132"/>
      <c r="H61" s="133" t="s">
        <v>428</v>
      </c>
      <c r="I61" s="128" t="s">
        <v>418</v>
      </c>
      <c r="J61" s="132" t="s">
        <v>556</v>
      </c>
      <c r="K61" s="129" t="s">
        <v>224</v>
      </c>
      <c r="L61" s="132">
        <f t="shared" si="8"/>
        <v>1</v>
      </c>
      <c r="M61" s="134" t="str">
        <f t="shared" si="2"/>
        <v>X</v>
      </c>
      <c r="N61" s="134" t="str">
        <f t="shared" si="9"/>
        <v>X</v>
      </c>
      <c r="O61" s="135" t="str">
        <f t="shared" si="10"/>
        <v>X</v>
      </c>
    </row>
    <row r="62" spans="1:15" customFormat="1" ht="25" x14ac:dyDescent="0.35">
      <c r="A62" s="129" t="s">
        <v>557</v>
      </c>
      <c r="B62" s="22">
        <v>58</v>
      </c>
      <c r="C62" s="130" t="s">
        <v>221</v>
      </c>
      <c r="D62" s="130" t="s">
        <v>221</v>
      </c>
      <c r="E62" s="130">
        <v>65</v>
      </c>
      <c r="F62" s="131" t="s">
        <v>294</v>
      </c>
      <c r="G62" s="132"/>
      <c r="H62" s="133" t="s">
        <v>428</v>
      </c>
      <c r="I62" s="128"/>
      <c r="J62" s="132" t="s">
        <v>539</v>
      </c>
      <c r="K62" s="129" t="s">
        <v>224</v>
      </c>
      <c r="L62" s="132">
        <f t="shared" si="8"/>
        <v>1</v>
      </c>
      <c r="M62" s="134" t="str">
        <f t="shared" si="2"/>
        <v>X</v>
      </c>
      <c r="N62" s="134" t="str">
        <f t="shared" si="9"/>
        <v>X</v>
      </c>
      <c r="O62" s="135" t="str">
        <f t="shared" si="10"/>
        <v>X</v>
      </c>
    </row>
    <row r="63" spans="1:15" customFormat="1" ht="25" x14ac:dyDescent="0.35">
      <c r="A63" s="129" t="s">
        <v>558</v>
      </c>
      <c r="B63" s="106">
        <v>59</v>
      </c>
      <c r="C63" s="130" t="s">
        <v>221</v>
      </c>
      <c r="D63" s="130" t="s">
        <v>221</v>
      </c>
      <c r="E63" s="130">
        <v>3</v>
      </c>
      <c r="F63" s="131" t="s">
        <v>294</v>
      </c>
      <c r="G63" s="132"/>
      <c r="H63" s="133" t="s">
        <v>428</v>
      </c>
      <c r="I63" s="128"/>
      <c r="J63" s="132" t="s">
        <v>247</v>
      </c>
      <c r="K63" s="129" t="s">
        <v>224</v>
      </c>
      <c r="L63" s="132">
        <f t="shared" si="8"/>
        <v>1</v>
      </c>
      <c r="M63" s="134" t="str">
        <f t="shared" si="2"/>
        <v>X</v>
      </c>
      <c r="N63" s="134" t="str">
        <f t="shared" si="9"/>
        <v>X</v>
      </c>
      <c r="O63" s="135" t="str">
        <f t="shared" si="10"/>
        <v>X</v>
      </c>
    </row>
    <row r="64" spans="1:15" customFormat="1" ht="25" x14ac:dyDescent="0.35">
      <c r="A64" s="129" t="s">
        <v>559</v>
      </c>
      <c r="B64" s="22">
        <v>60</v>
      </c>
      <c r="C64" s="130" t="s">
        <v>221</v>
      </c>
      <c r="D64" s="130" t="s">
        <v>221</v>
      </c>
      <c r="E64" s="130">
        <v>65</v>
      </c>
      <c r="F64" s="131" t="s">
        <v>294</v>
      </c>
      <c r="G64" s="132"/>
      <c r="H64" s="133" t="s">
        <v>428</v>
      </c>
      <c r="I64" s="128"/>
      <c r="J64" s="132" t="s">
        <v>542</v>
      </c>
      <c r="K64" s="129" t="s">
        <v>224</v>
      </c>
      <c r="L64" s="132">
        <f t="shared" si="8"/>
        <v>1</v>
      </c>
      <c r="M64" s="134" t="str">
        <f t="shared" si="2"/>
        <v>X</v>
      </c>
      <c r="N64" s="134" t="str">
        <f t="shared" si="9"/>
        <v>X</v>
      </c>
      <c r="O64" s="135" t="str">
        <f t="shared" si="10"/>
        <v>X</v>
      </c>
    </row>
    <row r="65" spans="1:15" customFormat="1" ht="25" x14ac:dyDescent="0.35">
      <c r="A65" s="129" t="s">
        <v>560</v>
      </c>
      <c r="B65" s="22">
        <v>61</v>
      </c>
      <c r="C65" s="130" t="s">
        <v>221</v>
      </c>
      <c r="D65" s="130" t="s">
        <v>221</v>
      </c>
      <c r="E65" s="130">
        <v>50</v>
      </c>
      <c r="F65" s="131" t="s">
        <v>294</v>
      </c>
      <c r="G65" s="132"/>
      <c r="H65" s="133" t="s">
        <v>428</v>
      </c>
      <c r="I65" s="128"/>
      <c r="J65" s="132" t="s">
        <v>544</v>
      </c>
      <c r="K65" s="129" t="s">
        <v>224</v>
      </c>
      <c r="L65" s="132">
        <f t="shared" si="8"/>
        <v>1</v>
      </c>
      <c r="M65" s="134" t="str">
        <f t="shared" si="2"/>
        <v>X</v>
      </c>
      <c r="N65" s="134" t="str">
        <f t="shared" si="9"/>
        <v>X</v>
      </c>
      <c r="O65" s="135" t="str">
        <f t="shared" si="10"/>
        <v>X</v>
      </c>
    </row>
    <row r="66" spans="1:15" customFormat="1" ht="25" x14ac:dyDescent="0.35">
      <c r="A66" s="129" t="s">
        <v>561</v>
      </c>
      <c r="B66" s="106">
        <v>62</v>
      </c>
      <c r="C66" s="130" t="s">
        <v>221</v>
      </c>
      <c r="D66" s="130" t="s">
        <v>221</v>
      </c>
      <c r="E66" s="130">
        <v>150</v>
      </c>
      <c r="F66" s="131" t="s">
        <v>294</v>
      </c>
      <c r="G66" s="132"/>
      <c r="H66" s="133" t="s">
        <v>428</v>
      </c>
      <c r="I66" s="128"/>
      <c r="J66" s="132" t="s">
        <v>546</v>
      </c>
      <c r="K66" s="129" t="s">
        <v>224</v>
      </c>
      <c r="L66" s="132">
        <f t="shared" si="8"/>
        <v>1</v>
      </c>
      <c r="M66" s="134" t="str">
        <f t="shared" si="2"/>
        <v>X</v>
      </c>
      <c r="N66" s="134" t="str">
        <f t="shared" si="9"/>
        <v>X</v>
      </c>
      <c r="O66" s="135" t="str">
        <f t="shared" si="10"/>
        <v>X</v>
      </c>
    </row>
    <row r="67" spans="1:15" customFormat="1" ht="25" x14ac:dyDescent="0.35">
      <c r="A67" s="129" t="s">
        <v>562</v>
      </c>
      <c r="B67" s="22">
        <v>63</v>
      </c>
      <c r="C67" s="130" t="s">
        <v>221</v>
      </c>
      <c r="D67" s="130" t="s">
        <v>221</v>
      </c>
      <c r="E67" s="130">
        <v>150</v>
      </c>
      <c r="F67" s="131" t="s">
        <v>294</v>
      </c>
      <c r="G67" s="132"/>
      <c r="H67" s="133" t="s">
        <v>428</v>
      </c>
      <c r="I67" s="128"/>
      <c r="J67" s="132" t="s">
        <v>548</v>
      </c>
      <c r="K67" s="129" t="s">
        <v>224</v>
      </c>
      <c r="L67" s="132">
        <f t="shared" si="8"/>
        <v>1</v>
      </c>
      <c r="M67" s="134" t="str">
        <f t="shared" si="2"/>
        <v>X</v>
      </c>
      <c r="N67" s="134" t="str">
        <f t="shared" si="9"/>
        <v>X</v>
      </c>
      <c r="O67" s="135" t="str">
        <f t="shared" si="10"/>
        <v>X</v>
      </c>
    </row>
    <row r="68" spans="1:15" customFormat="1" ht="25" x14ac:dyDescent="0.35">
      <c r="A68" s="129" t="s">
        <v>563</v>
      </c>
      <c r="B68" s="22">
        <v>64</v>
      </c>
      <c r="C68" s="130" t="s">
        <v>221</v>
      </c>
      <c r="D68" s="130" t="s">
        <v>221</v>
      </c>
      <c r="E68" s="130">
        <v>40</v>
      </c>
      <c r="F68" s="131" t="s">
        <v>294</v>
      </c>
      <c r="G68" s="132"/>
      <c r="H68" s="133" t="s">
        <v>428</v>
      </c>
      <c r="I68" s="128"/>
      <c r="J68" s="132" t="s">
        <v>550</v>
      </c>
      <c r="K68" s="129" t="s">
        <v>224</v>
      </c>
      <c r="L68" s="132">
        <f t="shared" si="8"/>
        <v>1</v>
      </c>
      <c r="M68" s="134" t="str">
        <f t="shared" si="2"/>
        <v>X</v>
      </c>
      <c r="N68" s="134" t="str">
        <f t="shared" si="9"/>
        <v>X</v>
      </c>
      <c r="O68" s="135" t="str">
        <f t="shared" si="10"/>
        <v>X</v>
      </c>
    </row>
    <row r="69" spans="1:15" customFormat="1" ht="25" x14ac:dyDescent="0.35">
      <c r="A69" s="129" t="s">
        <v>564</v>
      </c>
      <c r="B69" s="106">
        <v>65</v>
      </c>
      <c r="C69" s="130" t="s">
        <v>221</v>
      </c>
      <c r="D69" s="130" t="s">
        <v>221</v>
      </c>
      <c r="E69" s="130">
        <v>50</v>
      </c>
      <c r="F69" s="131" t="s">
        <v>294</v>
      </c>
      <c r="G69" s="132"/>
      <c r="H69" s="133" t="s">
        <v>428</v>
      </c>
      <c r="I69" s="128" t="s">
        <v>418</v>
      </c>
      <c r="J69" s="132" t="s">
        <v>552</v>
      </c>
      <c r="K69" s="129" t="s">
        <v>224</v>
      </c>
      <c r="L69" s="132">
        <f t="shared" si="8"/>
        <v>1</v>
      </c>
      <c r="M69" s="134" t="str">
        <f t="shared" ref="M69:M112" si="11">IF(L69&lt;=1,"X","")</f>
        <v>X</v>
      </c>
      <c r="N69" s="134" t="str">
        <f t="shared" si="9"/>
        <v>X</v>
      </c>
      <c r="O69" s="135" t="str">
        <f t="shared" si="10"/>
        <v>X</v>
      </c>
    </row>
    <row r="70" spans="1:15" customFormat="1" ht="25" x14ac:dyDescent="0.35">
      <c r="A70" s="129" t="s">
        <v>565</v>
      </c>
      <c r="B70" s="22">
        <v>66</v>
      </c>
      <c r="C70" s="130" t="s">
        <v>221</v>
      </c>
      <c r="D70" s="130" t="s">
        <v>223</v>
      </c>
      <c r="E70" s="130">
        <v>4</v>
      </c>
      <c r="F70" s="131" t="s">
        <v>294</v>
      </c>
      <c r="G70" s="132"/>
      <c r="H70" s="133" t="s">
        <v>428</v>
      </c>
      <c r="I70" s="128"/>
      <c r="J70" s="132" t="s">
        <v>257</v>
      </c>
      <c r="K70" s="129" t="s">
        <v>224</v>
      </c>
      <c r="L70" s="132">
        <f t="shared" si="8"/>
        <v>1</v>
      </c>
      <c r="M70" s="134" t="str">
        <f t="shared" si="11"/>
        <v>X</v>
      </c>
      <c r="N70" s="136" t="str">
        <f t="shared" si="9"/>
        <v>X</v>
      </c>
      <c r="O70" s="90" t="str">
        <f t="shared" si="10"/>
        <v>X</v>
      </c>
    </row>
    <row r="71" spans="1:15" customFormat="1" ht="25" x14ac:dyDescent="0.35">
      <c r="A71" s="129" t="s">
        <v>566</v>
      </c>
      <c r="B71" s="22">
        <v>67</v>
      </c>
      <c r="C71" s="130" t="s">
        <v>221</v>
      </c>
      <c r="D71" s="130" t="s">
        <v>221</v>
      </c>
      <c r="E71" s="130">
        <v>3</v>
      </c>
      <c r="F71" s="131" t="s">
        <v>294</v>
      </c>
      <c r="G71" s="132"/>
      <c r="H71" s="133" t="s">
        <v>428</v>
      </c>
      <c r="I71" s="128"/>
      <c r="J71" s="132" t="s">
        <v>251</v>
      </c>
      <c r="K71" s="129" t="s">
        <v>224</v>
      </c>
      <c r="L71" s="132">
        <f t="shared" si="8"/>
        <v>1</v>
      </c>
      <c r="M71" s="134" t="str">
        <f t="shared" si="11"/>
        <v>X</v>
      </c>
      <c r="N71" s="134" t="str">
        <f t="shared" si="9"/>
        <v>X</v>
      </c>
      <c r="O71" s="135" t="str">
        <f t="shared" si="10"/>
        <v>X</v>
      </c>
    </row>
    <row r="72" spans="1:15" customFormat="1" ht="25" x14ac:dyDescent="0.35">
      <c r="A72" s="129" t="s">
        <v>567</v>
      </c>
      <c r="B72" s="106">
        <v>68</v>
      </c>
      <c r="C72" s="130" t="s">
        <v>221</v>
      </c>
      <c r="D72" s="130" t="s">
        <v>221</v>
      </c>
      <c r="E72" s="130">
        <v>55</v>
      </c>
      <c r="F72" s="131" t="s">
        <v>294</v>
      </c>
      <c r="G72" s="132"/>
      <c r="H72" s="133" t="s">
        <v>428</v>
      </c>
      <c r="I72" s="128" t="s">
        <v>419</v>
      </c>
      <c r="J72" s="132" t="s">
        <v>556</v>
      </c>
      <c r="K72" s="129" t="s">
        <v>224</v>
      </c>
      <c r="L72" s="132">
        <f t="shared" si="8"/>
        <v>1</v>
      </c>
      <c r="M72" s="134" t="str">
        <f t="shared" si="11"/>
        <v>X</v>
      </c>
      <c r="N72" s="134" t="str">
        <f t="shared" si="9"/>
        <v>X</v>
      </c>
      <c r="O72" s="135" t="str">
        <f t="shared" si="10"/>
        <v>X</v>
      </c>
    </row>
    <row r="73" spans="1:15" customFormat="1" ht="25" x14ac:dyDescent="0.35">
      <c r="A73" s="129" t="s">
        <v>568</v>
      </c>
      <c r="B73" s="22">
        <v>69</v>
      </c>
      <c r="C73" s="130" t="s">
        <v>221</v>
      </c>
      <c r="D73" s="130" t="s">
        <v>221</v>
      </c>
      <c r="E73" s="130">
        <v>65</v>
      </c>
      <c r="F73" s="131" t="s">
        <v>294</v>
      </c>
      <c r="G73" s="132"/>
      <c r="H73" s="133" t="s">
        <v>428</v>
      </c>
      <c r="I73" s="128"/>
      <c r="J73" s="132" t="s">
        <v>539</v>
      </c>
      <c r="K73" s="129" t="s">
        <v>224</v>
      </c>
      <c r="L73" s="132">
        <f t="shared" si="8"/>
        <v>1</v>
      </c>
      <c r="M73" s="134" t="str">
        <f t="shared" si="11"/>
        <v>X</v>
      </c>
      <c r="N73" s="134" t="str">
        <f t="shared" si="9"/>
        <v>X</v>
      </c>
      <c r="O73" s="135" t="str">
        <f t="shared" si="10"/>
        <v>X</v>
      </c>
    </row>
    <row r="74" spans="1:15" customFormat="1" ht="25" x14ac:dyDescent="0.35">
      <c r="A74" s="129" t="s">
        <v>569</v>
      </c>
      <c r="B74" s="22">
        <v>70</v>
      </c>
      <c r="C74" s="130" t="s">
        <v>221</v>
      </c>
      <c r="D74" s="130" t="s">
        <v>221</v>
      </c>
      <c r="E74" s="130">
        <v>3</v>
      </c>
      <c r="F74" s="131" t="s">
        <v>294</v>
      </c>
      <c r="G74" s="132"/>
      <c r="H74" s="133" t="s">
        <v>428</v>
      </c>
      <c r="I74" s="128"/>
      <c r="J74" s="132" t="s">
        <v>247</v>
      </c>
      <c r="K74" s="129" t="s">
        <v>224</v>
      </c>
      <c r="L74" s="132">
        <f t="shared" si="8"/>
        <v>1</v>
      </c>
      <c r="M74" s="134" t="str">
        <f t="shared" si="11"/>
        <v>X</v>
      </c>
      <c r="N74" s="134" t="str">
        <f t="shared" si="9"/>
        <v>X</v>
      </c>
      <c r="O74" s="135" t="str">
        <f t="shared" si="10"/>
        <v>X</v>
      </c>
    </row>
    <row r="75" spans="1:15" customFormat="1" ht="25" x14ac:dyDescent="0.35">
      <c r="A75" s="129" t="s">
        <v>570</v>
      </c>
      <c r="B75" s="106">
        <v>71</v>
      </c>
      <c r="C75" s="130" t="s">
        <v>221</v>
      </c>
      <c r="D75" s="130" t="s">
        <v>221</v>
      </c>
      <c r="E75" s="130">
        <v>65</v>
      </c>
      <c r="F75" s="131" t="s">
        <v>294</v>
      </c>
      <c r="G75" s="132"/>
      <c r="H75" s="133" t="s">
        <v>428</v>
      </c>
      <c r="I75" s="128"/>
      <c r="J75" s="132" t="s">
        <v>542</v>
      </c>
      <c r="K75" s="129" t="s">
        <v>224</v>
      </c>
      <c r="L75" s="132">
        <f t="shared" si="8"/>
        <v>1</v>
      </c>
      <c r="M75" s="134" t="str">
        <f t="shared" si="11"/>
        <v>X</v>
      </c>
      <c r="N75" s="134" t="str">
        <f t="shared" si="9"/>
        <v>X</v>
      </c>
      <c r="O75" s="135" t="str">
        <f t="shared" si="10"/>
        <v>X</v>
      </c>
    </row>
    <row r="76" spans="1:15" customFormat="1" ht="25" x14ac:dyDescent="0.35">
      <c r="A76" s="129" t="s">
        <v>571</v>
      </c>
      <c r="B76" s="22">
        <v>72</v>
      </c>
      <c r="C76" s="130" t="s">
        <v>221</v>
      </c>
      <c r="D76" s="130" t="s">
        <v>221</v>
      </c>
      <c r="E76" s="130">
        <v>50</v>
      </c>
      <c r="F76" s="131" t="s">
        <v>294</v>
      </c>
      <c r="G76" s="132"/>
      <c r="H76" s="133" t="s">
        <v>428</v>
      </c>
      <c r="I76" s="128"/>
      <c r="J76" s="132" t="s">
        <v>544</v>
      </c>
      <c r="K76" s="129" t="s">
        <v>224</v>
      </c>
      <c r="L76" s="132">
        <f t="shared" si="8"/>
        <v>1</v>
      </c>
      <c r="M76" s="134" t="str">
        <f t="shared" si="11"/>
        <v>X</v>
      </c>
      <c r="N76" s="134" t="str">
        <f t="shared" si="9"/>
        <v>X</v>
      </c>
      <c r="O76" s="135" t="str">
        <f t="shared" si="10"/>
        <v>X</v>
      </c>
    </row>
    <row r="77" spans="1:15" customFormat="1" ht="25" x14ac:dyDescent="0.35">
      <c r="A77" s="129" t="s">
        <v>572</v>
      </c>
      <c r="B77" s="22">
        <v>73</v>
      </c>
      <c r="C77" s="130" t="s">
        <v>221</v>
      </c>
      <c r="D77" s="130" t="s">
        <v>221</v>
      </c>
      <c r="E77" s="130">
        <v>150</v>
      </c>
      <c r="F77" s="131" t="s">
        <v>294</v>
      </c>
      <c r="G77" s="132"/>
      <c r="H77" s="133" t="s">
        <v>428</v>
      </c>
      <c r="I77" s="128"/>
      <c r="J77" s="132" t="s">
        <v>546</v>
      </c>
      <c r="K77" s="129" t="s">
        <v>224</v>
      </c>
      <c r="L77" s="132">
        <f t="shared" si="8"/>
        <v>1</v>
      </c>
      <c r="M77" s="134" t="str">
        <f t="shared" si="11"/>
        <v>X</v>
      </c>
      <c r="N77" s="134" t="str">
        <f t="shared" si="9"/>
        <v>X</v>
      </c>
      <c r="O77" s="135" t="str">
        <f t="shared" si="10"/>
        <v>X</v>
      </c>
    </row>
    <row r="78" spans="1:15" customFormat="1" ht="25" x14ac:dyDescent="0.35">
      <c r="A78" s="129" t="s">
        <v>573</v>
      </c>
      <c r="B78" s="106">
        <v>74</v>
      </c>
      <c r="C78" s="130" t="s">
        <v>221</v>
      </c>
      <c r="D78" s="130" t="s">
        <v>221</v>
      </c>
      <c r="E78" s="130">
        <v>150</v>
      </c>
      <c r="F78" s="131" t="s">
        <v>294</v>
      </c>
      <c r="G78" s="132"/>
      <c r="H78" s="133" t="s">
        <v>428</v>
      </c>
      <c r="I78" s="128"/>
      <c r="J78" s="132" t="s">
        <v>548</v>
      </c>
      <c r="K78" s="129" t="s">
        <v>224</v>
      </c>
      <c r="L78" s="132">
        <f t="shared" si="8"/>
        <v>1</v>
      </c>
      <c r="M78" s="134" t="str">
        <f t="shared" si="11"/>
        <v>X</v>
      </c>
      <c r="N78" s="134" t="str">
        <f t="shared" si="9"/>
        <v>X</v>
      </c>
      <c r="O78" s="135" t="str">
        <f t="shared" si="10"/>
        <v>X</v>
      </c>
    </row>
    <row r="79" spans="1:15" customFormat="1" ht="25" x14ac:dyDescent="0.35">
      <c r="A79" s="129" t="s">
        <v>574</v>
      </c>
      <c r="B79" s="22">
        <v>75</v>
      </c>
      <c r="C79" s="130" t="s">
        <v>221</v>
      </c>
      <c r="D79" s="130" t="s">
        <v>221</v>
      </c>
      <c r="E79" s="130">
        <v>40</v>
      </c>
      <c r="F79" s="131" t="s">
        <v>294</v>
      </c>
      <c r="G79" s="132"/>
      <c r="H79" s="133" t="s">
        <v>428</v>
      </c>
      <c r="I79" s="128"/>
      <c r="J79" s="132" t="s">
        <v>550</v>
      </c>
      <c r="K79" s="129" t="s">
        <v>224</v>
      </c>
      <c r="L79" s="132">
        <f t="shared" si="8"/>
        <v>1</v>
      </c>
      <c r="M79" s="134" t="str">
        <f t="shared" si="11"/>
        <v>X</v>
      </c>
      <c r="N79" s="134" t="str">
        <f t="shared" si="9"/>
        <v>X</v>
      </c>
      <c r="O79" s="135" t="str">
        <f t="shared" si="10"/>
        <v>X</v>
      </c>
    </row>
    <row r="80" spans="1:15" customFormat="1" ht="25" x14ac:dyDescent="0.35">
      <c r="A80" s="129" t="s">
        <v>575</v>
      </c>
      <c r="B80" s="22">
        <v>76</v>
      </c>
      <c r="C80" s="130" t="s">
        <v>221</v>
      </c>
      <c r="D80" s="130" t="s">
        <v>221</v>
      </c>
      <c r="E80" s="130">
        <v>50</v>
      </c>
      <c r="F80" s="131" t="s">
        <v>294</v>
      </c>
      <c r="G80" s="132"/>
      <c r="H80" s="133" t="s">
        <v>428</v>
      </c>
      <c r="I80" s="128" t="s">
        <v>418</v>
      </c>
      <c r="J80" s="132" t="s">
        <v>552</v>
      </c>
      <c r="K80" s="129" t="s">
        <v>224</v>
      </c>
      <c r="L80" s="132">
        <f t="shared" si="8"/>
        <v>1</v>
      </c>
      <c r="M80" s="134" t="str">
        <f t="shared" si="11"/>
        <v>X</v>
      </c>
      <c r="N80" s="134" t="str">
        <f t="shared" si="9"/>
        <v>X</v>
      </c>
      <c r="O80" s="135" t="str">
        <f t="shared" si="10"/>
        <v>X</v>
      </c>
    </row>
    <row r="81" spans="1:15" customFormat="1" ht="25" x14ac:dyDescent="0.35">
      <c r="A81" s="129" t="s">
        <v>576</v>
      </c>
      <c r="B81" s="106">
        <v>77</v>
      </c>
      <c r="C81" s="130" t="s">
        <v>221</v>
      </c>
      <c r="D81" s="130" t="s">
        <v>223</v>
      </c>
      <c r="E81" s="130">
        <v>4</v>
      </c>
      <c r="F81" s="131" t="s">
        <v>294</v>
      </c>
      <c r="G81" s="132"/>
      <c r="H81" s="133" t="s">
        <v>428</v>
      </c>
      <c r="I81" s="128"/>
      <c r="J81" s="132" t="s">
        <v>257</v>
      </c>
      <c r="K81" s="129" t="s">
        <v>224</v>
      </c>
      <c r="L81" s="132">
        <f t="shared" si="8"/>
        <v>1</v>
      </c>
      <c r="M81" s="134" t="str">
        <f t="shared" si="11"/>
        <v>X</v>
      </c>
      <c r="N81" s="134" t="str">
        <f t="shared" si="9"/>
        <v>X</v>
      </c>
      <c r="O81" s="135" t="str">
        <f t="shared" si="10"/>
        <v>X</v>
      </c>
    </row>
    <row r="82" spans="1:15" customFormat="1" ht="25" x14ac:dyDescent="0.35">
      <c r="A82" s="129" t="s">
        <v>577</v>
      </c>
      <c r="B82" s="22">
        <v>78</v>
      </c>
      <c r="C82" s="130" t="s">
        <v>221</v>
      </c>
      <c r="D82" s="130" t="s">
        <v>221</v>
      </c>
      <c r="E82" s="130">
        <v>3</v>
      </c>
      <c r="F82" s="131" t="s">
        <v>294</v>
      </c>
      <c r="G82" s="132"/>
      <c r="H82" s="133" t="s">
        <v>428</v>
      </c>
      <c r="I82" s="128"/>
      <c r="J82" s="132" t="s">
        <v>251</v>
      </c>
      <c r="K82" s="129" t="s">
        <v>224</v>
      </c>
      <c r="L82" s="132">
        <f t="shared" si="8"/>
        <v>1</v>
      </c>
      <c r="M82" s="134" t="str">
        <f t="shared" si="11"/>
        <v>X</v>
      </c>
      <c r="N82" s="134" t="str">
        <f t="shared" si="9"/>
        <v>X</v>
      </c>
      <c r="O82" s="135" t="str">
        <f t="shared" si="10"/>
        <v>X</v>
      </c>
    </row>
    <row r="83" spans="1:15" customFormat="1" ht="25" x14ac:dyDescent="0.35">
      <c r="A83" s="129" t="s">
        <v>578</v>
      </c>
      <c r="B83" s="22">
        <v>79</v>
      </c>
      <c r="C83" s="130" t="s">
        <v>221</v>
      </c>
      <c r="D83" s="130" t="s">
        <v>221</v>
      </c>
      <c r="E83" s="130">
        <v>55</v>
      </c>
      <c r="F83" s="131" t="s">
        <v>294</v>
      </c>
      <c r="G83" s="132"/>
      <c r="H83" s="133" t="s">
        <v>428</v>
      </c>
      <c r="I83" s="128" t="s">
        <v>419</v>
      </c>
      <c r="J83" s="132" t="s">
        <v>556</v>
      </c>
      <c r="K83" s="129" t="s">
        <v>224</v>
      </c>
      <c r="L83" s="132">
        <f t="shared" si="8"/>
        <v>1</v>
      </c>
      <c r="M83" s="134" t="str">
        <f t="shared" si="11"/>
        <v>X</v>
      </c>
      <c r="N83" s="134" t="str">
        <f t="shared" si="9"/>
        <v>X</v>
      </c>
      <c r="O83" s="135" t="str">
        <f t="shared" si="10"/>
        <v>X</v>
      </c>
    </row>
    <row r="84" spans="1:15" customFormat="1" ht="25" x14ac:dyDescent="0.35">
      <c r="A84" s="129" t="s">
        <v>579</v>
      </c>
      <c r="B84" s="106">
        <v>80</v>
      </c>
      <c r="C84" s="130" t="s">
        <v>221</v>
      </c>
      <c r="D84" s="130" t="s">
        <v>221</v>
      </c>
      <c r="E84" s="130">
        <v>65</v>
      </c>
      <c r="F84" s="131" t="s">
        <v>294</v>
      </c>
      <c r="G84" s="132"/>
      <c r="H84" s="133" t="s">
        <v>428</v>
      </c>
      <c r="I84" s="128"/>
      <c r="J84" s="132" t="s">
        <v>539</v>
      </c>
      <c r="K84" s="129" t="s">
        <v>224</v>
      </c>
      <c r="L84" s="132">
        <f t="shared" si="8"/>
        <v>1</v>
      </c>
      <c r="M84" s="134" t="str">
        <f t="shared" si="11"/>
        <v>X</v>
      </c>
      <c r="N84" s="134" t="str">
        <f t="shared" si="9"/>
        <v>X</v>
      </c>
      <c r="O84" s="135" t="str">
        <f t="shared" si="10"/>
        <v>X</v>
      </c>
    </row>
    <row r="85" spans="1:15" customFormat="1" ht="25" x14ac:dyDescent="0.35">
      <c r="A85" s="129" t="s">
        <v>580</v>
      </c>
      <c r="B85" s="22">
        <v>81</v>
      </c>
      <c r="C85" s="130" t="s">
        <v>221</v>
      </c>
      <c r="D85" s="130" t="s">
        <v>221</v>
      </c>
      <c r="E85" s="130">
        <v>3</v>
      </c>
      <c r="F85" s="131" t="s">
        <v>294</v>
      </c>
      <c r="G85" s="132"/>
      <c r="H85" s="133" t="s">
        <v>428</v>
      </c>
      <c r="I85" s="128"/>
      <c r="J85" s="132" t="s">
        <v>247</v>
      </c>
      <c r="K85" s="129" t="s">
        <v>224</v>
      </c>
      <c r="L85" s="132">
        <f t="shared" si="8"/>
        <v>1</v>
      </c>
      <c r="M85" s="134" t="str">
        <f t="shared" si="11"/>
        <v>X</v>
      </c>
      <c r="N85" s="134" t="str">
        <f t="shared" si="9"/>
        <v>X</v>
      </c>
      <c r="O85" s="135" t="str">
        <f t="shared" si="10"/>
        <v>X</v>
      </c>
    </row>
    <row r="86" spans="1:15" customFormat="1" ht="25" x14ac:dyDescent="0.35">
      <c r="A86" s="129" t="s">
        <v>581</v>
      </c>
      <c r="B86" s="22">
        <v>82</v>
      </c>
      <c r="C86" s="130" t="s">
        <v>221</v>
      </c>
      <c r="D86" s="130" t="s">
        <v>221</v>
      </c>
      <c r="E86" s="130">
        <v>65</v>
      </c>
      <c r="F86" s="131" t="s">
        <v>294</v>
      </c>
      <c r="G86" s="132"/>
      <c r="H86" s="133" t="s">
        <v>428</v>
      </c>
      <c r="I86" s="128"/>
      <c r="J86" s="132" t="s">
        <v>542</v>
      </c>
      <c r="K86" s="129" t="s">
        <v>224</v>
      </c>
      <c r="L86" s="132">
        <f t="shared" si="8"/>
        <v>1</v>
      </c>
      <c r="M86" s="134" t="str">
        <f t="shared" si="11"/>
        <v>X</v>
      </c>
      <c r="N86" s="134" t="str">
        <f t="shared" si="9"/>
        <v>X</v>
      </c>
      <c r="O86" s="135" t="str">
        <f t="shared" si="10"/>
        <v>X</v>
      </c>
    </row>
    <row r="87" spans="1:15" customFormat="1" ht="25" x14ac:dyDescent="0.35">
      <c r="A87" s="129" t="s">
        <v>582</v>
      </c>
      <c r="B87" s="106">
        <v>83</v>
      </c>
      <c r="C87" s="130" t="s">
        <v>221</v>
      </c>
      <c r="D87" s="130" t="s">
        <v>221</v>
      </c>
      <c r="E87" s="130">
        <v>50</v>
      </c>
      <c r="F87" s="131" t="s">
        <v>294</v>
      </c>
      <c r="G87" s="132"/>
      <c r="H87" s="133" t="s">
        <v>428</v>
      </c>
      <c r="I87" s="128"/>
      <c r="J87" s="132" t="s">
        <v>544</v>
      </c>
      <c r="K87" s="129" t="s">
        <v>224</v>
      </c>
      <c r="L87" s="132">
        <f t="shared" si="8"/>
        <v>1</v>
      </c>
      <c r="M87" s="134" t="str">
        <f t="shared" si="11"/>
        <v>X</v>
      </c>
      <c r="N87" s="134" t="str">
        <f t="shared" si="9"/>
        <v>X</v>
      </c>
      <c r="O87" s="135" t="str">
        <f t="shared" si="10"/>
        <v>X</v>
      </c>
    </row>
    <row r="88" spans="1:15" customFormat="1" ht="25" x14ac:dyDescent="0.35">
      <c r="A88" s="129" t="s">
        <v>583</v>
      </c>
      <c r="B88" s="22">
        <v>84</v>
      </c>
      <c r="C88" s="130" t="s">
        <v>221</v>
      </c>
      <c r="D88" s="130" t="s">
        <v>221</v>
      </c>
      <c r="E88" s="130">
        <v>150</v>
      </c>
      <c r="F88" s="131" t="s">
        <v>294</v>
      </c>
      <c r="G88" s="132"/>
      <c r="H88" s="133" t="s">
        <v>428</v>
      </c>
      <c r="I88" s="128"/>
      <c r="J88" s="132" t="s">
        <v>546</v>
      </c>
      <c r="K88" s="129" t="s">
        <v>224</v>
      </c>
      <c r="L88" s="132">
        <f t="shared" si="8"/>
        <v>1</v>
      </c>
      <c r="M88" s="134" t="str">
        <f t="shared" si="11"/>
        <v>X</v>
      </c>
      <c r="N88" s="134" t="str">
        <f t="shared" si="9"/>
        <v>X</v>
      </c>
      <c r="O88" s="135" t="str">
        <f t="shared" si="10"/>
        <v>X</v>
      </c>
    </row>
    <row r="89" spans="1:15" customFormat="1" ht="25" x14ac:dyDescent="0.35">
      <c r="A89" s="129" t="s">
        <v>584</v>
      </c>
      <c r="B89" s="22">
        <v>85</v>
      </c>
      <c r="C89" s="130" t="s">
        <v>221</v>
      </c>
      <c r="D89" s="130" t="s">
        <v>221</v>
      </c>
      <c r="E89" s="130">
        <v>150</v>
      </c>
      <c r="F89" s="131" t="s">
        <v>294</v>
      </c>
      <c r="G89" s="132"/>
      <c r="H89" s="133" t="s">
        <v>428</v>
      </c>
      <c r="I89" s="128"/>
      <c r="J89" s="132" t="s">
        <v>548</v>
      </c>
      <c r="K89" s="129" t="s">
        <v>224</v>
      </c>
      <c r="L89" s="132">
        <f t="shared" si="8"/>
        <v>1</v>
      </c>
      <c r="M89" s="134" t="str">
        <f t="shared" si="11"/>
        <v>X</v>
      </c>
      <c r="N89" s="134" t="str">
        <f t="shared" si="9"/>
        <v>X</v>
      </c>
      <c r="O89" s="135" t="str">
        <f t="shared" si="10"/>
        <v>X</v>
      </c>
    </row>
    <row r="90" spans="1:15" customFormat="1" ht="25" x14ac:dyDescent="0.35">
      <c r="A90" s="129" t="s">
        <v>585</v>
      </c>
      <c r="B90" s="106">
        <v>86</v>
      </c>
      <c r="C90" s="130" t="s">
        <v>221</v>
      </c>
      <c r="D90" s="130" t="s">
        <v>221</v>
      </c>
      <c r="E90" s="130">
        <v>40</v>
      </c>
      <c r="F90" s="131" t="s">
        <v>294</v>
      </c>
      <c r="G90" s="132"/>
      <c r="H90" s="133" t="s">
        <v>428</v>
      </c>
      <c r="I90" s="128"/>
      <c r="J90" s="132" t="s">
        <v>550</v>
      </c>
      <c r="K90" s="129" t="s">
        <v>224</v>
      </c>
      <c r="L90" s="132">
        <f t="shared" si="8"/>
        <v>1</v>
      </c>
      <c r="M90" s="134" t="str">
        <f t="shared" si="11"/>
        <v>X</v>
      </c>
      <c r="N90" s="134" t="str">
        <f t="shared" si="9"/>
        <v>X</v>
      </c>
      <c r="O90" s="135" t="str">
        <f t="shared" si="10"/>
        <v>X</v>
      </c>
    </row>
    <row r="91" spans="1:15" customFormat="1" ht="25" x14ac:dyDescent="0.35">
      <c r="A91" s="129" t="s">
        <v>586</v>
      </c>
      <c r="B91" s="22">
        <v>87</v>
      </c>
      <c r="C91" s="130" t="s">
        <v>221</v>
      </c>
      <c r="D91" s="130" t="s">
        <v>221</v>
      </c>
      <c r="E91" s="130">
        <v>50</v>
      </c>
      <c r="F91" s="131" t="s">
        <v>294</v>
      </c>
      <c r="G91" s="132"/>
      <c r="H91" s="133" t="s">
        <v>428</v>
      </c>
      <c r="I91" s="128" t="s">
        <v>418</v>
      </c>
      <c r="J91" s="132" t="s">
        <v>552</v>
      </c>
      <c r="K91" s="129" t="s">
        <v>224</v>
      </c>
      <c r="L91" s="132">
        <f t="shared" si="8"/>
        <v>1</v>
      </c>
      <c r="M91" s="134" t="str">
        <f t="shared" si="11"/>
        <v>X</v>
      </c>
      <c r="N91" s="134" t="str">
        <f t="shared" si="9"/>
        <v>X</v>
      </c>
      <c r="O91" s="135" t="str">
        <f t="shared" si="10"/>
        <v>X</v>
      </c>
    </row>
    <row r="92" spans="1:15" customFormat="1" ht="25" x14ac:dyDescent="0.35">
      <c r="A92" s="129" t="s">
        <v>587</v>
      </c>
      <c r="B92" s="22">
        <v>88</v>
      </c>
      <c r="C92" s="130" t="s">
        <v>221</v>
      </c>
      <c r="D92" s="130" t="s">
        <v>223</v>
      </c>
      <c r="E92" s="130">
        <v>4</v>
      </c>
      <c r="F92" s="131" t="s">
        <v>294</v>
      </c>
      <c r="G92" s="132"/>
      <c r="H92" s="133" t="s">
        <v>428</v>
      </c>
      <c r="I92" s="128"/>
      <c r="J92" s="132" t="s">
        <v>257</v>
      </c>
      <c r="K92" s="129" t="s">
        <v>224</v>
      </c>
      <c r="L92" s="132">
        <f t="shared" si="8"/>
        <v>1</v>
      </c>
      <c r="M92" s="134" t="str">
        <f t="shared" si="11"/>
        <v>X</v>
      </c>
      <c r="N92" s="134" t="str">
        <f t="shared" si="9"/>
        <v>X</v>
      </c>
      <c r="O92" s="135" t="str">
        <f t="shared" si="10"/>
        <v>X</v>
      </c>
    </row>
    <row r="93" spans="1:15" customFormat="1" ht="25" x14ac:dyDescent="0.35">
      <c r="A93" s="129" t="s">
        <v>588</v>
      </c>
      <c r="B93" s="106">
        <v>89</v>
      </c>
      <c r="C93" s="130" t="s">
        <v>221</v>
      </c>
      <c r="D93" s="130" t="s">
        <v>221</v>
      </c>
      <c r="E93" s="130">
        <v>3</v>
      </c>
      <c r="F93" s="131" t="s">
        <v>294</v>
      </c>
      <c r="G93" s="132"/>
      <c r="H93" s="133" t="s">
        <v>428</v>
      </c>
      <c r="I93" s="128"/>
      <c r="J93" s="132" t="s">
        <v>251</v>
      </c>
      <c r="K93" s="129" t="s">
        <v>224</v>
      </c>
      <c r="L93" s="132">
        <f t="shared" si="8"/>
        <v>1</v>
      </c>
      <c r="M93" s="134" t="str">
        <f t="shared" si="11"/>
        <v>X</v>
      </c>
      <c r="N93" s="134" t="str">
        <f t="shared" si="9"/>
        <v>X</v>
      </c>
      <c r="O93" s="135" t="str">
        <f t="shared" si="10"/>
        <v>X</v>
      </c>
    </row>
    <row r="94" spans="1:15" customFormat="1" ht="25" x14ac:dyDescent="0.35">
      <c r="A94" s="129" t="s">
        <v>589</v>
      </c>
      <c r="B94" s="22">
        <v>90</v>
      </c>
      <c r="C94" s="130" t="s">
        <v>221</v>
      </c>
      <c r="D94" s="130" t="s">
        <v>221</v>
      </c>
      <c r="E94" s="130">
        <v>55</v>
      </c>
      <c r="F94" s="131" t="s">
        <v>294</v>
      </c>
      <c r="G94" s="132"/>
      <c r="H94" s="133" t="s">
        <v>428</v>
      </c>
      <c r="I94" s="128" t="s">
        <v>419</v>
      </c>
      <c r="J94" s="132" t="s">
        <v>556</v>
      </c>
      <c r="K94" s="129" t="s">
        <v>224</v>
      </c>
      <c r="L94" s="132">
        <f t="shared" si="8"/>
        <v>1</v>
      </c>
      <c r="M94" s="134" t="str">
        <f t="shared" si="11"/>
        <v>X</v>
      </c>
      <c r="N94" s="134" t="str">
        <f t="shared" si="9"/>
        <v>X</v>
      </c>
      <c r="O94" s="135" t="str">
        <f t="shared" si="10"/>
        <v>X</v>
      </c>
    </row>
    <row r="95" spans="1:15" customFormat="1" ht="25" x14ac:dyDescent="0.35">
      <c r="A95" s="129" t="s">
        <v>590</v>
      </c>
      <c r="B95" s="22">
        <v>91</v>
      </c>
      <c r="C95" s="130" t="s">
        <v>221</v>
      </c>
      <c r="D95" s="130" t="s">
        <v>221</v>
      </c>
      <c r="E95" s="130">
        <v>65</v>
      </c>
      <c r="F95" s="131" t="s">
        <v>294</v>
      </c>
      <c r="G95" s="132"/>
      <c r="H95" s="133" t="s">
        <v>427</v>
      </c>
      <c r="I95" s="128"/>
      <c r="J95" s="132" t="s">
        <v>539</v>
      </c>
      <c r="K95" s="129" t="s">
        <v>224</v>
      </c>
      <c r="L95" s="132">
        <f t="shared" ref="L95:L116" si="12">IF(K95="Public",1,IF(K95="FOUO",2,IF(K95="Sensitive",3,IF(K95="System-Only",4))))</f>
        <v>1</v>
      </c>
      <c r="M95" s="134" t="str">
        <f t="shared" si="11"/>
        <v>X</v>
      </c>
      <c r="N95" s="134" t="str">
        <f t="shared" ref="N95:N116" si="13">IF(L95&lt;=2,"X","")</f>
        <v>X</v>
      </c>
      <c r="O95" s="135" t="str">
        <f t="shared" ref="O95:O116" si="14">IF(L95&lt;=3,"X","")</f>
        <v>X</v>
      </c>
    </row>
    <row r="96" spans="1:15" customFormat="1" ht="25" x14ac:dyDescent="0.35">
      <c r="A96" s="129" t="s">
        <v>591</v>
      </c>
      <c r="B96" s="106">
        <v>92</v>
      </c>
      <c r="C96" s="130" t="s">
        <v>221</v>
      </c>
      <c r="D96" s="130" t="s">
        <v>221</v>
      </c>
      <c r="E96" s="130">
        <v>3</v>
      </c>
      <c r="F96" s="131" t="s">
        <v>294</v>
      </c>
      <c r="G96" s="132"/>
      <c r="H96" s="133" t="s">
        <v>428</v>
      </c>
      <c r="I96" s="128"/>
      <c r="J96" s="132" t="s">
        <v>247</v>
      </c>
      <c r="K96" s="129" t="s">
        <v>224</v>
      </c>
      <c r="L96" s="132">
        <f t="shared" si="12"/>
        <v>1</v>
      </c>
      <c r="M96" s="134" t="str">
        <f t="shared" si="11"/>
        <v>X</v>
      </c>
      <c r="N96" s="134" t="str">
        <f t="shared" si="13"/>
        <v>X</v>
      </c>
      <c r="O96" s="135" t="str">
        <f t="shared" si="14"/>
        <v>X</v>
      </c>
    </row>
    <row r="97" spans="1:15" customFormat="1" ht="25" x14ac:dyDescent="0.35">
      <c r="A97" s="129" t="s">
        <v>592</v>
      </c>
      <c r="B97" s="22">
        <v>93</v>
      </c>
      <c r="C97" s="130" t="s">
        <v>221</v>
      </c>
      <c r="D97" s="130" t="s">
        <v>221</v>
      </c>
      <c r="E97" s="130">
        <v>65</v>
      </c>
      <c r="F97" s="131" t="s">
        <v>294</v>
      </c>
      <c r="G97" s="132"/>
      <c r="H97" s="133" t="s">
        <v>427</v>
      </c>
      <c r="I97" s="128"/>
      <c r="J97" s="132" t="s">
        <v>542</v>
      </c>
      <c r="K97" s="129" t="s">
        <v>224</v>
      </c>
      <c r="L97" s="132">
        <f t="shared" si="12"/>
        <v>1</v>
      </c>
      <c r="M97" s="134" t="str">
        <f t="shared" si="11"/>
        <v>X</v>
      </c>
      <c r="N97" s="134" t="str">
        <f t="shared" si="13"/>
        <v>X</v>
      </c>
      <c r="O97" s="135" t="str">
        <f t="shared" si="14"/>
        <v>X</v>
      </c>
    </row>
    <row r="98" spans="1:15" customFormat="1" ht="25" x14ac:dyDescent="0.35">
      <c r="A98" s="129" t="s">
        <v>593</v>
      </c>
      <c r="B98" s="22">
        <v>94</v>
      </c>
      <c r="C98" s="130" t="s">
        <v>221</v>
      </c>
      <c r="D98" s="130" t="s">
        <v>221</v>
      </c>
      <c r="E98" s="130">
        <v>50</v>
      </c>
      <c r="F98" s="131" t="s">
        <v>294</v>
      </c>
      <c r="G98" s="132"/>
      <c r="H98" s="133" t="s">
        <v>428</v>
      </c>
      <c r="I98" s="128"/>
      <c r="J98" s="132" t="s">
        <v>544</v>
      </c>
      <c r="K98" s="129" t="s">
        <v>224</v>
      </c>
      <c r="L98" s="132">
        <f t="shared" si="12"/>
        <v>1</v>
      </c>
      <c r="M98" s="134" t="str">
        <f t="shared" si="11"/>
        <v>X</v>
      </c>
      <c r="N98" s="134" t="str">
        <f t="shared" si="13"/>
        <v>X</v>
      </c>
      <c r="O98" s="135" t="str">
        <f t="shared" si="14"/>
        <v>X</v>
      </c>
    </row>
    <row r="99" spans="1:15" customFormat="1" ht="25" x14ac:dyDescent="0.35">
      <c r="A99" s="129" t="s">
        <v>594</v>
      </c>
      <c r="B99" s="106">
        <v>95</v>
      </c>
      <c r="C99" s="130" t="s">
        <v>221</v>
      </c>
      <c r="D99" s="130" t="s">
        <v>221</v>
      </c>
      <c r="E99" s="130">
        <v>150</v>
      </c>
      <c r="F99" s="131" t="s">
        <v>294</v>
      </c>
      <c r="G99" s="132"/>
      <c r="H99" s="133" t="s">
        <v>427</v>
      </c>
      <c r="I99" s="128"/>
      <c r="J99" s="132" t="s">
        <v>546</v>
      </c>
      <c r="K99" s="129" t="s">
        <v>224</v>
      </c>
      <c r="L99" s="132">
        <f t="shared" si="12"/>
        <v>1</v>
      </c>
      <c r="M99" s="134" t="str">
        <f t="shared" si="11"/>
        <v>X</v>
      </c>
      <c r="N99" s="134" t="str">
        <f t="shared" si="13"/>
        <v>X</v>
      </c>
      <c r="O99" s="135" t="str">
        <f t="shared" si="14"/>
        <v>X</v>
      </c>
    </row>
    <row r="100" spans="1:15" customFormat="1" ht="25" x14ac:dyDescent="0.35">
      <c r="A100" s="129" t="s">
        <v>595</v>
      </c>
      <c r="B100" s="22">
        <v>96</v>
      </c>
      <c r="C100" s="130" t="s">
        <v>221</v>
      </c>
      <c r="D100" s="130" t="s">
        <v>221</v>
      </c>
      <c r="E100" s="130">
        <v>150</v>
      </c>
      <c r="F100" s="131" t="s">
        <v>294</v>
      </c>
      <c r="G100" s="132"/>
      <c r="H100" s="133" t="s">
        <v>428</v>
      </c>
      <c r="I100" s="128"/>
      <c r="J100" s="132" t="s">
        <v>548</v>
      </c>
      <c r="K100" s="129" t="s">
        <v>224</v>
      </c>
      <c r="L100" s="132">
        <f t="shared" si="12"/>
        <v>1</v>
      </c>
      <c r="M100" s="134" t="str">
        <f t="shared" si="11"/>
        <v>X</v>
      </c>
      <c r="N100" s="134" t="str">
        <f t="shared" si="13"/>
        <v>X</v>
      </c>
      <c r="O100" s="135" t="str">
        <f t="shared" si="14"/>
        <v>X</v>
      </c>
    </row>
    <row r="101" spans="1:15" customFormat="1" ht="25" x14ac:dyDescent="0.35">
      <c r="A101" s="129" t="s">
        <v>596</v>
      </c>
      <c r="B101" s="22">
        <v>97</v>
      </c>
      <c r="C101" s="130" t="s">
        <v>221</v>
      </c>
      <c r="D101" s="130" t="s">
        <v>221</v>
      </c>
      <c r="E101" s="130">
        <v>40</v>
      </c>
      <c r="F101" s="131" t="s">
        <v>294</v>
      </c>
      <c r="G101" s="132"/>
      <c r="H101" s="133" t="s">
        <v>427</v>
      </c>
      <c r="I101" s="128"/>
      <c r="J101" s="132" t="s">
        <v>550</v>
      </c>
      <c r="K101" s="129" t="s">
        <v>224</v>
      </c>
      <c r="L101" s="132">
        <f t="shared" si="12"/>
        <v>1</v>
      </c>
      <c r="M101" s="134" t="str">
        <f t="shared" si="11"/>
        <v>X</v>
      </c>
      <c r="N101" s="134" t="str">
        <f t="shared" si="13"/>
        <v>X</v>
      </c>
      <c r="O101" s="135" t="str">
        <f t="shared" si="14"/>
        <v>X</v>
      </c>
    </row>
    <row r="102" spans="1:15" customFormat="1" ht="25" x14ac:dyDescent="0.35">
      <c r="A102" s="129" t="s">
        <v>597</v>
      </c>
      <c r="B102" s="106">
        <v>98</v>
      </c>
      <c r="C102" s="130" t="s">
        <v>221</v>
      </c>
      <c r="D102" s="130" t="s">
        <v>221</v>
      </c>
      <c r="E102" s="130">
        <v>50</v>
      </c>
      <c r="F102" s="131" t="s">
        <v>294</v>
      </c>
      <c r="G102" s="132"/>
      <c r="H102" s="133" t="s">
        <v>428</v>
      </c>
      <c r="I102" s="128" t="s">
        <v>418</v>
      </c>
      <c r="J102" s="132" t="s">
        <v>552</v>
      </c>
      <c r="K102" s="129" t="s">
        <v>224</v>
      </c>
      <c r="L102" s="132">
        <f t="shared" si="12"/>
        <v>1</v>
      </c>
      <c r="M102" s="134" t="str">
        <f t="shared" si="11"/>
        <v>X</v>
      </c>
      <c r="N102" s="134" t="str">
        <f t="shared" si="13"/>
        <v>X</v>
      </c>
      <c r="O102" s="135" t="str">
        <f t="shared" si="14"/>
        <v>X</v>
      </c>
    </row>
    <row r="103" spans="1:15" customFormat="1" ht="25" x14ac:dyDescent="0.35">
      <c r="A103" s="129" t="s">
        <v>598</v>
      </c>
      <c r="B103" s="22">
        <v>99</v>
      </c>
      <c r="C103" s="130" t="s">
        <v>221</v>
      </c>
      <c r="D103" s="130" t="s">
        <v>223</v>
      </c>
      <c r="E103" s="130">
        <v>4</v>
      </c>
      <c r="F103" s="131" t="s">
        <v>294</v>
      </c>
      <c r="G103" s="132"/>
      <c r="H103" s="133" t="s">
        <v>428</v>
      </c>
      <c r="I103" s="128"/>
      <c r="J103" s="132" t="s">
        <v>257</v>
      </c>
      <c r="K103" s="129" t="s">
        <v>224</v>
      </c>
      <c r="L103" s="132">
        <f t="shared" si="12"/>
        <v>1</v>
      </c>
      <c r="M103" s="134" t="str">
        <f t="shared" si="11"/>
        <v>X</v>
      </c>
      <c r="N103" s="134" t="str">
        <f t="shared" si="13"/>
        <v>X</v>
      </c>
      <c r="O103" s="135" t="str">
        <f t="shared" si="14"/>
        <v>X</v>
      </c>
    </row>
    <row r="104" spans="1:15" customFormat="1" ht="25" x14ac:dyDescent="0.35">
      <c r="A104" s="129" t="s">
        <v>599</v>
      </c>
      <c r="B104" s="22">
        <v>100</v>
      </c>
      <c r="C104" s="130" t="s">
        <v>221</v>
      </c>
      <c r="D104" s="130" t="s">
        <v>221</v>
      </c>
      <c r="E104" s="130">
        <v>3</v>
      </c>
      <c r="F104" s="131" t="s">
        <v>294</v>
      </c>
      <c r="G104" s="132"/>
      <c r="H104" s="133" t="s">
        <v>427</v>
      </c>
      <c r="I104" s="128"/>
      <c r="J104" s="132" t="s">
        <v>251</v>
      </c>
      <c r="K104" s="129" t="s">
        <v>224</v>
      </c>
      <c r="L104" s="132">
        <f t="shared" si="12"/>
        <v>1</v>
      </c>
      <c r="M104" s="134" t="str">
        <f t="shared" si="11"/>
        <v>X</v>
      </c>
      <c r="N104" s="134" t="str">
        <f t="shared" si="13"/>
        <v>X</v>
      </c>
      <c r="O104" s="135" t="str">
        <f t="shared" si="14"/>
        <v>X</v>
      </c>
    </row>
    <row r="105" spans="1:15" customFormat="1" ht="25" x14ac:dyDescent="0.35">
      <c r="A105" s="129" t="s">
        <v>600</v>
      </c>
      <c r="B105" s="106">
        <v>101</v>
      </c>
      <c r="C105" s="130" t="s">
        <v>221</v>
      </c>
      <c r="D105" s="130" t="s">
        <v>221</v>
      </c>
      <c r="E105" s="130">
        <v>55</v>
      </c>
      <c r="F105" s="131" t="s">
        <v>294</v>
      </c>
      <c r="G105" s="132"/>
      <c r="H105" s="133" t="s">
        <v>428</v>
      </c>
      <c r="I105" s="128" t="s">
        <v>419</v>
      </c>
      <c r="J105" s="132" t="s">
        <v>556</v>
      </c>
      <c r="K105" s="129" t="s">
        <v>224</v>
      </c>
      <c r="L105" s="132">
        <f t="shared" si="12"/>
        <v>1</v>
      </c>
      <c r="M105" s="134" t="str">
        <f t="shared" si="11"/>
        <v>X</v>
      </c>
      <c r="N105" s="134" t="str">
        <f t="shared" si="13"/>
        <v>X</v>
      </c>
      <c r="O105" s="135" t="str">
        <f t="shared" si="14"/>
        <v>X</v>
      </c>
    </row>
    <row r="106" spans="1:15" customFormat="1" ht="25" x14ac:dyDescent="0.35">
      <c r="A106" s="129" t="s">
        <v>601</v>
      </c>
      <c r="B106" s="22">
        <v>102</v>
      </c>
      <c r="C106" s="130" t="s">
        <v>221</v>
      </c>
      <c r="D106" s="130" t="s">
        <v>221</v>
      </c>
      <c r="E106" s="130">
        <v>65</v>
      </c>
      <c r="F106" s="131" t="s">
        <v>294</v>
      </c>
      <c r="G106" s="132"/>
      <c r="H106" s="133" t="s">
        <v>428</v>
      </c>
      <c r="I106" s="128"/>
      <c r="J106" s="132" t="s">
        <v>539</v>
      </c>
      <c r="K106" s="129" t="s">
        <v>224</v>
      </c>
      <c r="L106" s="132">
        <f t="shared" si="12"/>
        <v>1</v>
      </c>
      <c r="M106" s="134" t="str">
        <f t="shared" si="11"/>
        <v>X</v>
      </c>
      <c r="N106" s="134" t="str">
        <f t="shared" si="13"/>
        <v>X</v>
      </c>
      <c r="O106" s="135" t="str">
        <f t="shared" si="14"/>
        <v>X</v>
      </c>
    </row>
    <row r="107" spans="1:15" customFormat="1" ht="25" x14ac:dyDescent="0.35">
      <c r="A107" s="129" t="s">
        <v>602</v>
      </c>
      <c r="B107" s="22">
        <v>103</v>
      </c>
      <c r="C107" s="130" t="s">
        <v>221</v>
      </c>
      <c r="D107" s="130" t="s">
        <v>221</v>
      </c>
      <c r="E107" s="130">
        <v>3</v>
      </c>
      <c r="F107" s="131" t="s">
        <v>294</v>
      </c>
      <c r="G107" s="132"/>
      <c r="H107" s="133" t="s">
        <v>428</v>
      </c>
      <c r="I107" s="128"/>
      <c r="J107" s="132" t="s">
        <v>247</v>
      </c>
      <c r="K107" s="129" t="s">
        <v>224</v>
      </c>
      <c r="L107" s="132">
        <f t="shared" si="12"/>
        <v>1</v>
      </c>
      <c r="M107" s="134" t="str">
        <f t="shared" si="11"/>
        <v>X</v>
      </c>
      <c r="N107" s="134" t="str">
        <f t="shared" si="13"/>
        <v>X</v>
      </c>
      <c r="O107" s="135" t="str">
        <f t="shared" si="14"/>
        <v>X</v>
      </c>
    </row>
    <row r="108" spans="1:15" customFormat="1" ht="25" x14ac:dyDescent="0.35">
      <c r="A108" s="129" t="s">
        <v>603</v>
      </c>
      <c r="B108" s="106">
        <v>104</v>
      </c>
      <c r="C108" s="130" t="s">
        <v>221</v>
      </c>
      <c r="D108" s="130" t="s">
        <v>221</v>
      </c>
      <c r="E108" s="130">
        <v>65</v>
      </c>
      <c r="F108" s="131" t="s">
        <v>294</v>
      </c>
      <c r="G108" s="132"/>
      <c r="H108" s="133" t="s">
        <v>428</v>
      </c>
      <c r="I108" s="128"/>
      <c r="J108" s="132" t="s">
        <v>542</v>
      </c>
      <c r="K108" s="129" t="s">
        <v>224</v>
      </c>
      <c r="L108" s="132">
        <f t="shared" si="12"/>
        <v>1</v>
      </c>
      <c r="M108" s="134" t="str">
        <f t="shared" si="11"/>
        <v>X</v>
      </c>
      <c r="N108" s="134" t="str">
        <f t="shared" si="13"/>
        <v>X</v>
      </c>
      <c r="O108" s="135" t="str">
        <f t="shared" si="14"/>
        <v>X</v>
      </c>
    </row>
    <row r="109" spans="1:15" customFormat="1" ht="25" x14ac:dyDescent="0.35">
      <c r="A109" s="129" t="s">
        <v>604</v>
      </c>
      <c r="B109" s="22">
        <v>105</v>
      </c>
      <c r="C109" s="130" t="s">
        <v>221</v>
      </c>
      <c r="D109" s="130" t="s">
        <v>221</v>
      </c>
      <c r="E109" s="130">
        <v>50</v>
      </c>
      <c r="F109" s="131" t="s">
        <v>294</v>
      </c>
      <c r="G109" s="132"/>
      <c r="H109" s="133" t="s">
        <v>428</v>
      </c>
      <c r="I109" s="128"/>
      <c r="J109" s="132" t="s">
        <v>544</v>
      </c>
      <c r="K109" s="129" t="s">
        <v>224</v>
      </c>
      <c r="L109" s="132">
        <f t="shared" si="12"/>
        <v>1</v>
      </c>
      <c r="M109" s="134" t="str">
        <f t="shared" si="11"/>
        <v>X</v>
      </c>
      <c r="N109" s="134" t="str">
        <f t="shared" si="13"/>
        <v>X</v>
      </c>
      <c r="O109" s="135" t="str">
        <f t="shared" si="14"/>
        <v>X</v>
      </c>
    </row>
    <row r="110" spans="1:15" customFormat="1" ht="25" x14ac:dyDescent="0.35">
      <c r="A110" s="129" t="s">
        <v>605</v>
      </c>
      <c r="B110" s="22">
        <v>106</v>
      </c>
      <c r="C110" s="130" t="s">
        <v>221</v>
      </c>
      <c r="D110" s="130" t="s">
        <v>221</v>
      </c>
      <c r="E110" s="130">
        <v>150</v>
      </c>
      <c r="F110" s="131" t="s">
        <v>294</v>
      </c>
      <c r="G110" s="132"/>
      <c r="H110" s="133" t="s">
        <v>428</v>
      </c>
      <c r="I110" s="128"/>
      <c r="J110" s="132" t="s">
        <v>546</v>
      </c>
      <c r="K110" s="129" t="s">
        <v>224</v>
      </c>
      <c r="L110" s="132">
        <f t="shared" si="12"/>
        <v>1</v>
      </c>
      <c r="M110" s="134" t="str">
        <f t="shared" si="11"/>
        <v>X</v>
      </c>
      <c r="N110" s="134" t="str">
        <f t="shared" si="13"/>
        <v>X</v>
      </c>
      <c r="O110" s="135" t="str">
        <f t="shared" si="14"/>
        <v>X</v>
      </c>
    </row>
    <row r="111" spans="1:15" customFormat="1" ht="25" x14ac:dyDescent="0.35">
      <c r="A111" s="129" t="s">
        <v>606</v>
      </c>
      <c r="B111" s="106">
        <v>107</v>
      </c>
      <c r="C111" s="130" t="s">
        <v>221</v>
      </c>
      <c r="D111" s="130" t="s">
        <v>221</v>
      </c>
      <c r="E111" s="130">
        <v>150</v>
      </c>
      <c r="F111" s="131" t="s">
        <v>294</v>
      </c>
      <c r="G111" s="132"/>
      <c r="H111" s="133" t="s">
        <v>428</v>
      </c>
      <c r="I111" s="128"/>
      <c r="J111" s="132" t="s">
        <v>548</v>
      </c>
      <c r="K111" s="129" t="s">
        <v>224</v>
      </c>
      <c r="L111" s="132">
        <f t="shared" si="12"/>
        <v>1</v>
      </c>
      <c r="M111" s="134" t="str">
        <f t="shared" si="11"/>
        <v>X</v>
      </c>
      <c r="N111" s="134" t="str">
        <f t="shared" si="13"/>
        <v>X</v>
      </c>
      <c r="O111" s="135" t="str">
        <f t="shared" si="14"/>
        <v>X</v>
      </c>
    </row>
    <row r="112" spans="1:15" customFormat="1" ht="25" x14ac:dyDescent="0.35">
      <c r="A112" s="129" t="s">
        <v>607</v>
      </c>
      <c r="B112" s="22">
        <v>108</v>
      </c>
      <c r="C112" s="130" t="s">
        <v>221</v>
      </c>
      <c r="D112" s="130" t="s">
        <v>221</v>
      </c>
      <c r="E112" s="130">
        <v>40</v>
      </c>
      <c r="F112" s="131" t="s">
        <v>294</v>
      </c>
      <c r="G112" s="132"/>
      <c r="H112" s="133" t="s">
        <v>428</v>
      </c>
      <c r="I112" s="128"/>
      <c r="J112" s="132" t="s">
        <v>550</v>
      </c>
      <c r="K112" s="129" t="s">
        <v>224</v>
      </c>
      <c r="L112" s="132">
        <f t="shared" si="12"/>
        <v>1</v>
      </c>
      <c r="M112" s="134" t="str">
        <f t="shared" si="11"/>
        <v>X</v>
      </c>
      <c r="N112" s="134" t="str">
        <f t="shared" si="13"/>
        <v>X</v>
      </c>
      <c r="O112" s="135" t="str">
        <f t="shared" si="14"/>
        <v>X</v>
      </c>
    </row>
    <row r="113" spans="1:15" customFormat="1" ht="25" x14ac:dyDescent="0.35">
      <c r="A113" s="129" t="s">
        <v>608</v>
      </c>
      <c r="B113" s="22">
        <v>109</v>
      </c>
      <c r="C113" s="130" t="s">
        <v>221</v>
      </c>
      <c r="D113" s="130" t="s">
        <v>221</v>
      </c>
      <c r="E113" s="130">
        <v>50</v>
      </c>
      <c r="F113" s="131" t="s">
        <v>294</v>
      </c>
      <c r="G113" s="132"/>
      <c r="H113" s="133" t="s">
        <v>428</v>
      </c>
      <c r="I113" s="128" t="s">
        <v>418</v>
      </c>
      <c r="J113" s="132" t="s">
        <v>552</v>
      </c>
      <c r="K113" s="129" t="s">
        <v>224</v>
      </c>
      <c r="L113" s="132">
        <f t="shared" si="12"/>
        <v>1</v>
      </c>
      <c r="M113" s="134" t="str">
        <f t="shared" ref="M113:M116" si="15">IF(L113&lt;=1,"X","")</f>
        <v>X</v>
      </c>
      <c r="N113" s="134" t="str">
        <f t="shared" si="13"/>
        <v>X</v>
      </c>
      <c r="O113" s="135" t="str">
        <f t="shared" si="14"/>
        <v>X</v>
      </c>
    </row>
    <row r="114" spans="1:15" customFormat="1" ht="25" x14ac:dyDescent="0.35">
      <c r="A114" s="129" t="s">
        <v>609</v>
      </c>
      <c r="B114" s="106">
        <v>110</v>
      </c>
      <c r="C114" s="130" t="s">
        <v>221</v>
      </c>
      <c r="D114" s="130" t="s">
        <v>223</v>
      </c>
      <c r="E114" s="130">
        <v>4</v>
      </c>
      <c r="F114" s="131" t="s">
        <v>294</v>
      </c>
      <c r="G114" s="132"/>
      <c r="H114" s="133" t="s">
        <v>428</v>
      </c>
      <c r="I114" s="128"/>
      <c r="J114" s="132" t="s">
        <v>257</v>
      </c>
      <c r="K114" s="129" t="s">
        <v>224</v>
      </c>
      <c r="L114" s="132">
        <f t="shared" si="12"/>
        <v>1</v>
      </c>
      <c r="M114" s="134" t="str">
        <f t="shared" si="15"/>
        <v>X</v>
      </c>
      <c r="N114" s="134" t="str">
        <f t="shared" si="13"/>
        <v>X</v>
      </c>
      <c r="O114" s="135" t="str">
        <f t="shared" si="14"/>
        <v>X</v>
      </c>
    </row>
    <row r="115" spans="1:15" customFormat="1" ht="25" x14ac:dyDescent="0.35">
      <c r="A115" s="129" t="s">
        <v>610</v>
      </c>
      <c r="B115" s="22">
        <v>111</v>
      </c>
      <c r="C115" s="130" t="s">
        <v>221</v>
      </c>
      <c r="D115" s="130" t="s">
        <v>221</v>
      </c>
      <c r="E115" s="130">
        <v>3</v>
      </c>
      <c r="F115" s="131" t="s">
        <v>294</v>
      </c>
      <c r="G115" s="132"/>
      <c r="H115" s="133" t="s">
        <v>428</v>
      </c>
      <c r="I115" s="128"/>
      <c r="J115" s="132" t="s">
        <v>251</v>
      </c>
      <c r="K115" s="129" t="s">
        <v>224</v>
      </c>
      <c r="L115" s="132">
        <f t="shared" si="12"/>
        <v>1</v>
      </c>
      <c r="M115" s="134" t="str">
        <f t="shared" si="15"/>
        <v>X</v>
      </c>
      <c r="N115" s="134" t="str">
        <f t="shared" si="13"/>
        <v>X</v>
      </c>
      <c r="O115" s="135" t="str">
        <f t="shared" si="14"/>
        <v>X</v>
      </c>
    </row>
    <row r="116" spans="1:15" customFormat="1" ht="25" x14ac:dyDescent="0.35">
      <c r="A116" s="129" t="s">
        <v>611</v>
      </c>
      <c r="B116" s="22">
        <v>112</v>
      </c>
      <c r="C116" s="130" t="s">
        <v>221</v>
      </c>
      <c r="D116" s="130" t="s">
        <v>221</v>
      </c>
      <c r="E116" s="130">
        <v>55</v>
      </c>
      <c r="F116" s="131" t="s">
        <v>294</v>
      </c>
      <c r="G116" s="132"/>
      <c r="H116" s="133" t="s">
        <v>428</v>
      </c>
      <c r="I116" s="128" t="s">
        <v>419</v>
      </c>
      <c r="J116" s="132" t="s">
        <v>556</v>
      </c>
      <c r="K116" s="129" t="s">
        <v>224</v>
      </c>
      <c r="L116" s="132">
        <f t="shared" si="12"/>
        <v>1</v>
      </c>
      <c r="M116" s="134" t="str">
        <f t="shared" si="15"/>
        <v>X</v>
      </c>
      <c r="N116" s="134" t="str">
        <f t="shared" si="13"/>
        <v>X</v>
      </c>
      <c r="O116" s="135" t="str">
        <f t="shared" si="14"/>
        <v>X</v>
      </c>
    </row>
    <row r="117" spans="1:15" s="10" customFormat="1" ht="29.4" customHeight="1" x14ac:dyDescent="0.25">
      <c r="A117" s="24" t="s">
        <v>211</v>
      </c>
      <c r="B117" s="106">
        <v>113</v>
      </c>
      <c r="C117" s="22" t="s">
        <v>221</v>
      </c>
      <c r="D117" s="22" t="s">
        <v>223</v>
      </c>
      <c r="E117" s="22">
        <v>4</v>
      </c>
      <c r="F117" s="26" t="s">
        <v>299</v>
      </c>
      <c r="G117" s="23"/>
      <c r="H117" s="25" t="s">
        <v>217</v>
      </c>
      <c r="I117" s="25"/>
      <c r="J117" s="17" t="s">
        <v>264</v>
      </c>
      <c r="K117" s="29" t="s">
        <v>224</v>
      </c>
      <c r="L117" s="27">
        <f>IF(K117="Public",1,IF(K117="FOUO",2,IF(K117="Sensitive",3,IF(K117="System-Only",4))))</f>
        <v>1</v>
      </c>
      <c r="M117" s="89" t="str">
        <f t="shared" ref="M117:M125" si="16">IF(L117&lt;=1,"X","")</f>
        <v>X</v>
      </c>
    </row>
    <row r="118" spans="1:15" s="10" customFormat="1" ht="56" customHeight="1" x14ac:dyDescent="0.25">
      <c r="A118" s="24" t="s">
        <v>321</v>
      </c>
      <c r="B118" s="22">
        <v>114</v>
      </c>
      <c r="C118" s="22" t="s">
        <v>221</v>
      </c>
      <c r="D118" s="22" t="s">
        <v>163</v>
      </c>
      <c r="E118" s="22">
        <v>1100</v>
      </c>
      <c r="F118" s="26" t="s">
        <v>433</v>
      </c>
      <c r="G118" s="23" t="s">
        <v>449</v>
      </c>
      <c r="H118" s="25" t="s">
        <v>438</v>
      </c>
      <c r="I118" s="25" t="s">
        <v>206</v>
      </c>
      <c r="J118" s="17" t="s">
        <v>233</v>
      </c>
      <c r="K118" s="29" t="s">
        <v>224</v>
      </c>
      <c r="L118" s="27">
        <v>1</v>
      </c>
      <c r="M118" s="89" t="str">
        <f t="shared" si="16"/>
        <v>X</v>
      </c>
    </row>
    <row r="119" spans="1:15" s="10" customFormat="1" ht="62.5" x14ac:dyDescent="0.25">
      <c r="A119" s="24" t="s">
        <v>451</v>
      </c>
      <c r="B119" s="22">
        <v>115</v>
      </c>
      <c r="C119" s="22" t="s">
        <v>221</v>
      </c>
      <c r="D119" s="22" t="s">
        <v>396</v>
      </c>
      <c r="E119" s="22">
        <v>1</v>
      </c>
      <c r="F119" s="26" t="s">
        <v>294</v>
      </c>
      <c r="G119" s="25" t="s">
        <v>436</v>
      </c>
      <c r="H119" s="25" t="s">
        <v>202</v>
      </c>
      <c r="I119" s="25" t="s">
        <v>423</v>
      </c>
      <c r="J119" s="23" t="s">
        <v>262</v>
      </c>
      <c r="K119" s="29" t="s">
        <v>224</v>
      </c>
      <c r="L119" s="27">
        <v>1</v>
      </c>
      <c r="M119" s="89" t="str">
        <f t="shared" si="16"/>
        <v>X</v>
      </c>
    </row>
    <row r="120" spans="1:15" s="10" customFormat="1" ht="74.400000000000006" customHeight="1" x14ac:dyDescent="0.25">
      <c r="A120" s="24" t="s">
        <v>322</v>
      </c>
      <c r="B120" s="106">
        <v>116</v>
      </c>
      <c r="C120" s="22" t="s">
        <v>221</v>
      </c>
      <c r="D120" s="22" t="s">
        <v>289</v>
      </c>
      <c r="E120" s="22">
        <v>1</v>
      </c>
      <c r="F120" s="26" t="s">
        <v>529</v>
      </c>
      <c r="G120" s="23"/>
      <c r="H120" s="25" t="s">
        <v>202</v>
      </c>
      <c r="I120" s="25"/>
      <c r="J120" s="23" t="s">
        <v>290</v>
      </c>
      <c r="K120" s="29" t="s">
        <v>224</v>
      </c>
      <c r="L120" s="27">
        <v>1</v>
      </c>
      <c r="M120" s="89" t="str">
        <f t="shared" si="16"/>
        <v>X</v>
      </c>
    </row>
    <row r="121" spans="1:15" s="10" customFormat="1" ht="26" x14ac:dyDescent="0.25">
      <c r="A121" s="24" t="s">
        <v>212</v>
      </c>
      <c r="B121" s="22">
        <v>117</v>
      </c>
      <c r="C121" s="22" t="s">
        <v>221</v>
      </c>
      <c r="D121" s="22" t="s">
        <v>223</v>
      </c>
      <c r="E121" s="22">
        <v>4</v>
      </c>
      <c r="F121" s="26" t="s">
        <v>300</v>
      </c>
      <c r="G121" s="23"/>
      <c r="H121" s="25" t="s">
        <v>217</v>
      </c>
      <c r="I121" s="25"/>
      <c r="J121" s="17" t="s">
        <v>257</v>
      </c>
      <c r="K121" s="29" t="s">
        <v>224</v>
      </c>
      <c r="L121" s="27">
        <f>IF(K121="Public",1,IF(K121="FOUO",2,IF(K121="Sensitive",3,IF(K121="System-Only",4))))</f>
        <v>1</v>
      </c>
      <c r="M121" s="89" t="str">
        <f t="shared" si="16"/>
        <v>X</v>
      </c>
    </row>
    <row r="122" spans="1:15" s="10" customFormat="1" ht="59.4" customHeight="1" x14ac:dyDescent="0.25">
      <c r="A122" s="21" t="s">
        <v>323</v>
      </c>
      <c r="B122" s="22">
        <v>118</v>
      </c>
      <c r="C122" s="22" t="s">
        <v>221</v>
      </c>
      <c r="D122" s="22" t="s">
        <v>163</v>
      </c>
      <c r="E122" s="22">
        <v>125</v>
      </c>
      <c r="F122" s="26" t="s">
        <v>434</v>
      </c>
      <c r="G122" s="23" t="s">
        <v>449</v>
      </c>
      <c r="H122" s="25" t="s">
        <v>428</v>
      </c>
      <c r="I122" s="25" t="s">
        <v>206</v>
      </c>
      <c r="J122" s="23" t="s">
        <v>429</v>
      </c>
      <c r="K122" s="29" t="s">
        <v>224</v>
      </c>
      <c r="L122" s="27">
        <v>1</v>
      </c>
      <c r="M122" s="89" t="str">
        <f t="shared" si="16"/>
        <v>X</v>
      </c>
    </row>
    <row r="123" spans="1:15" s="10" customFormat="1" ht="50" x14ac:dyDescent="0.25">
      <c r="A123" s="24" t="s">
        <v>324</v>
      </c>
      <c r="B123" s="106">
        <v>119</v>
      </c>
      <c r="C123" s="22" t="s">
        <v>221</v>
      </c>
      <c r="D123" s="22" t="s">
        <v>390</v>
      </c>
      <c r="E123" s="22">
        <v>4</v>
      </c>
      <c r="F123" s="26" t="s">
        <v>294</v>
      </c>
      <c r="G123" s="25" t="s">
        <v>424</v>
      </c>
      <c r="H123" s="25" t="s">
        <v>428</v>
      </c>
      <c r="I123" s="25" t="s">
        <v>205</v>
      </c>
      <c r="J123" s="23" t="s">
        <v>391</v>
      </c>
      <c r="K123" s="29" t="s">
        <v>224</v>
      </c>
      <c r="L123" s="27">
        <f>IF(K123="Public",1,IF(K123="FOUO",2,IF(K123="Sensitive",3,IF(K123="System-Only",4))))</f>
        <v>1</v>
      </c>
      <c r="M123" s="89" t="str">
        <f t="shared" ref="M123" si="17">IF(L123&lt;=1,"X","")</f>
        <v>X</v>
      </c>
    </row>
    <row r="124" spans="1:15" s="10" customFormat="1" ht="39" x14ac:dyDescent="0.25">
      <c r="A124" s="24" t="s">
        <v>245</v>
      </c>
      <c r="B124" s="22">
        <v>120</v>
      </c>
      <c r="C124" s="22" t="s">
        <v>221</v>
      </c>
      <c r="D124" s="22" t="s">
        <v>223</v>
      </c>
      <c r="E124" s="22">
        <v>4</v>
      </c>
      <c r="F124" s="26" t="s">
        <v>301</v>
      </c>
      <c r="G124" s="23"/>
      <c r="H124" s="25" t="s">
        <v>217</v>
      </c>
      <c r="I124" s="25"/>
      <c r="J124" s="17" t="s">
        <v>264</v>
      </c>
      <c r="K124" s="29" t="s">
        <v>224</v>
      </c>
      <c r="L124" s="27">
        <f t="shared" ref="L124:L126" si="18">IF(K124="Public",1,IF(K124="FOUO",2,IF(K124="Sensitive",3,IF(K124="System-Only",4))))</f>
        <v>1</v>
      </c>
      <c r="M124" s="89" t="str">
        <f t="shared" si="16"/>
        <v>X</v>
      </c>
    </row>
    <row r="125" spans="1:15" s="10" customFormat="1" ht="52" x14ac:dyDescent="0.25">
      <c r="A125" s="21" t="s">
        <v>229</v>
      </c>
      <c r="B125" s="22">
        <v>121</v>
      </c>
      <c r="C125" s="22" t="s">
        <v>221</v>
      </c>
      <c r="D125" s="22" t="s">
        <v>163</v>
      </c>
      <c r="E125" s="22">
        <v>75</v>
      </c>
      <c r="F125" s="26" t="s">
        <v>435</v>
      </c>
      <c r="G125" s="23" t="s">
        <v>449</v>
      </c>
      <c r="H125" s="25" t="s">
        <v>438</v>
      </c>
      <c r="I125" s="25" t="s">
        <v>206</v>
      </c>
      <c r="J125" s="23" t="s">
        <v>228</v>
      </c>
      <c r="K125" s="29" t="s">
        <v>224</v>
      </c>
      <c r="L125" s="27">
        <f t="shared" si="18"/>
        <v>1</v>
      </c>
      <c r="M125" s="89" t="str">
        <f t="shared" si="16"/>
        <v>X</v>
      </c>
    </row>
    <row r="126" spans="1:15" x14ac:dyDescent="0.25">
      <c r="A126" s="27" t="s">
        <v>530</v>
      </c>
      <c r="B126" s="106">
        <v>122</v>
      </c>
      <c r="C126" s="22" t="s">
        <v>221</v>
      </c>
      <c r="D126" s="22" t="s">
        <v>221</v>
      </c>
      <c r="E126" s="27">
        <v>10</v>
      </c>
      <c r="F126" s="26" t="s">
        <v>531</v>
      </c>
      <c r="G126" s="27"/>
      <c r="H126" s="107" t="s">
        <v>217</v>
      </c>
      <c r="I126" s="107"/>
      <c r="J126" s="27" t="s">
        <v>532</v>
      </c>
      <c r="K126" s="29" t="s">
        <v>224</v>
      </c>
      <c r="L126" s="27">
        <f t="shared" si="18"/>
        <v>1</v>
      </c>
      <c r="M126" s="105" t="str">
        <f>IF(L126&lt;=1,"X","")</f>
        <v>X</v>
      </c>
    </row>
    <row r="127" spans="1:15" x14ac:dyDescent="0.25">
      <c r="A127" s="27" t="s">
        <v>523</v>
      </c>
      <c r="B127" s="22">
        <v>123</v>
      </c>
      <c r="C127" s="22" t="s">
        <v>221</v>
      </c>
      <c r="D127" s="22" t="s">
        <v>221</v>
      </c>
      <c r="E127" s="27">
        <v>0</v>
      </c>
      <c r="F127" s="26" t="s">
        <v>500</v>
      </c>
      <c r="G127" s="27"/>
      <c r="H127" s="107" t="s">
        <v>202</v>
      </c>
      <c r="I127" s="107"/>
      <c r="J127" s="27"/>
      <c r="K127" s="29" t="s">
        <v>224</v>
      </c>
      <c r="L127" s="27">
        <f>IF(K127="Public",1,IF(K127="FOUO",2,IF(K127="Sensitive",3,IF(K127="System-Only",4))))</f>
        <v>1</v>
      </c>
      <c r="M127" s="105" t="str">
        <f>IF(L127&lt;=1,"X","")</f>
        <v>X</v>
      </c>
    </row>
    <row r="128" spans="1:15" x14ac:dyDescent="0.25">
      <c r="A128" s="27" t="s">
        <v>501</v>
      </c>
      <c r="B128" s="22">
        <v>124</v>
      </c>
      <c r="C128" s="22" t="s">
        <v>221</v>
      </c>
      <c r="D128" s="22" t="s">
        <v>221</v>
      </c>
      <c r="E128" s="27">
        <v>0</v>
      </c>
      <c r="F128" s="26" t="s">
        <v>500</v>
      </c>
      <c r="G128" s="27"/>
      <c r="H128" s="107" t="s">
        <v>202</v>
      </c>
      <c r="I128" s="107"/>
      <c r="J128" s="27"/>
      <c r="K128" s="29" t="s">
        <v>224</v>
      </c>
      <c r="L128" s="27">
        <f t="shared" ref="L128:L144" si="19">IF(K128="Public",1,IF(K128="FOUO",2,IF(K128="Sensitive",3,IF(K128="System-Only",4))))</f>
        <v>1</v>
      </c>
      <c r="M128" s="105" t="str">
        <f t="shared" ref="M128:M144" si="20">IF(L128&lt;=1,"X","")</f>
        <v>X</v>
      </c>
    </row>
    <row r="129" spans="1:13" x14ac:dyDescent="0.25">
      <c r="A129" s="27" t="s">
        <v>502</v>
      </c>
      <c r="B129" s="106">
        <v>125</v>
      </c>
      <c r="C129" s="22" t="s">
        <v>221</v>
      </c>
      <c r="D129" s="22" t="s">
        <v>221</v>
      </c>
      <c r="E129" s="27">
        <v>0</v>
      </c>
      <c r="F129" s="26" t="s">
        <v>500</v>
      </c>
      <c r="G129" s="27"/>
      <c r="H129" s="107" t="s">
        <v>202</v>
      </c>
      <c r="I129" s="107"/>
      <c r="J129" s="27"/>
      <c r="K129" s="29" t="s">
        <v>224</v>
      </c>
      <c r="L129" s="27">
        <f t="shared" si="19"/>
        <v>1</v>
      </c>
      <c r="M129" s="105" t="str">
        <f t="shared" si="20"/>
        <v>X</v>
      </c>
    </row>
    <row r="130" spans="1:13" x14ac:dyDescent="0.25">
      <c r="A130" s="27" t="s">
        <v>503</v>
      </c>
      <c r="B130" s="22">
        <v>126</v>
      </c>
      <c r="C130" s="22" t="s">
        <v>221</v>
      </c>
      <c r="D130" s="22" t="s">
        <v>221</v>
      </c>
      <c r="E130" s="27">
        <v>0</v>
      </c>
      <c r="F130" s="26" t="s">
        <v>500</v>
      </c>
      <c r="G130" s="27"/>
      <c r="H130" s="107" t="s">
        <v>202</v>
      </c>
      <c r="I130" s="107"/>
      <c r="J130" s="27"/>
      <c r="K130" s="29" t="s">
        <v>224</v>
      </c>
      <c r="L130" s="27">
        <f t="shared" si="19"/>
        <v>1</v>
      </c>
      <c r="M130" s="105" t="str">
        <f t="shared" si="20"/>
        <v>X</v>
      </c>
    </row>
    <row r="131" spans="1:13" x14ac:dyDescent="0.25">
      <c r="A131" s="27" t="s">
        <v>504</v>
      </c>
      <c r="B131" s="22">
        <v>127</v>
      </c>
      <c r="C131" s="22" t="s">
        <v>221</v>
      </c>
      <c r="D131" s="22" t="s">
        <v>221</v>
      </c>
      <c r="E131" s="27">
        <v>0</v>
      </c>
      <c r="F131" s="26" t="s">
        <v>500</v>
      </c>
      <c r="G131" s="27"/>
      <c r="H131" s="107" t="s">
        <v>202</v>
      </c>
      <c r="I131" s="107"/>
      <c r="J131" s="27"/>
      <c r="K131" s="29" t="s">
        <v>224</v>
      </c>
      <c r="L131" s="27">
        <f t="shared" si="19"/>
        <v>1</v>
      </c>
      <c r="M131" s="105" t="str">
        <f t="shared" si="20"/>
        <v>X</v>
      </c>
    </row>
    <row r="132" spans="1:13" x14ac:dyDescent="0.25">
      <c r="A132" s="27" t="s">
        <v>505</v>
      </c>
      <c r="B132" s="106">
        <v>128</v>
      </c>
      <c r="C132" s="22" t="s">
        <v>221</v>
      </c>
      <c r="D132" s="22" t="s">
        <v>221</v>
      </c>
      <c r="E132" s="27">
        <v>0</v>
      </c>
      <c r="F132" s="26" t="s">
        <v>500</v>
      </c>
      <c r="G132" s="27"/>
      <c r="H132" s="107" t="s">
        <v>202</v>
      </c>
      <c r="I132" s="107"/>
      <c r="J132" s="27"/>
      <c r="K132" s="29" t="s">
        <v>224</v>
      </c>
      <c r="L132" s="27">
        <f t="shared" si="19"/>
        <v>1</v>
      </c>
      <c r="M132" s="105" t="str">
        <f t="shared" si="20"/>
        <v>X</v>
      </c>
    </row>
    <row r="133" spans="1:13" x14ac:dyDescent="0.25">
      <c r="A133" s="27" t="s">
        <v>506</v>
      </c>
      <c r="B133" s="22">
        <v>129</v>
      </c>
      <c r="C133" s="22" t="s">
        <v>221</v>
      </c>
      <c r="D133" s="22" t="s">
        <v>221</v>
      </c>
      <c r="E133" s="27">
        <v>0</v>
      </c>
      <c r="F133" s="26" t="s">
        <v>500</v>
      </c>
      <c r="G133" s="27"/>
      <c r="H133" s="107" t="s">
        <v>202</v>
      </c>
      <c r="I133" s="107"/>
      <c r="J133" s="27"/>
      <c r="K133" s="29" t="s">
        <v>224</v>
      </c>
      <c r="L133" s="27">
        <f t="shared" si="19"/>
        <v>1</v>
      </c>
      <c r="M133" s="105" t="str">
        <f t="shared" si="20"/>
        <v>X</v>
      </c>
    </row>
    <row r="134" spans="1:13" x14ac:dyDescent="0.25">
      <c r="A134" s="27" t="s">
        <v>507</v>
      </c>
      <c r="B134" s="22">
        <v>130</v>
      </c>
      <c r="C134" s="22" t="s">
        <v>221</v>
      </c>
      <c r="D134" s="22" t="s">
        <v>221</v>
      </c>
      <c r="E134" s="27">
        <v>0</v>
      </c>
      <c r="F134" s="26" t="s">
        <v>500</v>
      </c>
      <c r="G134" s="27"/>
      <c r="H134" s="107" t="s">
        <v>202</v>
      </c>
      <c r="I134" s="107"/>
      <c r="J134" s="27"/>
      <c r="K134" s="29" t="s">
        <v>224</v>
      </c>
      <c r="L134" s="27">
        <f t="shared" si="19"/>
        <v>1</v>
      </c>
      <c r="M134" s="105" t="str">
        <f t="shared" si="20"/>
        <v>X</v>
      </c>
    </row>
    <row r="135" spans="1:13" x14ac:dyDescent="0.25">
      <c r="A135" s="27" t="s">
        <v>508</v>
      </c>
      <c r="B135" s="106">
        <v>131</v>
      </c>
      <c r="C135" s="22" t="s">
        <v>221</v>
      </c>
      <c r="D135" s="22" t="s">
        <v>221</v>
      </c>
      <c r="E135" s="27">
        <v>0</v>
      </c>
      <c r="F135" s="26" t="s">
        <v>500</v>
      </c>
      <c r="G135" s="27"/>
      <c r="H135" s="107" t="s">
        <v>202</v>
      </c>
      <c r="I135" s="107"/>
      <c r="J135" s="27"/>
      <c r="K135" s="29" t="s">
        <v>224</v>
      </c>
      <c r="L135" s="27">
        <f t="shared" si="19"/>
        <v>1</v>
      </c>
      <c r="M135" s="105" t="str">
        <f t="shared" si="20"/>
        <v>X</v>
      </c>
    </row>
    <row r="136" spans="1:13" x14ac:dyDescent="0.25">
      <c r="A136" s="27" t="s">
        <v>509</v>
      </c>
      <c r="B136" s="22">
        <v>132</v>
      </c>
      <c r="C136" s="22" t="s">
        <v>221</v>
      </c>
      <c r="D136" s="22" t="s">
        <v>221</v>
      </c>
      <c r="E136" s="27">
        <v>0</v>
      </c>
      <c r="F136" s="26" t="s">
        <v>500</v>
      </c>
      <c r="G136" s="27"/>
      <c r="H136" s="107" t="s">
        <v>202</v>
      </c>
      <c r="I136" s="107"/>
      <c r="J136" s="27"/>
      <c r="K136" s="29" t="s">
        <v>224</v>
      </c>
      <c r="L136" s="27">
        <f t="shared" si="19"/>
        <v>1</v>
      </c>
      <c r="M136" s="105" t="str">
        <f t="shared" si="20"/>
        <v>X</v>
      </c>
    </row>
    <row r="137" spans="1:13" x14ac:dyDescent="0.25">
      <c r="A137" s="27" t="s">
        <v>510</v>
      </c>
      <c r="B137" s="22">
        <v>133</v>
      </c>
      <c r="C137" s="22" t="s">
        <v>221</v>
      </c>
      <c r="D137" s="22" t="s">
        <v>221</v>
      </c>
      <c r="E137" s="27">
        <v>0</v>
      </c>
      <c r="F137" s="26" t="s">
        <v>500</v>
      </c>
      <c r="G137" s="27"/>
      <c r="H137" s="107" t="s">
        <v>202</v>
      </c>
      <c r="I137" s="107"/>
      <c r="J137" s="27"/>
      <c r="K137" s="29" t="s">
        <v>224</v>
      </c>
      <c r="L137" s="27">
        <f t="shared" si="19"/>
        <v>1</v>
      </c>
      <c r="M137" s="105" t="str">
        <f t="shared" si="20"/>
        <v>X</v>
      </c>
    </row>
    <row r="138" spans="1:13" x14ac:dyDescent="0.25">
      <c r="A138" s="27" t="s">
        <v>511</v>
      </c>
      <c r="B138" s="106">
        <v>134</v>
      </c>
      <c r="C138" s="22" t="s">
        <v>221</v>
      </c>
      <c r="D138" s="22" t="s">
        <v>221</v>
      </c>
      <c r="E138" s="27">
        <v>0</v>
      </c>
      <c r="F138" s="26" t="s">
        <v>500</v>
      </c>
      <c r="G138" s="27"/>
      <c r="H138" s="107" t="s">
        <v>202</v>
      </c>
      <c r="I138" s="107"/>
      <c r="J138" s="27"/>
      <c r="K138" s="29" t="s">
        <v>224</v>
      </c>
      <c r="L138" s="27">
        <f t="shared" si="19"/>
        <v>1</v>
      </c>
      <c r="M138" s="105" t="str">
        <f t="shared" si="20"/>
        <v>X</v>
      </c>
    </row>
    <row r="139" spans="1:13" x14ac:dyDescent="0.25">
      <c r="A139" s="27" t="s">
        <v>512</v>
      </c>
      <c r="B139" s="22">
        <v>135</v>
      </c>
      <c r="C139" s="22" t="s">
        <v>221</v>
      </c>
      <c r="D139" s="22" t="s">
        <v>221</v>
      </c>
      <c r="E139" s="27">
        <v>0</v>
      </c>
      <c r="F139" s="26" t="s">
        <v>500</v>
      </c>
      <c r="G139" s="27"/>
      <c r="H139" s="107" t="s">
        <v>202</v>
      </c>
      <c r="I139" s="107"/>
      <c r="J139" s="27"/>
      <c r="K139" s="29" t="s">
        <v>224</v>
      </c>
      <c r="L139" s="27">
        <f t="shared" si="19"/>
        <v>1</v>
      </c>
      <c r="M139" s="105" t="str">
        <f t="shared" si="20"/>
        <v>X</v>
      </c>
    </row>
    <row r="140" spans="1:13" x14ac:dyDescent="0.25">
      <c r="A140" s="27" t="s">
        <v>513</v>
      </c>
      <c r="B140" s="22">
        <v>136</v>
      </c>
      <c r="C140" s="22" t="s">
        <v>221</v>
      </c>
      <c r="D140" s="22" t="s">
        <v>221</v>
      </c>
      <c r="E140" s="27">
        <v>0</v>
      </c>
      <c r="F140" s="26" t="s">
        <v>500</v>
      </c>
      <c r="G140" s="27"/>
      <c r="H140" s="107" t="s">
        <v>202</v>
      </c>
      <c r="I140" s="107"/>
      <c r="J140" s="27"/>
      <c r="K140" s="29" t="s">
        <v>224</v>
      </c>
      <c r="L140" s="27">
        <f t="shared" si="19"/>
        <v>1</v>
      </c>
      <c r="M140" s="105" t="str">
        <f t="shared" si="20"/>
        <v>X</v>
      </c>
    </row>
    <row r="141" spans="1:13" x14ac:dyDescent="0.25">
      <c r="A141" s="27" t="s">
        <v>514</v>
      </c>
      <c r="B141" s="106">
        <v>137</v>
      </c>
      <c r="C141" s="22" t="s">
        <v>221</v>
      </c>
      <c r="D141" s="22" t="s">
        <v>221</v>
      </c>
      <c r="E141" s="27">
        <v>0</v>
      </c>
      <c r="F141" s="26" t="s">
        <v>500</v>
      </c>
      <c r="G141" s="27"/>
      <c r="H141" s="107" t="s">
        <v>202</v>
      </c>
      <c r="I141" s="107"/>
      <c r="J141" s="27"/>
      <c r="K141" s="29" t="s">
        <v>224</v>
      </c>
      <c r="L141" s="27">
        <f t="shared" si="19"/>
        <v>1</v>
      </c>
      <c r="M141" s="105" t="str">
        <f t="shared" si="20"/>
        <v>X</v>
      </c>
    </row>
    <row r="142" spans="1:13" x14ac:dyDescent="0.25">
      <c r="A142" s="27" t="s">
        <v>515</v>
      </c>
      <c r="B142" s="22">
        <v>138</v>
      </c>
      <c r="C142" s="22" t="s">
        <v>221</v>
      </c>
      <c r="D142" s="22" t="s">
        <v>221</v>
      </c>
      <c r="E142" s="27">
        <v>0</v>
      </c>
      <c r="F142" s="26" t="s">
        <v>500</v>
      </c>
      <c r="G142" s="27"/>
      <c r="H142" s="107" t="s">
        <v>202</v>
      </c>
      <c r="I142" s="107"/>
      <c r="J142" s="27"/>
      <c r="K142" s="29" t="s">
        <v>224</v>
      </c>
      <c r="L142" s="27">
        <f t="shared" si="19"/>
        <v>1</v>
      </c>
      <c r="M142" s="105" t="str">
        <f t="shared" si="20"/>
        <v>X</v>
      </c>
    </row>
    <row r="143" spans="1:13" x14ac:dyDescent="0.25">
      <c r="A143" s="27" t="s">
        <v>499</v>
      </c>
      <c r="B143" s="22">
        <v>139</v>
      </c>
      <c r="C143" s="22" t="s">
        <v>221</v>
      </c>
      <c r="D143" s="22" t="s">
        <v>221</v>
      </c>
      <c r="E143" s="27">
        <v>0</v>
      </c>
      <c r="F143" s="26" t="s">
        <v>500</v>
      </c>
      <c r="G143" s="27"/>
      <c r="H143" s="107" t="s">
        <v>202</v>
      </c>
      <c r="I143" s="107"/>
      <c r="J143" s="27"/>
      <c r="K143" s="29" t="s">
        <v>224</v>
      </c>
      <c r="L143" s="27">
        <f t="shared" si="19"/>
        <v>1</v>
      </c>
      <c r="M143" s="105" t="str">
        <f t="shared" si="20"/>
        <v>X</v>
      </c>
    </row>
    <row r="144" spans="1:13" x14ac:dyDescent="0.25">
      <c r="A144" s="27" t="s">
        <v>516</v>
      </c>
      <c r="B144" s="106">
        <v>140</v>
      </c>
      <c r="C144" s="22" t="s">
        <v>221</v>
      </c>
      <c r="D144" s="22" t="s">
        <v>221</v>
      </c>
      <c r="E144" s="27">
        <v>0</v>
      </c>
      <c r="F144" s="26" t="s">
        <v>500</v>
      </c>
      <c r="G144" s="27"/>
      <c r="H144" s="107" t="s">
        <v>202</v>
      </c>
      <c r="I144" s="107"/>
      <c r="J144" s="27"/>
      <c r="K144" s="29" t="s">
        <v>224</v>
      </c>
      <c r="L144" s="27">
        <f t="shared" si="19"/>
        <v>1</v>
      </c>
      <c r="M144" s="105" t="str">
        <f t="shared" si="20"/>
        <v>X</v>
      </c>
    </row>
    <row r="145" spans="1:13" x14ac:dyDescent="0.25">
      <c r="A145" s="27" t="s">
        <v>517</v>
      </c>
      <c r="B145" s="22">
        <v>141</v>
      </c>
      <c r="C145" s="22" t="s">
        <v>221</v>
      </c>
      <c r="D145" s="22" t="s">
        <v>221</v>
      </c>
      <c r="E145" s="27">
        <v>0</v>
      </c>
      <c r="F145" s="26" t="s">
        <v>500</v>
      </c>
      <c r="G145" s="27"/>
      <c r="H145" s="107" t="s">
        <v>202</v>
      </c>
      <c r="I145" s="107"/>
      <c r="J145" s="27"/>
      <c r="K145" s="29" t="s">
        <v>224</v>
      </c>
      <c r="L145" s="27">
        <f t="shared" ref="L145" si="21">IF(K145="Public",1,IF(K145="FOUO",2,IF(K145="Sensitive",3,IF(K145="System-Only",4))))</f>
        <v>1</v>
      </c>
      <c r="M145" s="105" t="str">
        <f t="shared" ref="M145" si="22">IF(L145&lt;=1,"X","")</f>
        <v>X</v>
      </c>
    </row>
    <row r="146" spans="1:13" s="10" customFormat="1" ht="26.5" thickBot="1" x14ac:dyDescent="0.3">
      <c r="A146" s="114" t="s">
        <v>325</v>
      </c>
      <c r="B146" s="115">
        <v>142</v>
      </c>
      <c r="C146" s="115" t="s">
        <v>221</v>
      </c>
      <c r="D146" s="115" t="s">
        <v>221</v>
      </c>
      <c r="E146" s="115">
        <v>4</v>
      </c>
      <c r="F146" s="116" t="s">
        <v>295</v>
      </c>
      <c r="G146" s="18"/>
      <c r="H146" s="54" t="s">
        <v>217</v>
      </c>
      <c r="I146" s="54"/>
      <c r="J146" s="117" t="s">
        <v>258</v>
      </c>
      <c r="K146" s="30" t="s">
        <v>224</v>
      </c>
      <c r="L146" s="28">
        <v>1</v>
      </c>
      <c r="M146" s="91" t="str">
        <f t="shared" ref="M146" si="23">IF(L146&lt;=1,"X","")</f>
        <v>X</v>
      </c>
    </row>
  </sheetData>
  <autoFilter ref="A4:M125" xr:uid="{00000000-0009-0000-0000-000000000000}"/>
  <mergeCells count="3">
    <mergeCell ref="C3:J3"/>
    <mergeCell ref="A2:M2"/>
    <mergeCell ref="K3:M3"/>
  </mergeCells>
  <phoneticPr fontId="7" type="noConversion"/>
  <conditionalFormatting sqref="M5 M7:M50 M117:M146 M51:O116">
    <cfRule type="expression" dxfId="3" priority="18">
      <formula>(M5="X")</formula>
    </cfRule>
  </conditionalFormatting>
  <conditionalFormatting sqref="M5 M7:M50 M117:M146 M51:O116">
    <cfRule type="cellIs" dxfId="2" priority="17" operator="equal">
      <formula>"CSV Only"</formula>
    </cfRule>
  </conditionalFormatting>
  <conditionalFormatting sqref="M6">
    <cfRule type="expression" dxfId="1" priority="4">
      <formula>(M6="X")</formula>
    </cfRule>
  </conditionalFormatting>
  <conditionalFormatting sqref="M6">
    <cfRule type="cellIs" dxfId="0" priority="3" operator="equal">
      <formula>"CSV Only"</formula>
    </cfRule>
  </conditionalFormatting>
  <dataValidations count="1">
    <dataValidation type="list" allowBlank="1" showInputMessage="1" showErrorMessage="1" sqref="H146 H5 H7:H50 H117:H125"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election activeCell="A141" sqref="A141:XFD141"/>
    </sheetView>
  </sheetViews>
  <sheetFormatPr defaultColWidth="9.08984375" defaultRowHeight="12.5" x14ac:dyDescent="0.25"/>
  <cols>
    <col min="1" max="1" width="9.08984375" style="11"/>
    <col min="2" max="2" width="11.6328125" style="11" customWidth="1"/>
    <col min="3" max="3" width="19.6328125" style="11" customWidth="1"/>
    <col min="4" max="4" width="46.36328125" style="11" bestFit="1" customWidth="1"/>
    <col min="5" max="5" width="18.54296875" style="11" bestFit="1" customWidth="1"/>
    <col min="6" max="6" width="17.54296875" style="11" bestFit="1" customWidth="1"/>
    <col min="7" max="7" width="9.08984375" style="11"/>
    <col min="8" max="8" width="82.54296875" style="11" customWidth="1"/>
    <col min="9" max="16384" width="9.08984375" style="11"/>
  </cols>
  <sheetData>
    <row r="2" spans="2:6" ht="30" x14ac:dyDescent="0.6">
      <c r="B2" s="16" t="s">
        <v>1</v>
      </c>
    </row>
    <row r="3" spans="2:6" ht="13" thickBot="1" x14ac:dyDescent="0.3"/>
    <row r="4" spans="2:6" ht="15" thickBot="1" x14ac:dyDescent="0.3">
      <c r="B4" s="55" t="s">
        <v>170</v>
      </c>
      <c r="C4" s="56" t="s">
        <v>177</v>
      </c>
      <c r="D4" s="57" t="s">
        <v>178</v>
      </c>
      <c r="F4" s="12" t="s">
        <v>2</v>
      </c>
    </row>
    <row r="5" spans="2:6" ht="14.5" x14ac:dyDescent="0.35">
      <c r="B5" s="33" t="s">
        <v>171</v>
      </c>
      <c r="C5" s="148" t="s">
        <v>186</v>
      </c>
      <c r="D5" s="149"/>
      <c r="F5" s="12" t="s">
        <v>3</v>
      </c>
    </row>
    <row r="6" spans="2:6" ht="29" x14ac:dyDescent="0.35">
      <c r="B6" s="38" t="s">
        <v>171</v>
      </c>
      <c r="C6" s="39">
        <v>1</v>
      </c>
      <c r="D6" s="34" t="s">
        <v>491</v>
      </c>
      <c r="F6" s="12"/>
    </row>
    <row r="7" spans="2:6" ht="29" x14ac:dyDescent="0.35">
      <c r="B7" s="38" t="s">
        <v>171</v>
      </c>
      <c r="C7" s="39">
        <v>2</v>
      </c>
      <c r="D7" s="34" t="s">
        <v>492</v>
      </c>
      <c r="F7" s="12"/>
    </row>
    <row r="8" spans="2:6" ht="14.5" x14ac:dyDescent="0.35">
      <c r="B8" s="38" t="s">
        <v>171</v>
      </c>
      <c r="C8" s="39">
        <v>3</v>
      </c>
      <c r="D8" s="34" t="s">
        <v>172</v>
      </c>
      <c r="F8" s="12" t="s">
        <v>179</v>
      </c>
    </row>
    <row r="9" spans="2:6" ht="14.5" x14ac:dyDescent="0.35">
      <c r="B9" s="38" t="s">
        <v>171</v>
      </c>
      <c r="C9" s="39">
        <v>4</v>
      </c>
      <c r="D9" s="34" t="s">
        <v>172</v>
      </c>
      <c r="F9" s="12"/>
    </row>
    <row r="10" spans="2:6" ht="15" customHeight="1" x14ac:dyDescent="0.35">
      <c r="B10" s="38" t="s">
        <v>173</v>
      </c>
      <c r="C10" s="150" t="s">
        <v>187</v>
      </c>
      <c r="D10" s="151"/>
      <c r="F10" s="12" t="s">
        <v>4</v>
      </c>
    </row>
    <row r="11" spans="2:6" ht="15" customHeight="1" x14ac:dyDescent="0.35">
      <c r="B11" s="38" t="s">
        <v>173</v>
      </c>
      <c r="C11" s="39">
        <v>1</v>
      </c>
      <c r="D11" s="34" t="s">
        <v>5</v>
      </c>
    </row>
    <row r="12" spans="2:6" ht="14.5" x14ac:dyDescent="0.35">
      <c r="B12" s="38" t="s">
        <v>173</v>
      </c>
      <c r="C12" s="39">
        <v>2</v>
      </c>
      <c r="D12" s="34" t="s">
        <v>172</v>
      </c>
      <c r="F12" s="11" t="s">
        <v>0</v>
      </c>
    </row>
    <row r="13" spans="2:6" ht="14.5" x14ac:dyDescent="0.35">
      <c r="B13" s="38" t="s">
        <v>173</v>
      </c>
      <c r="C13" s="39">
        <v>3</v>
      </c>
      <c r="D13" s="34" t="s">
        <v>172</v>
      </c>
    </row>
    <row r="14" spans="2:6" ht="14.5" x14ac:dyDescent="0.35">
      <c r="B14" s="38" t="s">
        <v>173</v>
      </c>
      <c r="C14" s="39">
        <v>4</v>
      </c>
      <c r="D14" s="34" t="s">
        <v>172</v>
      </c>
      <c r="F14" s="15" t="s">
        <v>180</v>
      </c>
    </row>
    <row r="15" spans="2:6" ht="15" customHeight="1" x14ac:dyDescent="0.35">
      <c r="B15" s="38" t="s">
        <v>174</v>
      </c>
      <c r="C15" s="150" t="s">
        <v>188</v>
      </c>
      <c r="D15" s="151"/>
    </row>
    <row r="16" spans="2:6" ht="15" customHeight="1" x14ac:dyDescent="0.35">
      <c r="B16" s="38" t="s">
        <v>174</v>
      </c>
      <c r="C16" s="39">
        <v>1</v>
      </c>
      <c r="D16" s="34" t="s">
        <v>6</v>
      </c>
      <c r="F16" s="11" t="s">
        <v>181</v>
      </c>
    </row>
    <row r="17" spans="2:6" ht="14.5" x14ac:dyDescent="0.35">
      <c r="B17" s="38" t="s">
        <v>174</v>
      </c>
      <c r="C17" s="39">
        <v>2</v>
      </c>
      <c r="D17" s="34" t="s">
        <v>172</v>
      </c>
      <c r="F17" s="11" t="s">
        <v>182</v>
      </c>
    </row>
    <row r="18" spans="2:6" ht="14.5" x14ac:dyDescent="0.35">
      <c r="B18" s="38" t="s">
        <v>174</v>
      </c>
      <c r="C18" s="39">
        <v>3</v>
      </c>
      <c r="D18" s="34" t="s">
        <v>172</v>
      </c>
      <c r="F18" s="11" t="s">
        <v>184</v>
      </c>
    </row>
    <row r="19" spans="2:6" ht="14.5" x14ac:dyDescent="0.35">
      <c r="B19" s="38" t="s">
        <v>174</v>
      </c>
      <c r="C19" s="39">
        <v>4</v>
      </c>
      <c r="D19" s="34" t="s">
        <v>172</v>
      </c>
      <c r="F19" s="11" t="s">
        <v>185</v>
      </c>
    </row>
    <row r="20" spans="2:6" ht="15" customHeight="1" x14ac:dyDescent="0.35">
      <c r="B20" s="38" t="s">
        <v>175</v>
      </c>
      <c r="C20" s="150" t="s">
        <v>189</v>
      </c>
      <c r="D20" s="151"/>
      <c r="F20" s="11" t="s">
        <v>183</v>
      </c>
    </row>
    <row r="21" spans="2:6" ht="15" customHeight="1" x14ac:dyDescent="0.35">
      <c r="B21" s="38" t="s">
        <v>175</v>
      </c>
      <c r="C21" s="39">
        <v>1</v>
      </c>
      <c r="D21" s="34" t="s">
        <v>7</v>
      </c>
    </row>
    <row r="22" spans="2:6" ht="14.5" x14ac:dyDescent="0.35">
      <c r="B22" s="38" t="s">
        <v>175</v>
      </c>
      <c r="C22" s="39">
        <v>2</v>
      </c>
      <c r="D22" s="34" t="s">
        <v>172</v>
      </c>
    </row>
    <row r="23" spans="2:6" ht="14.5" x14ac:dyDescent="0.35">
      <c r="B23" s="38" t="s">
        <v>175</v>
      </c>
      <c r="C23" s="39">
        <v>3</v>
      </c>
      <c r="D23" s="34" t="s">
        <v>172</v>
      </c>
      <c r="F23" s="11" t="s">
        <v>397</v>
      </c>
    </row>
    <row r="24" spans="2:6" ht="14.5" x14ac:dyDescent="0.35">
      <c r="B24" s="38" t="s">
        <v>175</v>
      </c>
      <c r="C24" s="39">
        <v>4</v>
      </c>
      <c r="D24" s="34" t="s">
        <v>172</v>
      </c>
      <c r="F24" s="11" t="s">
        <v>10</v>
      </c>
    </row>
    <row r="25" spans="2:6" ht="15" customHeight="1" x14ac:dyDescent="0.35">
      <c r="B25" s="38" t="s">
        <v>176</v>
      </c>
      <c r="C25" s="150" t="s">
        <v>8</v>
      </c>
      <c r="D25" s="151"/>
      <c r="F25" s="11" t="s">
        <v>12</v>
      </c>
    </row>
    <row r="26" spans="2:6" ht="15" customHeight="1" x14ac:dyDescent="0.35">
      <c r="B26" s="38" t="s">
        <v>176</v>
      </c>
      <c r="C26" s="39">
        <v>1</v>
      </c>
      <c r="D26" s="34" t="s">
        <v>9</v>
      </c>
      <c r="F26" s="11" t="s">
        <v>14</v>
      </c>
    </row>
    <row r="27" spans="2:6" ht="14.5" x14ac:dyDescent="0.35">
      <c r="B27" s="38" t="s">
        <v>176</v>
      </c>
      <c r="C27" s="39">
        <v>2</v>
      </c>
      <c r="D27" s="34" t="s">
        <v>11</v>
      </c>
    </row>
    <row r="28" spans="2:6" ht="14.5" x14ac:dyDescent="0.35">
      <c r="B28" s="38" t="s">
        <v>176</v>
      </c>
      <c r="C28" s="39">
        <v>3</v>
      </c>
      <c r="D28" s="34" t="s">
        <v>13</v>
      </c>
    </row>
    <row r="29" spans="2:6" ht="15" thickBot="1" x14ac:dyDescent="0.4">
      <c r="B29" s="40" t="s">
        <v>176</v>
      </c>
      <c r="C29" s="41">
        <v>4</v>
      </c>
      <c r="D29" s="35" t="s">
        <v>15</v>
      </c>
    </row>
    <row r="33" spans="2:5" ht="30" x14ac:dyDescent="0.6">
      <c r="B33" s="13" t="s">
        <v>16</v>
      </c>
    </row>
    <row r="34" spans="2:5" ht="13" thickBot="1" x14ac:dyDescent="0.3"/>
    <row r="35" spans="2:5" ht="13.5" thickBot="1" x14ac:dyDescent="0.3">
      <c r="B35" s="58" t="s">
        <v>383</v>
      </c>
      <c r="C35" s="59" t="s">
        <v>384</v>
      </c>
      <c r="E35" s="11" t="s">
        <v>17</v>
      </c>
    </row>
    <row r="36" spans="2:5" x14ac:dyDescent="0.25">
      <c r="B36" s="47" t="s">
        <v>269</v>
      </c>
      <c r="C36" s="48" t="s">
        <v>18</v>
      </c>
      <c r="E36" s="11" t="s">
        <v>19</v>
      </c>
    </row>
    <row r="37" spans="2:5" x14ac:dyDescent="0.25">
      <c r="B37" s="49" t="s">
        <v>20</v>
      </c>
      <c r="C37" s="50" t="s">
        <v>21</v>
      </c>
    </row>
    <row r="38" spans="2:5" x14ac:dyDescent="0.25">
      <c r="B38" s="49" t="s">
        <v>22</v>
      </c>
      <c r="C38" s="50" t="s">
        <v>23</v>
      </c>
    </row>
    <row r="39" spans="2:5" ht="25.5" thickBot="1" x14ac:dyDescent="0.3">
      <c r="B39" s="51" t="s">
        <v>24</v>
      </c>
      <c r="C39" s="52" t="s">
        <v>25</v>
      </c>
      <c r="E39" s="11" t="s">
        <v>26</v>
      </c>
    </row>
    <row r="40" spans="2:5" x14ac:dyDescent="0.25">
      <c r="E40" s="11" t="s">
        <v>27</v>
      </c>
    </row>
    <row r="41" spans="2:5" x14ac:dyDescent="0.25">
      <c r="E41" s="11" t="s">
        <v>28</v>
      </c>
    </row>
    <row r="42" spans="2:5" x14ac:dyDescent="0.25">
      <c r="E42" s="11" t="s">
        <v>29</v>
      </c>
    </row>
    <row r="46" spans="2:5" x14ac:dyDescent="0.25">
      <c r="E46" s="11" t="s">
        <v>0</v>
      </c>
    </row>
    <row r="48" spans="2:5" x14ac:dyDescent="0.25">
      <c r="E48" s="11" t="s">
        <v>190</v>
      </c>
    </row>
    <row r="50" spans="2:5" x14ac:dyDescent="0.25">
      <c r="E50" s="11" t="s">
        <v>191</v>
      </c>
    </row>
    <row r="51" spans="2:5" x14ac:dyDescent="0.25">
      <c r="E51" s="11" t="s">
        <v>192</v>
      </c>
    </row>
    <row r="53" spans="2:5" x14ac:dyDescent="0.25">
      <c r="E53" s="11" t="s">
        <v>30</v>
      </c>
    </row>
    <row r="54" spans="2:5" x14ac:dyDescent="0.25">
      <c r="E54" s="11" t="s">
        <v>194</v>
      </c>
    </row>
    <row r="55" spans="2:5" x14ac:dyDescent="0.25">
      <c r="E55" s="11" t="s">
        <v>195</v>
      </c>
    </row>
    <row r="56" spans="2:5" x14ac:dyDescent="0.25">
      <c r="E56" s="11" t="s">
        <v>196</v>
      </c>
    </row>
    <row r="57" spans="2:5" x14ac:dyDescent="0.25">
      <c r="E57" s="11" t="s">
        <v>31</v>
      </c>
    </row>
    <row r="58" spans="2:5" x14ac:dyDescent="0.25">
      <c r="E58" s="11" t="s">
        <v>197</v>
      </c>
    </row>
    <row r="59" spans="2:5" x14ac:dyDescent="0.25">
      <c r="E59" s="11" t="s">
        <v>198</v>
      </c>
    </row>
    <row r="60" spans="2:5" x14ac:dyDescent="0.25">
      <c r="E60" s="11" t="s">
        <v>199</v>
      </c>
    </row>
    <row r="61" spans="2:5" x14ac:dyDescent="0.25">
      <c r="E61" s="11" t="s">
        <v>32</v>
      </c>
    </row>
    <row r="62" spans="2:5" x14ac:dyDescent="0.25">
      <c r="E62" s="11" t="s">
        <v>193</v>
      </c>
    </row>
    <row r="63" spans="2:5" ht="30" x14ac:dyDescent="0.6">
      <c r="B63" s="16" t="s">
        <v>169</v>
      </c>
    </row>
    <row r="64" spans="2:5" ht="13" thickBot="1" x14ac:dyDescent="0.3"/>
    <row r="65" spans="2:5" ht="29.5" thickBot="1" x14ac:dyDescent="0.3">
      <c r="B65" s="36" t="s">
        <v>340</v>
      </c>
      <c r="C65" s="37" t="s">
        <v>341</v>
      </c>
    </row>
    <row r="66" spans="2:5" ht="29" x14ac:dyDescent="0.35">
      <c r="B66" s="33" t="s">
        <v>45</v>
      </c>
      <c r="C66" s="60" t="s">
        <v>327</v>
      </c>
    </row>
    <row r="67" spans="2:5" ht="29" x14ac:dyDescent="0.35">
      <c r="B67" s="38" t="s">
        <v>43</v>
      </c>
      <c r="C67" s="34" t="s">
        <v>44</v>
      </c>
      <c r="E67" s="11" t="s">
        <v>0</v>
      </c>
    </row>
    <row r="68" spans="2:5" ht="29" x14ac:dyDescent="0.35">
      <c r="B68" s="38" t="s">
        <v>342</v>
      </c>
      <c r="C68" s="34" t="s">
        <v>37</v>
      </c>
    </row>
    <row r="69" spans="2:5" ht="14.5" x14ac:dyDescent="0.35">
      <c r="B69" s="38" t="s">
        <v>46</v>
      </c>
      <c r="C69" s="34" t="s">
        <v>47</v>
      </c>
      <c r="E69" s="11" t="s">
        <v>168</v>
      </c>
    </row>
    <row r="70" spans="2:5" ht="14.5" x14ac:dyDescent="0.35">
      <c r="B70" s="38" t="s">
        <v>399</v>
      </c>
      <c r="C70" s="34" t="s">
        <v>400</v>
      </c>
    </row>
    <row r="71" spans="2:5" ht="29" x14ac:dyDescent="0.35">
      <c r="B71" s="38" t="s">
        <v>54</v>
      </c>
      <c r="C71" s="34" t="s">
        <v>326</v>
      </c>
      <c r="E71" s="11" t="s">
        <v>38</v>
      </c>
    </row>
    <row r="72" spans="2:5" ht="14.5" x14ac:dyDescent="0.35">
      <c r="B72" s="38" t="s">
        <v>343</v>
      </c>
      <c r="C72" s="34" t="s">
        <v>401</v>
      </c>
    </row>
    <row r="73" spans="2:5" ht="29" x14ac:dyDescent="0.35">
      <c r="B73" s="38" t="s">
        <v>145</v>
      </c>
      <c r="C73" s="34" t="s">
        <v>146</v>
      </c>
    </row>
    <row r="74" spans="2:5" ht="29" x14ac:dyDescent="0.35">
      <c r="B74" s="38" t="s">
        <v>63</v>
      </c>
      <c r="C74" s="34" t="s">
        <v>64</v>
      </c>
    </row>
    <row r="75" spans="2:5" ht="29" x14ac:dyDescent="0.35">
      <c r="B75" s="38" t="s">
        <v>81</v>
      </c>
      <c r="C75" s="34" t="s">
        <v>328</v>
      </c>
    </row>
    <row r="76" spans="2:5" ht="29" x14ac:dyDescent="0.35">
      <c r="B76" s="38" t="s">
        <v>67</v>
      </c>
      <c r="C76" s="34" t="s">
        <v>68</v>
      </c>
    </row>
    <row r="77" spans="2:5" ht="29" x14ac:dyDescent="0.35">
      <c r="B77" s="38" t="s">
        <v>108</v>
      </c>
      <c r="C77" s="34" t="s">
        <v>329</v>
      </c>
    </row>
    <row r="78" spans="2:5" ht="29" x14ac:dyDescent="0.35">
      <c r="B78" s="38" t="s">
        <v>55</v>
      </c>
      <c r="C78" s="34" t="s">
        <v>330</v>
      </c>
    </row>
    <row r="79" spans="2:5" ht="29" x14ac:dyDescent="0.35">
      <c r="B79" s="38" t="s">
        <v>109</v>
      </c>
      <c r="C79" s="34" t="s">
        <v>331</v>
      </c>
    </row>
    <row r="80" spans="2:5" ht="58" x14ac:dyDescent="0.35">
      <c r="B80" s="38" t="s">
        <v>139</v>
      </c>
      <c r="C80" s="34" t="s">
        <v>140</v>
      </c>
    </row>
    <row r="81" spans="2:3" ht="29" x14ac:dyDescent="0.35">
      <c r="B81" s="38" t="s">
        <v>50</v>
      </c>
      <c r="C81" s="34" t="s">
        <v>51</v>
      </c>
    </row>
    <row r="82" spans="2:3" ht="29" x14ac:dyDescent="0.35">
      <c r="B82" s="38" t="s">
        <v>52</v>
      </c>
      <c r="C82" s="34" t="s">
        <v>53</v>
      </c>
    </row>
    <row r="83" spans="2:3" ht="43.5" x14ac:dyDescent="0.35">
      <c r="B83" s="38" t="s">
        <v>77</v>
      </c>
      <c r="C83" s="34" t="s">
        <v>78</v>
      </c>
    </row>
    <row r="84" spans="2:3" ht="29" x14ac:dyDescent="0.35">
      <c r="B84" s="38" t="s">
        <v>48</v>
      </c>
      <c r="C84" s="34" t="s">
        <v>49</v>
      </c>
    </row>
    <row r="85" spans="2:3" ht="29" x14ac:dyDescent="0.35">
      <c r="B85" s="38" t="s">
        <v>344</v>
      </c>
      <c r="C85" s="34" t="s">
        <v>41</v>
      </c>
    </row>
    <row r="86" spans="2:3" ht="29" x14ac:dyDescent="0.35">
      <c r="B86" s="38" t="s">
        <v>59</v>
      </c>
      <c r="C86" s="34" t="s">
        <v>60</v>
      </c>
    </row>
    <row r="87" spans="2:3" ht="43.5" x14ac:dyDescent="0.35">
      <c r="B87" s="38" t="s">
        <v>79</v>
      </c>
      <c r="C87" s="34" t="s">
        <v>80</v>
      </c>
    </row>
    <row r="88" spans="2:3" ht="29" x14ac:dyDescent="0.35">
      <c r="B88" s="38" t="s">
        <v>73</v>
      </c>
      <c r="C88" s="34" t="s">
        <v>74</v>
      </c>
    </row>
    <row r="89" spans="2:3" ht="29" x14ac:dyDescent="0.35">
      <c r="B89" s="38" t="s">
        <v>75</v>
      </c>
      <c r="C89" s="34" t="s">
        <v>76</v>
      </c>
    </row>
    <row r="90" spans="2:3" ht="29" x14ac:dyDescent="0.35">
      <c r="B90" s="38" t="s">
        <v>69</v>
      </c>
      <c r="C90" s="34" t="s">
        <v>70</v>
      </c>
    </row>
    <row r="91" spans="2:3" ht="29" x14ac:dyDescent="0.35">
      <c r="B91" s="38" t="s">
        <v>33</v>
      </c>
      <c r="C91" s="34" t="s">
        <v>332</v>
      </c>
    </row>
    <row r="92" spans="2:3" ht="43.5" x14ac:dyDescent="0.35">
      <c r="B92" s="38" t="s">
        <v>345</v>
      </c>
      <c r="C92" s="34" t="s">
        <v>42</v>
      </c>
    </row>
    <row r="93" spans="2:3" ht="58" x14ac:dyDescent="0.35">
      <c r="B93" s="38" t="s">
        <v>34</v>
      </c>
      <c r="C93" s="34" t="s">
        <v>333</v>
      </c>
    </row>
    <row r="94" spans="2:3" ht="29" x14ac:dyDescent="0.35">
      <c r="B94" s="38" t="s">
        <v>35</v>
      </c>
      <c r="C94" s="34" t="s">
        <v>334</v>
      </c>
    </row>
    <row r="95" spans="2:3" ht="72.5" x14ac:dyDescent="0.35">
      <c r="B95" s="38" t="s">
        <v>36</v>
      </c>
      <c r="C95" s="34" t="s">
        <v>335</v>
      </c>
    </row>
    <row r="96" spans="2:3" ht="14.5" x14ac:dyDescent="0.35">
      <c r="B96" s="38" t="s">
        <v>121</v>
      </c>
      <c r="C96" s="34" t="s">
        <v>122</v>
      </c>
    </row>
    <row r="97" spans="2:3" ht="43.5" x14ac:dyDescent="0.35">
      <c r="B97" s="38" t="s">
        <v>123</v>
      </c>
      <c r="C97" s="34" t="s">
        <v>402</v>
      </c>
    </row>
    <row r="98" spans="2:3" ht="14.5" x14ac:dyDescent="0.35">
      <c r="B98" s="38" t="s">
        <v>124</v>
      </c>
      <c r="C98" s="34" t="s">
        <v>125</v>
      </c>
    </row>
    <row r="99" spans="2:3" ht="14.5" x14ac:dyDescent="0.35">
      <c r="B99" s="38" t="s">
        <v>126</v>
      </c>
      <c r="C99" s="34" t="s">
        <v>23</v>
      </c>
    </row>
    <row r="100" spans="2:3" ht="14.5" x14ac:dyDescent="0.35">
      <c r="B100" s="38" t="s">
        <v>127</v>
      </c>
      <c r="C100" s="34" t="s">
        <v>128</v>
      </c>
    </row>
    <row r="101" spans="2:3" ht="29" x14ac:dyDescent="0.35">
      <c r="B101" s="38" t="s">
        <v>129</v>
      </c>
      <c r="C101" s="34" t="s">
        <v>130</v>
      </c>
    </row>
    <row r="102" spans="2:3" ht="14.5" x14ac:dyDescent="0.35">
      <c r="B102" s="38" t="s">
        <v>57</v>
      </c>
      <c r="C102" s="34" t="s">
        <v>58</v>
      </c>
    </row>
    <row r="103" spans="2:3" ht="14.5" x14ac:dyDescent="0.35">
      <c r="B103" s="38" t="s">
        <v>95</v>
      </c>
      <c r="C103" s="34" t="s">
        <v>96</v>
      </c>
    </row>
    <row r="104" spans="2:3" ht="14.5" x14ac:dyDescent="0.35">
      <c r="B104" s="38" t="s">
        <v>99</v>
      </c>
      <c r="C104" s="34" t="s">
        <v>100</v>
      </c>
    </row>
    <row r="105" spans="2:3" ht="29" x14ac:dyDescent="0.35">
      <c r="B105" s="38" t="s">
        <v>84</v>
      </c>
      <c r="C105" s="34" t="s">
        <v>85</v>
      </c>
    </row>
    <row r="106" spans="2:3" ht="29" x14ac:dyDescent="0.35">
      <c r="B106" s="38" t="s">
        <v>133</v>
      </c>
      <c r="C106" s="34" t="s">
        <v>134</v>
      </c>
    </row>
    <row r="107" spans="2:3" ht="14.5" x14ac:dyDescent="0.35">
      <c r="B107" s="38" t="s">
        <v>346</v>
      </c>
      <c r="C107" s="34" t="s">
        <v>135</v>
      </c>
    </row>
    <row r="108" spans="2:3" ht="14.5" x14ac:dyDescent="0.35">
      <c r="B108" s="38" t="s">
        <v>91</v>
      </c>
      <c r="C108" s="34" t="s">
        <v>92</v>
      </c>
    </row>
    <row r="109" spans="2:3" ht="14.5" x14ac:dyDescent="0.35">
      <c r="B109" s="38" t="s">
        <v>93</v>
      </c>
      <c r="C109" s="34" t="s">
        <v>94</v>
      </c>
    </row>
    <row r="110" spans="2:3" ht="43.5" x14ac:dyDescent="0.35">
      <c r="B110" s="38" t="s">
        <v>105</v>
      </c>
      <c r="C110" s="34" t="s">
        <v>403</v>
      </c>
    </row>
    <row r="111" spans="2:3" ht="14.5" x14ac:dyDescent="0.35">
      <c r="B111" s="38" t="s">
        <v>106</v>
      </c>
      <c r="C111" s="34" t="s">
        <v>107</v>
      </c>
    </row>
    <row r="112" spans="2:3" ht="29" x14ac:dyDescent="0.35">
      <c r="B112" s="38" t="s">
        <v>65</v>
      </c>
      <c r="C112" s="34" t="s">
        <v>66</v>
      </c>
    </row>
    <row r="113" spans="2:3" ht="29" x14ac:dyDescent="0.35">
      <c r="B113" s="38" t="s">
        <v>110</v>
      </c>
      <c r="C113" s="34" t="s">
        <v>111</v>
      </c>
    </row>
    <row r="114" spans="2:3" ht="29" x14ac:dyDescent="0.35">
      <c r="B114" s="38" t="s">
        <v>112</v>
      </c>
      <c r="C114" s="34" t="s">
        <v>113</v>
      </c>
    </row>
    <row r="115" spans="2:3" ht="29" x14ac:dyDescent="0.35">
      <c r="B115" s="38" t="s">
        <v>114</v>
      </c>
      <c r="C115" s="34" t="s">
        <v>115</v>
      </c>
    </row>
    <row r="116" spans="2:3" ht="29" x14ac:dyDescent="0.35">
      <c r="B116" s="38" t="s">
        <v>61</v>
      </c>
      <c r="C116" s="34" t="s">
        <v>336</v>
      </c>
    </row>
    <row r="117" spans="2:3" ht="14.5" x14ac:dyDescent="0.35">
      <c r="B117" s="38" t="s">
        <v>39</v>
      </c>
      <c r="C117" s="34" t="s">
        <v>347</v>
      </c>
    </row>
    <row r="118" spans="2:3" ht="29" x14ac:dyDescent="0.35">
      <c r="B118" s="38" t="s">
        <v>116</v>
      </c>
      <c r="C118" s="34" t="s">
        <v>117</v>
      </c>
    </row>
    <row r="119" spans="2:3" ht="14.5" x14ac:dyDescent="0.35">
      <c r="B119" s="38" t="s">
        <v>97</v>
      </c>
      <c r="C119" s="34" t="s">
        <v>98</v>
      </c>
    </row>
    <row r="120" spans="2:3" ht="29" x14ac:dyDescent="0.35">
      <c r="B120" s="38" t="s">
        <v>88</v>
      </c>
      <c r="C120" s="34" t="s">
        <v>89</v>
      </c>
    </row>
    <row r="121" spans="2:3" ht="43.5" x14ac:dyDescent="0.35">
      <c r="B121" s="38" t="s">
        <v>271</v>
      </c>
      <c r="C121" s="34" t="s">
        <v>118</v>
      </c>
    </row>
    <row r="122" spans="2:3" ht="14.5" x14ac:dyDescent="0.35">
      <c r="B122" s="38" t="s">
        <v>119</v>
      </c>
      <c r="C122" s="34" t="s">
        <v>120</v>
      </c>
    </row>
    <row r="123" spans="2:3" ht="14.5" x14ac:dyDescent="0.35">
      <c r="B123" s="38" t="s">
        <v>101</v>
      </c>
      <c r="C123" s="34" t="s">
        <v>102</v>
      </c>
    </row>
    <row r="124" spans="2:3" ht="29" x14ac:dyDescent="0.35">
      <c r="B124" s="38" t="s">
        <v>40</v>
      </c>
      <c r="C124" s="34" t="s">
        <v>337</v>
      </c>
    </row>
    <row r="125" spans="2:3" ht="29" x14ac:dyDescent="0.35">
      <c r="B125" s="38" t="s">
        <v>56</v>
      </c>
      <c r="C125" s="34" t="s">
        <v>338</v>
      </c>
    </row>
    <row r="126" spans="2:3" ht="14.5" x14ac:dyDescent="0.35">
      <c r="B126" s="38" t="s">
        <v>86</v>
      </c>
      <c r="C126" s="34" t="s">
        <v>87</v>
      </c>
    </row>
    <row r="127" spans="2:3" ht="14.5" x14ac:dyDescent="0.35">
      <c r="B127" s="38" t="s">
        <v>348</v>
      </c>
      <c r="C127" s="34" t="s">
        <v>90</v>
      </c>
    </row>
    <row r="128" spans="2:3" ht="14.5" x14ac:dyDescent="0.35">
      <c r="B128" s="38" t="s">
        <v>103</v>
      </c>
      <c r="C128" s="34" t="s">
        <v>104</v>
      </c>
    </row>
    <row r="129" spans="2:4" ht="14.5" x14ac:dyDescent="0.35">
      <c r="B129" s="38" t="s">
        <v>237</v>
      </c>
      <c r="C129" s="34" t="s">
        <v>339</v>
      </c>
    </row>
    <row r="130" spans="2:4" ht="43.5" x14ac:dyDescent="0.35">
      <c r="B130" s="38" t="s">
        <v>349</v>
      </c>
      <c r="C130" s="34" t="s">
        <v>136</v>
      </c>
    </row>
    <row r="131" spans="2:4" ht="29" x14ac:dyDescent="0.35">
      <c r="B131" s="38" t="s">
        <v>71</v>
      </c>
      <c r="C131" s="34" t="s">
        <v>72</v>
      </c>
    </row>
    <row r="132" spans="2:4" ht="29" x14ac:dyDescent="0.35">
      <c r="B132" s="38" t="s">
        <v>141</v>
      </c>
      <c r="C132" s="34" t="s">
        <v>142</v>
      </c>
    </row>
    <row r="133" spans="2:4" ht="43.5" x14ac:dyDescent="0.35">
      <c r="B133" s="38" t="s">
        <v>143</v>
      </c>
      <c r="C133" s="34" t="s">
        <v>144</v>
      </c>
    </row>
    <row r="134" spans="2:4" ht="14.5" x14ac:dyDescent="0.35">
      <c r="B134" s="38" t="s">
        <v>137</v>
      </c>
      <c r="C134" s="34" t="s">
        <v>138</v>
      </c>
    </row>
    <row r="135" spans="2:4" ht="14.5" x14ac:dyDescent="0.35">
      <c r="B135" s="38" t="s">
        <v>131</v>
      </c>
      <c r="C135" s="34" t="s">
        <v>132</v>
      </c>
    </row>
    <row r="136" spans="2:4" ht="14.5" x14ac:dyDescent="0.35">
      <c r="B136" s="38" t="s">
        <v>82</v>
      </c>
      <c r="C136" s="34" t="s">
        <v>83</v>
      </c>
    </row>
    <row r="137" spans="2:4" ht="29" x14ac:dyDescent="0.35">
      <c r="B137" s="61" t="s">
        <v>62</v>
      </c>
      <c r="C137" s="62" t="s">
        <v>393</v>
      </c>
    </row>
    <row r="138" spans="2:4" ht="43.5" x14ac:dyDescent="0.35">
      <c r="B138" s="94" t="s">
        <v>452</v>
      </c>
      <c r="C138" s="62" t="s">
        <v>453</v>
      </c>
    </row>
    <row r="139" spans="2:4" ht="29" x14ac:dyDescent="0.35">
      <c r="B139" s="94" t="s">
        <v>493</v>
      </c>
      <c r="C139" s="62" t="s">
        <v>494</v>
      </c>
    </row>
    <row r="140" spans="2:4" ht="29" x14ac:dyDescent="0.35">
      <c r="B140" s="94" t="s">
        <v>495</v>
      </c>
      <c r="C140" s="62" t="s">
        <v>496</v>
      </c>
    </row>
    <row r="141" spans="2:4" ht="14.5" x14ac:dyDescent="0.25">
      <c r="B141" s="63" t="s">
        <v>404</v>
      </c>
      <c r="C141" s="64" t="s">
        <v>394</v>
      </c>
      <c r="D141" s="11" t="s">
        <v>405</v>
      </c>
    </row>
    <row r="142" spans="2:4" ht="15" thickBot="1" x14ac:dyDescent="0.3">
      <c r="B142" s="65" t="s">
        <v>406</v>
      </c>
      <c r="C142" s="66" t="s">
        <v>395</v>
      </c>
      <c r="D142" s="11" t="s">
        <v>407</v>
      </c>
    </row>
    <row r="143" spans="2:4" x14ac:dyDescent="0.25">
      <c r="B143" s="2"/>
    </row>
    <row r="146" spans="2:7" ht="30" x14ac:dyDescent="0.6">
      <c r="B146" s="16" t="s">
        <v>239</v>
      </c>
    </row>
    <row r="147" spans="2:7" ht="30" x14ac:dyDescent="0.6">
      <c r="B147" s="16"/>
    </row>
    <row r="148" spans="2:7" ht="12.75" customHeight="1" x14ac:dyDescent="0.25">
      <c r="C148" s="145" t="s">
        <v>408</v>
      </c>
      <c r="D148" s="145"/>
      <c r="E148" s="145"/>
      <c r="F148" s="145"/>
      <c r="G148" s="145"/>
    </row>
    <row r="149" spans="2:7" ht="75.75" customHeight="1" x14ac:dyDescent="0.25">
      <c r="C149" s="146" t="s">
        <v>481</v>
      </c>
      <c r="D149" s="147"/>
      <c r="E149" s="147"/>
      <c r="F149" s="147"/>
      <c r="G149" s="147"/>
    </row>
    <row r="151" spans="2:7" x14ac:dyDescent="0.25">
      <c r="C151" s="11" t="s">
        <v>0</v>
      </c>
    </row>
    <row r="153" spans="2:7" x14ac:dyDescent="0.25">
      <c r="C153" s="11" t="s">
        <v>161</v>
      </c>
    </row>
    <row r="155" spans="2:7" x14ac:dyDescent="0.25">
      <c r="C155" s="11" t="s">
        <v>147</v>
      </c>
    </row>
    <row r="156" spans="2:7" x14ac:dyDescent="0.25">
      <c r="C156" s="11" t="s">
        <v>148</v>
      </c>
    </row>
    <row r="159" spans="2:7" ht="30" x14ac:dyDescent="0.6">
      <c r="B159" s="16" t="s">
        <v>240</v>
      </c>
    </row>
    <row r="160" spans="2:7" ht="30" x14ac:dyDescent="0.6">
      <c r="B160" s="16"/>
    </row>
    <row r="161" spans="2:8" ht="12" customHeight="1" x14ac:dyDescent="0.25">
      <c r="C161" s="11" t="s">
        <v>165</v>
      </c>
    </row>
    <row r="162" spans="2:8" x14ac:dyDescent="0.25">
      <c r="C162" s="15"/>
    </row>
    <row r="164" spans="2:8" x14ac:dyDescent="0.25">
      <c r="C164" s="11" t="s">
        <v>0</v>
      </c>
    </row>
    <row r="166" spans="2:8" x14ac:dyDescent="0.25">
      <c r="C166" s="11" t="s">
        <v>164</v>
      </c>
    </row>
    <row r="168" spans="2:8" x14ac:dyDescent="0.25">
      <c r="C168" s="11" t="s">
        <v>166</v>
      </c>
    </row>
    <row r="170" spans="2:8" ht="30" x14ac:dyDescent="0.6">
      <c r="B170" s="95" t="s">
        <v>454</v>
      </c>
    </row>
    <row r="171" spans="2:8" ht="13" thickBot="1" x14ac:dyDescent="0.3">
      <c r="B171" s="96"/>
    </row>
    <row r="172" spans="2:8" ht="47" thickBot="1" x14ac:dyDescent="0.3">
      <c r="B172" s="97" t="s">
        <v>288</v>
      </c>
      <c r="C172" s="98" t="s">
        <v>352</v>
      </c>
      <c r="D172" s="98" t="s">
        <v>353</v>
      </c>
      <c r="E172" s="98" t="s">
        <v>386</v>
      </c>
      <c r="F172" s="99" t="s">
        <v>387</v>
      </c>
    </row>
    <row r="173" spans="2:8" ht="15.5" x14ac:dyDescent="0.25">
      <c r="B173" s="100" t="s">
        <v>354</v>
      </c>
      <c r="C173" s="71">
        <v>1</v>
      </c>
      <c r="D173" s="71" t="s">
        <v>455</v>
      </c>
      <c r="E173" s="72">
        <v>7500000</v>
      </c>
      <c r="F173" s="73"/>
    </row>
    <row r="174" spans="2:8" ht="62.5" x14ac:dyDescent="0.25">
      <c r="B174" s="101" t="s">
        <v>354</v>
      </c>
      <c r="C174" s="75">
        <v>2</v>
      </c>
      <c r="D174" s="75" t="s">
        <v>456</v>
      </c>
      <c r="E174" s="76">
        <v>19000000</v>
      </c>
      <c r="F174" s="77"/>
      <c r="H174" s="6" t="s">
        <v>482</v>
      </c>
    </row>
    <row r="175" spans="2:8" ht="15.5" x14ac:dyDescent="0.25">
      <c r="B175" s="101" t="s">
        <v>354</v>
      </c>
      <c r="C175" s="75">
        <v>3</v>
      </c>
      <c r="D175" s="75" t="s">
        <v>457</v>
      </c>
      <c r="E175" s="76">
        <v>19000000</v>
      </c>
      <c r="F175" s="77"/>
      <c r="H175" s="12"/>
    </row>
    <row r="176" spans="2:8" ht="15.5" x14ac:dyDescent="0.25">
      <c r="B176" s="102" t="s">
        <v>358</v>
      </c>
      <c r="C176" s="79">
        <v>1</v>
      </c>
      <c r="D176" s="79" t="s">
        <v>458</v>
      </c>
      <c r="E176" s="80">
        <v>36500000</v>
      </c>
      <c r="F176" s="81"/>
      <c r="H176" s="11" t="s">
        <v>162</v>
      </c>
    </row>
    <row r="177" spans="2:8" ht="15.5" x14ac:dyDescent="0.25">
      <c r="B177" s="101" t="s">
        <v>358</v>
      </c>
      <c r="C177" s="75">
        <v>2</v>
      </c>
      <c r="D177" s="75" t="s">
        <v>459</v>
      </c>
      <c r="E177" s="76">
        <v>27500000</v>
      </c>
      <c r="F177" s="77"/>
    </row>
    <row r="178" spans="2:8" ht="15.5" x14ac:dyDescent="0.25">
      <c r="B178" s="101" t="s">
        <v>460</v>
      </c>
      <c r="C178" s="75">
        <v>1</v>
      </c>
      <c r="D178" s="75" t="s">
        <v>461</v>
      </c>
      <c r="E178" s="76">
        <v>15000000</v>
      </c>
      <c r="F178" s="77"/>
      <c r="H178" s="11" t="s">
        <v>149</v>
      </c>
    </row>
    <row r="179" spans="2:8" ht="15.5" x14ac:dyDescent="0.25">
      <c r="B179" s="101" t="s">
        <v>460</v>
      </c>
      <c r="C179" s="75">
        <v>2</v>
      </c>
      <c r="D179" s="75" t="s">
        <v>462</v>
      </c>
      <c r="E179" s="76">
        <v>15000000</v>
      </c>
      <c r="F179" s="77"/>
      <c r="H179" s="11" t="s">
        <v>150</v>
      </c>
    </row>
    <row r="180" spans="2:8" ht="15.5" x14ac:dyDescent="0.25">
      <c r="B180" s="101" t="s">
        <v>361</v>
      </c>
      <c r="C180" s="75">
        <v>1</v>
      </c>
      <c r="D180" s="75" t="s">
        <v>463</v>
      </c>
      <c r="E180" s="76">
        <v>15000000</v>
      </c>
      <c r="F180" s="77"/>
      <c r="H180" s="11" t="s">
        <v>151</v>
      </c>
    </row>
    <row r="181" spans="2:8" ht="31" x14ac:dyDescent="0.25">
      <c r="B181" s="101" t="s">
        <v>361</v>
      </c>
      <c r="C181" s="75">
        <v>2</v>
      </c>
      <c r="D181" s="75" t="s">
        <v>464</v>
      </c>
      <c r="E181" s="76">
        <v>27500000</v>
      </c>
      <c r="F181" s="77"/>
      <c r="H181" s="11" t="s">
        <v>272</v>
      </c>
    </row>
    <row r="182" spans="2:8" ht="15.5" x14ac:dyDescent="0.25">
      <c r="B182" s="101">
        <v>531110</v>
      </c>
      <c r="C182" s="75">
        <v>1</v>
      </c>
      <c r="D182" s="75" t="s">
        <v>483</v>
      </c>
      <c r="E182" s="76">
        <v>27500000</v>
      </c>
      <c r="F182" s="77"/>
      <c r="H182" s="11" t="s">
        <v>273</v>
      </c>
    </row>
    <row r="183" spans="2:8" ht="31" x14ac:dyDescent="0.25">
      <c r="B183" s="101">
        <v>531110</v>
      </c>
      <c r="C183" s="75">
        <v>2</v>
      </c>
      <c r="D183" s="75" t="s">
        <v>484</v>
      </c>
      <c r="E183" s="76">
        <v>38500000</v>
      </c>
      <c r="F183" s="77"/>
    </row>
    <row r="184" spans="2:8" ht="31" x14ac:dyDescent="0.3">
      <c r="B184" s="101">
        <v>531120</v>
      </c>
      <c r="C184" s="75">
        <v>1</v>
      </c>
      <c r="D184" s="75" t="s">
        <v>485</v>
      </c>
      <c r="E184" s="76">
        <v>27500000</v>
      </c>
      <c r="F184" s="77"/>
      <c r="H184" s="20" t="s">
        <v>275</v>
      </c>
    </row>
    <row r="185" spans="2:8" ht="47.25" customHeight="1" x14ac:dyDescent="0.25">
      <c r="B185" s="101">
        <v>531120</v>
      </c>
      <c r="C185" s="75">
        <v>2</v>
      </c>
      <c r="D185" s="75" t="s">
        <v>486</v>
      </c>
      <c r="E185" s="76">
        <v>38500000</v>
      </c>
      <c r="F185" s="77"/>
      <c r="H185" s="145" t="s">
        <v>276</v>
      </c>
    </row>
    <row r="186" spans="2:8" ht="15.5" x14ac:dyDescent="0.25">
      <c r="B186" s="101">
        <v>531130</v>
      </c>
      <c r="C186" s="75">
        <v>1</v>
      </c>
      <c r="D186" s="75" t="s">
        <v>487</v>
      </c>
      <c r="E186" s="76">
        <v>27500000</v>
      </c>
      <c r="F186" s="77"/>
      <c r="H186" s="145"/>
    </row>
    <row r="187" spans="2:8" ht="31" x14ac:dyDescent="0.25">
      <c r="B187" s="101">
        <v>531130</v>
      </c>
      <c r="C187" s="75">
        <v>2</v>
      </c>
      <c r="D187" s="75" t="s">
        <v>488</v>
      </c>
      <c r="E187" s="76">
        <v>38500000</v>
      </c>
      <c r="F187" s="77"/>
    </row>
    <row r="188" spans="2:8" ht="15.5" x14ac:dyDescent="0.25">
      <c r="B188" s="101">
        <v>531190</v>
      </c>
      <c r="C188" s="75">
        <v>1</v>
      </c>
      <c r="D188" s="75" t="s">
        <v>489</v>
      </c>
      <c r="E188" s="76">
        <v>27500000</v>
      </c>
      <c r="F188" s="77"/>
    </row>
    <row r="189" spans="2:8" ht="31" x14ac:dyDescent="0.25">
      <c r="B189" s="101">
        <v>531190</v>
      </c>
      <c r="C189" s="75">
        <v>2</v>
      </c>
      <c r="D189" s="75" t="s">
        <v>490</v>
      </c>
      <c r="E189" s="76">
        <v>38500000</v>
      </c>
      <c r="F189" s="77"/>
    </row>
    <row r="190" spans="2:8" ht="15.5" x14ac:dyDescent="0.25">
      <c r="B190" s="101" t="s">
        <v>367</v>
      </c>
      <c r="C190" s="75">
        <v>1</v>
      </c>
      <c r="D190" s="75" t="s">
        <v>465</v>
      </c>
      <c r="E190" s="76">
        <v>15000000</v>
      </c>
      <c r="F190" s="77"/>
    </row>
    <row r="191" spans="2:8" ht="31" x14ac:dyDescent="0.25">
      <c r="B191" s="101" t="s">
        <v>367</v>
      </c>
      <c r="C191" s="75">
        <v>2</v>
      </c>
      <c r="D191" s="75" t="s">
        <v>466</v>
      </c>
      <c r="E191" s="76">
        <v>38500000</v>
      </c>
      <c r="F191" s="77"/>
    </row>
    <row r="192" spans="2:8" ht="46.5" x14ac:dyDescent="0.25">
      <c r="B192" s="101" t="s">
        <v>367</v>
      </c>
      <c r="C192" s="75">
        <v>3</v>
      </c>
      <c r="D192" s="75" t="s">
        <v>467</v>
      </c>
      <c r="E192" s="76">
        <v>38500000</v>
      </c>
      <c r="F192" s="77"/>
    </row>
    <row r="193" spans="2:6" ht="15.5" x14ac:dyDescent="0.25">
      <c r="B193" s="101" t="s">
        <v>367</v>
      </c>
      <c r="C193" s="75">
        <v>4</v>
      </c>
      <c r="D193" s="75" t="s">
        <v>468</v>
      </c>
      <c r="E193" s="76">
        <v>38500000</v>
      </c>
      <c r="F193" s="77"/>
    </row>
    <row r="194" spans="2:6" ht="15.5" x14ac:dyDescent="0.25">
      <c r="B194" s="101" t="s">
        <v>372</v>
      </c>
      <c r="C194" s="75">
        <v>1</v>
      </c>
      <c r="D194" s="75" t="s">
        <v>469</v>
      </c>
      <c r="E194" s="76">
        <v>27500000</v>
      </c>
      <c r="F194" s="77"/>
    </row>
    <row r="195" spans="2:6" ht="15.5" x14ac:dyDescent="0.25">
      <c r="B195" s="101" t="s">
        <v>372</v>
      </c>
      <c r="C195" s="75">
        <v>2</v>
      </c>
      <c r="D195" s="75" t="s">
        <v>470</v>
      </c>
      <c r="E195" s="76"/>
      <c r="F195" s="77">
        <v>150</v>
      </c>
    </row>
    <row r="196" spans="2:6" ht="46.5" x14ac:dyDescent="0.25">
      <c r="B196" s="101" t="s">
        <v>471</v>
      </c>
      <c r="C196" s="75">
        <v>1</v>
      </c>
      <c r="D196" s="75" t="s">
        <v>472</v>
      </c>
      <c r="E196" s="76"/>
      <c r="F196" s="77">
        <v>1000</v>
      </c>
    </row>
    <row r="197" spans="2:6" ht="15.5" x14ac:dyDescent="0.25">
      <c r="B197" s="101" t="s">
        <v>471</v>
      </c>
      <c r="C197" s="75">
        <v>2</v>
      </c>
      <c r="D197" s="75" t="s">
        <v>473</v>
      </c>
      <c r="E197" s="76"/>
      <c r="F197" s="77">
        <v>1500</v>
      </c>
    </row>
    <row r="198" spans="2:6" ht="15.5" x14ac:dyDescent="0.25">
      <c r="B198" s="101" t="s">
        <v>471</v>
      </c>
      <c r="C198" s="75">
        <v>3</v>
      </c>
      <c r="D198" s="75" t="s">
        <v>474</v>
      </c>
      <c r="E198" s="76"/>
      <c r="F198" s="77">
        <v>1250</v>
      </c>
    </row>
    <row r="199" spans="2:6" ht="31" x14ac:dyDescent="0.25">
      <c r="B199" s="101" t="s">
        <v>471</v>
      </c>
      <c r="C199" s="75">
        <v>4</v>
      </c>
      <c r="D199" s="75" t="s">
        <v>475</v>
      </c>
      <c r="E199" s="76"/>
      <c r="F199" s="77">
        <v>1250</v>
      </c>
    </row>
    <row r="200" spans="2:6" ht="15.5" x14ac:dyDescent="0.25">
      <c r="B200" s="101" t="s">
        <v>377</v>
      </c>
      <c r="C200" s="75">
        <v>1</v>
      </c>
      <c r="D200" s="75" t="s">
        <v>476</v>
      </c>
      <c r="E200" s="76">
        <v>20500000</v>
      </c>
      <c r="F200" s="77"/>
    </row>
    <row r="201" spans="2:6" ht="15.5" x14ac:dyDescent="0.25">
      <c r="B201" s="101" t="s">
        <v>377</v>
      </c>
      <c r="C201" s="75">
        <v>2</v>
      </c>
      <c r="D201" s="75" t="s">
        <v>477</v>
      </c>
      <c r="E201" s="76"/>
      <c r="F201" s="77">
        <v>750</v>
      </c>
    </row>
    <row r="202" spans="2:6" ht="15.5" x14ac:dyDescent="0.25">
      <c r="B202" s="101" t="s">
        <v>380</v>
      </c>
      <c r="C202" s="75">
        <v>1</v>
      </c>
      <c r="D202" s="75" t="s">
        <v>478</v>
      </c>
      <c r="E202" s="76">
        <v>15000000</v>
      </c>
      <c r="F202" s="77"/>
    </row>
    <row r="203" spans="2:6" ht="16" thickBot="1" x14ac:dyDescent="0.3">
      <c r="B203" s="103" t="s">
        <v>380</v>
      </c>
      <c r="C203" s="83">
        <v>2</v>
      </c>
      <c r="D203" s="83" t="s">
        <v>479</v>
      </c>
      <c r="E203" s="84">
        <v>38500000</v>
      </c>
      <c r="F203" s="85"/>
    </row>
    <row r="206" spans="2:6" ht="30" x14ac:dyDescent="0.6">
      <c r="B206" s="95" t="s">
        <v>480</v>
      </c>
    </row>
    <row r="207" spans="2:6" ht="13" thickBot="1" x14ac:dyDescent="0.3"/>
    <row r="208" spans="2:6" ht="47" thickBot="1" x14ac:dyDescent="0.3">
      <c r="B208" s="67" t="s">
        <v>288</v>
      </c>
      <c r="C208" s="68" t="s">
        <v>352</v>
      </c>
      <c r="D208" s="68" t="s">
        <v>353</v>
      </c>
      <c r="E208" s="68" t="s">
        <v>386</v>
      </c>
      <c r="F208" s="69" t="s">
        <v>387</v>
      </c>
    </row>
    <row r="209" spans="2:6" ht="31" x14ac:dyDescent="0.25">
      <c r="B209" s="70" t="s">
        <v>354</v>
      </c>
      <c r="C209" s="71">
        <v>1</v>
      </c>
      <c r="D209" s="71" t="s">
        <v>355</v>
      </c>
      <c r="E209" s="72">
        <v>7500000</v>
      </c>
      <c r="F209" s="73"/>
    </row>
    <row r="210" spans="2:6" ht="15.5" x14ac:dyDescent="0.25">
      <c r="B210" s="74" t="s">
        <v>354</v>
      </c>
      <c r="C210" s="75">
        <v>2</v>
      </c>
      <c r="D210" s="75" t="s">
        <v>356</v>
      </c>
      <c r="E210" s="76">
        <v>19000000</v>
      </c>
      <c r="F210" s="77"/>
    </row>
    <row r="211" spans="2:6" ht="15.5" x14ac:dyDescent="0.25">
      <c r="B211" s="74" t="s">
        <v>354</v>
      </c>
      <c r="C211" s="75">
        <v>3</v>
      </c>
      <c r="D211" s="75" t="s">
        <v>357</v>
      </c>
      <c r="E211" s="76">
        <v>19000000</v>
      </c>
      <c r="F211" s="77"/>
    </row>
    <row r="212" spans="2:6" ht="31" x14ac:dyDescent="0.25">
      <c r="B212" s="78" t="s">
        <v>358</v>
      </c>
      <c r="C212" s="79">
        <v>1</v>
      </c>
      <c r="D212" s="79" t="s">
        <v>359</v>
      </c>
      <c r="E212" s="80">
        <v>36500000</v>
      </c>
      <c r="F212" s="81"/>
    </row>
    <row r="213" spans="2:6" ht="31" x14ac:dyDescent="0.25">
      <c r="B213" s="74" t="s">
        <v>358</v>
      </c>
      <c r="C213" s="75">
        <v>2</v>
      </c>
      <c r="D213" s="75" t="s">
        <v>360</v>
      </c>
      <c r="E213" s="76">
        <v>27500000</v>
      </c>
      <c r="F213" s="77"/>
    </row>
    <row r="214" spans="2:6" ht="31" x14ac:dyDescent="0.25">
      <c r="B214" s="74">
        <v>238990</v>
      </c>
      <c r="C214" s="75">
        <v>1</v>
      </c>
      <c r="D214" s="75" t="s">
        <v>409</v>
      </c>
      <c r="E214" s="76">
        <v>15000000</v>
      </c>
      <c r="F214" s="77"/>
    </row>
    <row r="215" spans="2:6" ht="31" x14ac:dyDescent="0.25">
      <c r="B215" s="74">
        <v>238990</v>
      </c>
      <c r="C215" s="75">
        <v>2</v>
      </c>
      <c r="D215" s="75" t="s">
        <v>410</v>
      </c>
      <c r="E215" s="76">
        <v>15000000</v>
      </c>
      <c r="F215" s="77"/>
    </row>
    <row r="216" spans="2:6" ht="31" x14ac:dyDescent="0.25">
      <c r="B216" s="74" t="s">
        <v>361</v>
      </c>
      <c r="C216" s="75">
        <v>1</v>
      </c>
      <c r="D216" s="75" t="s">
        <v>362</v>
      </c>
      <c r="E216" s="76">
        <v>15000000</v>
      </c>
      <c r="F216" s="77"/>
    </row>
    <row r="217" spans="2:6" ht="31" x14ac:dyDescent="0.25">
      <c r="B217" s="74" t="s">
        <v>361</v>
      </c>
      <c r="C217" s="75">
        <v>2</v>
      </c>
      <c r="D217" s="75" t="s">
        <v>363</v>
      </c>
      <c r="E217" s="76">
        <v>27500000</v>
      </c>
      <c r="F217" s="77"/>
    </row>
    <row r="218" spans="2:6" ht="31" x14ac:dyDescent="0.25">
      <c r="B218" s="74" t="s">
        <v>364</v>
      </c>
      <c r="C218" s="75">
        <v>1</v>
      </c>
      <c r="D218" s="75" t="s">
        <v>365</v>
      </c>
      <c r="E218" s="76">
        <v>27500000</v>
      </c>
      <c r="F218" s="77"/>
    </row>
    <row r="219" spans="2:6" ht="31" x14ac:dyDescent="0.25">
      <c r="B219" s="74" t="s">
        <v>364</v>
      </c>
      <c r="C219" s="75">
        <v>2</v>
      </c>
      <c r="D219" s="75" t="s">
        <v>366</v>
      </c>
      <c r="E219" s="76">
        <v>38500000</v>
      </c>
      <c r="F219" s="77"/>
    </row>
    <row r="220" spans="2:6" ht="15.5" x14ac:dyDescent="0.25">
      <c r="B220" s="74">
        <v>541330</v>
      </c>
      <c r="C220" s="75">
        <v>1</v>
      </c>
      <c r="D220" s="75" t="s">
        <v>368</v>
      </c>
      <c r="E220" s="76">
        <v>15000000</v>
      </c>
      <c r="F220" s="77"/>
    </row>
    <row r="221" spans="2:6" ht="31" x14ac:dyDescent="0.25">
      <c r="B221" s="74" t="s">
        <v>367</v>
      </c>
      <c r="C221" s="75">
        <v>2</v>
      </c>
      <c r="D221" s="75" t="s">
        <v>369</v>
      </c>
      <c r="E221" s="76">
        <v>38500000</v>
      </c>
      <c r="F221" s="77"/>
    </row>
    <row r="222" spans="2:6" ht="46.5" x14ac:dyDescent="0.25">
      <c r="B222" s="74" t="s">
        <v>367</v>
      </c>
      <c r="C222" s="75">
        <v>3</v>
      </c>
      <c r="D222" s="75" t="s">
        <v>370</v>
      </c>
      <c r="E222" s="76">
        <v>38500000</v>
      </c>
      <c r="F222" s="77"/>
    </row>
    <row r="223" spans="2:6" ht="31" x14ac:dyDescent="0.25">
      <c r="B223" s="74" t="s">
        <v>367</v>
      </c>
      <c r="C223" s="75">
        <v>4</v>
      </c>
      <c r="D223" s="75" t="s">
        <v>371</v>
      </c>
      <c r="E223" s="76">
        <v>38500000</v>
      </c>
      <c r="F223" s="77"/>
    </row>
    <row r="224" spans="2:6" ht="31" x14ac:dyDescent="0.25">
      <c r="B224" s="74" t="s">
        <v>372</v>
      </c>
      <c r="C224" s="75">
        <v>1</v>
      </c>
      <c r="D224" s="75" t="s">
        <v>373</v>
      </c>
      <c r="E224" s="76">
        <v>27500000</v>
      </c>
      <c r="F224" s="77"/>
    </row>
    <row r="225" spans="2:6" ht="31" x14ac:dyDescent="0.25">
      <c r="B225" s="74" t="s">
        <v>372</v>
      </c>
      <c r="C225" s="75">
        <v>2</v>
      </c>
      <c r="D225" s="75" t="s">
        <v>374</v>
      </c>
      <c r="E225" s="76" t="s">
        <v>222</v>
      </c>
      <c r="F225" s="77">
        <v>150</v>
      </c>
    </row>
    <row r="226" spans="2:6" ht="46.5" x14ac:dyDescent="0.25">
      <c r="B226" s="74" t="s">
        <v>375</v>
      </c>
      <c r="C226" s="75">
        <v>1</v>
      </c>
      <c r="D226" s="75" t="s">
        <v>376</v>
      </c>
      <c r="E226" s="76" t="s">
        <v>222</v>
      </c>
      <c r="F226" s="77">
        <v>1000</v>
      </c>
    </row>
    <row r="227" spans="2:6" ht="15.5" x14ac:dyDescent="0.25">
      <c r="B227" s="74" t="s">
        <v>375</v>
      </c>
      <c r="C227" s="75">
        <v>2</v>
      </c>
      <c r="D227" s="75" t="s">
        <v>411</v>
      </c>
      <c r="E227" s="76" t="s">
        <v>222</v>
      </c>
      <c r="F227" s="77">
        <v>1500</v>
      </c>
    </row>
    <row r="228" spans="2:6" ht="31" x14ac:dyDescent="0.25">
      <c r="B228" s="74" t="s">
        <v>375</v>
      </c>
      <c r="C228" s="75">
        <v>3</v>
      </c>
      <c r="D228" s="75" t="s">
        <v>412</v>
      </c>
      <c r="E228" s="76" t="s">
        <v>222</v>
      </c>
      <c r="F228" s="77">
        <v>1250</v>
      </c>
    </row>
    <row r="229" spans="2:6" ht="31" x14ac:dyDescent="0.25">
      <c r="B229" s="74" t="s">
        <v>375</v>
      </c>
      <c r="C229" s="75">
        <v>4</v>
      </c>
      <c r="D229" s="75" t="s">
        <v>413</v>
      </c>
      <c r="E229" s="76" t="s">
        <v>222</v>
      </c>
      <c r="F229" s="77">
        <v>1250</v>
      </c>
    </row>
    <row r="230" spans="2:6" ht="15.5" x14ac:dyDescent="0.25">
      <c r="B230" s="74" t="s">
        <v>377</v>
      </c>
      <c r="C230" s="75">
        <v>1</v>
      </c>
      <c r="D230" s="75" t="s">
        <v>378</v>
      </c>
      <c r="E230" s="76">
        <v>20500000</v>
      </c>
      <c r="F230" s="77"/>
    </row>
    <row r="231" spans="2:6" ht="31" x14ac:dyDescent="0.25">
      <c r="B231" s="74" t="s">
        <v>377</v>
      </c>
      <c r="C231" s="75">
        <v>2</v>
      </c>
      <c r="D231" s="75" t="s">
        <v>379</v>
      </c>
      <c r="E231" s="76" t="s">
        <v>222</v>
      </c>
      <c r="F231" s="77">
        <v>750</v>
      </c>
    </row>
    <row r="232" spans="2:6" ht="31" x14ac:dyDescent="0.25">
      <c r="B232" s="74" t="s">
        <v>380</v>
      </c>
      <c r="C232" s="75">
        <v>1</v>
      </c>
      <c r="D232" s="75" t="s">
        <v>381</v>
      </c>
      <c r="E232" s="76">
        <v>15000000</v>
      </c>
      <c r="F232" s="77"/>
    </row>
    <row r="233" spans="2:6" ht="16" thickBot="1" x14ac:dyDescent="0.3">
      <c r="B233" s="82" t="s">
        <v>380</v>
      </c>
      <c r="C233" s="83">
        <v>2</v>
      </c>
      <c r="D233" s="83" t="s">
        <v>382</v>
      </c>
      <c r="E233" s="84">
        <v>38500000</v>
      </c>
      <c r="F233" s="85"/>
    </row>
    <row r="234" spans="2:6" x14ac:dyDescent="0.25">
      <c r="D234" s="6"/>
    </row>
    <row r="235" spans="2:6" x14ac:dyDescent="0.25">
      <c r="D235" s="6"/>
    </row>
    <row r="237" spans="2:6" ht="30" x14ac:dyDescent="0.6">
      <c r="B237" s="16" t="s">
        <v>167</v>
      </c>
    </row>
    <row r="238" spans="2:6" ht="13" thickBot="1" x14ac:dyDescent="0.3"/>
    <row r="239" spans="2:6" ht="26.5" thickBot="1" x14ac:dyDescent="0.3">
      <c r="B239" s="58" t="s">
        <v>340</v>
      </c>
      <c r="C239" s="59" t="s">
        <v>341</v>
      </c>
      <c r="E239" s="11" t="s">
        <v>152</v>
      </c>
    </row>
    <row r="240" spans="2:6" ht="25" x14ac:dyDescent="0.25">
      <c r="B240" s="42" t="s">
        <v>153</v>
      </c>
      <c r="C240" s="43" t="s">
        <v>154</v>
      </c>
    </row>
    <row r="241" spans="2:5" ht="25" x14ac:dyDescent="0.25">
      <c r="B241" s="42" t="s">
        <v>158</v>
      </c>
      <c r="C241" s="43" t="s">
        <v>159</v>
      </c>
      <c r="E241" s="14" t="s">
        <v>155</v>
      </c>
    </row>
    <row r="242" spans="2:5" ht="25.5" thickBot="1" x14ac:dyDescent="0.3">
      <c r="B242" s="44" t="s">
        <v>156</v>
      </c>
      <c r="C242" s="45" t="s">
        <v>157</v>
      </c>
      <c r="E242" s="11" t="s">
        <v>398</v>
      </c>
    </row>
    <row r="244" spans="2:5" x14ac:dyDescent="0.25">
      <c r="E244" s="11" t="s">
        <v>0</v>
      </c>
    </row>
    <row r="246" spans="2:5" x14ac:dyDescent="0.25">
      <c r="E246" s="11" t="s">
        <v>414</v>
      </c>
    </row>
    <row r="248" spans="2:5" x14ac:dyDescent="0.25">
      <c r="E248" s="11" t="s">
        <v>415</v>
      </c>
    </row>
    <row r="249" spans="2:5" x14ac:dyDescent="0.25">
      <c r="E249" s="11"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RowHeight="14.5" x14ac:dyDescent="0.35"/>
  <sheetData>
    <row r="3" spans="2:7" x14ac:dyDescent="0.35">
      <c r="B3" t="s">
        <v>217</v>
      </c>
      <c r="G3" t="s">
        <v>281</v>
      </c>
    </row>
    <row r="4" spans="2:7" x14ac:dyDescent="0.35">
      <c r="B4" t="s">
        <v>427</v>
      </c>
      <c r="G4" t="s">
        <v>282</v>
      </c>
    </row>
    <row r="5" spans="2:7" x14ac:dyDescent="0.35">
      <c r="B5" t="s">
        <v>203</v>
      </c>
      <c r="G5" t="s">
        <v>283</v>
      </c>
    </row>
    <row r="6" spans="2:7" x14ac:dyDescent="0.35">
      <c r="B6" t="s">
        <v>202</v>
      </c>
      <c r="G6" t="s">
        <v>284</v>
      </c>
    </row>
    <row r="7" spans="2:7" x14ac:dyDescent="0.35">
      <c r="B7" t="s">
        <v>428</v>
      </c>
      <c r="G7" t="s">
        <v>285</v>
      </c>
    </row>
    <row r="8" spans="2:7" x14ac:dyDescent="0.35">
      <c r="B8" t="s">
        <v>204</v>
      </c>
    </row>
    <row r="9" spans="2:7" x14ac:dyDescent="0.35">
      <c r="B9" t="s">
        <v>392</v>
      </c>
    </row>
    <row r="10" spans="2:7" x14ac:dyDescent="0.35">
      <c r="B10" t="s">
        <v>437</v>
      </c>
    </row>
    <row r="11" spans="2:7" x14ac:dyDescent="0.35">
      <c r="B11" t="s">
        <v>438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2021-11-04T16:03:27Z</dcterms:modified>
</cp:coreProperties>
</file>