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cuity\D2D\Data Science Training fall'17\Statistics\"/>
    </mc:Choice>
  </mc:AlternateContent>
  <bookViews>
    <workbookView xWindow="0" yWindow="0" windowWidth="12768" windowHeight="3756" activeTab="2"/>
  </bookViews>
  <sheets>
    <sheet name="statesDataForStatsP2" sheetId="1" r:id="rId1"/>
    <sheet name="Correlations" sheetId="2" r:id="rId2"/>
    <sheet name="Graphs" sheetId="3" r:id="rId3"/>
    <sheet name="Regression" sheetId="4" r:id="rId4"/>
    <sheet name="Standardize" sheetId="6" r:id="rId5"/>
  </sheets>
  <definedNames>
    <definedName name="_xlnm._FilterDatabase" localSheetId="0" hidden="1">statesDataForStatsP2!$G$1:$G$51</definedName>
  </definedNames>
  <calcPr calcId="152511"/>
</workbook>
</file>

<file path=xl/calcChain.xml><?xml version="1.0" encoding="utf-8"?>
<calcChain xmlns="http://schemas.openxmlformats.org/spreadsheetml/2006/main">
  <c r="E29" i="6" l="1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C2" i="6"/>
  <c r="B2" i="6"/>
  <c r="B14" i="2" l="1"/>
  <c r="B13" i="2"/>
  <c r="C11" i="2"/>
  <c r="F11" i="2" s="1"/>
  <c r="C9" i="2"/>
  <c r="F9" i="2" s="1"/>
  <c r="C8" i="2"/>
  <c r="F8" i="2" s="1"/>
  <c r="C10" i="2"/>
  <c r="F10" i="2" s="1"/>
  <c r="C7" i="2"/>
  <c r="F7" i="2" s="1"/>
  <c r="B11" i="2"/>
  <c r="E11" i="2" s="1"/>
  <c r="B10" i="2"/>
  <c r="E10" i="2" s="1"/>
  <c r="B9" i="2"/>
  <c r="E9" i="2" s="1"/>
  <c r="B8" i="2"/>
  <c r="E8" i="2" s="1"/>
  <c r="B7" i="2"/>
  <c r="E7" i="2" s="1"/>
</calcChain>
</file>

<file path=xl/sharedStrings.xml><?xml version="1.0" encoding="utf-8"?>
<sst xmlns="http://schemas.openxmlformats.org/spreadsheetml/2006/main" count="161" uniqueCount="159">
  <si>
    <t>state.abb</t>
  </si>
  <si>
    <t>state.area</t>
  </si>
  <si>
    <t>state.region</t>
  </si>
  <si>
    <t>population</t>
  </si>
  <si>
    <t>income</t>
  </si>
  <si>
    <t>illiteracy</t>
  </si>
  <si>
    <t>life.exp</t>
  </si>
  <si>
    <t>murder</t>
  </si>
  <si>
    <t>highSchoolGrad</t>
  </si>
  <si>
    <t>frost</t>
  </si>
  <si>
    <t>area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</si>
  <si>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</si>
  <si>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</si>
  <si>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</si>
  <si>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</si>
  <si>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</si>
  <si>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</si>
  <si>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</si>
  <si>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</si>
  <si>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</si>
  <si>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</si>
  <si>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</si>
  <si>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</si>
  <si>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</si>
  <si>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</si>
  <si>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</si>
  <si>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</si>
  <si>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</si>
  <si>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</si>
  <si>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</si>
  <si>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</si>
  <si>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</si>
  <si>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</si>
  <si>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</si>
  <si>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</si>
  <si>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</si>
  <si>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</si>
  <si>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</si>
  <si>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</si>
  <si>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</si>
  <si>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</si>
  <si>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</si>
  <si>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</si>
  <si>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</si>
  <si>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</si>
  <si>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</si>
  <si>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</si>
  <si>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</si>
  <si>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</si>
  <si>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</si>
  <si>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</si>
  <si>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</si>
  <si>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</si>
  <si>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</si>
  <si>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</si>
  <si>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</si>
  <si>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</si>
  <si>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</si>
  <si>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</si>
  <si>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</si>
  <si>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</si>
  <si>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</si>
  <si>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</si>
  <si>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</si>
  <si>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</si>
  <si>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</si>
  <si>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</si>
  <si>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</si>
  <si>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</si>
  <si>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</si>
  <si>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</si>
  <si>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</si>
  <si>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</si>
  <si>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</si>
  <si>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</si>
  <si>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</si>
  <si>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</si>
  <si>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</si>
  <si>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</si>
  <si>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</si>
  <si>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</si>
  <si>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</si>
  <si>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</si>
  <si>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</si>
  <si>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</si>
  <si>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</si>
  <si>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</si>
  <si>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</si>
  <si>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</si>
  <si>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</si>
  <si>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</si>
  <si>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</si>
  <si>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</si>
  <si>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</si>
  <si>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</si>
  <si>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</si>
  <si>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</si>
  <si>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</si>
  <si>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</si>
  <si>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</si>
  <si>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</si>
  <si>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</si>
  <si>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</si>
  <si>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</si>
  <si>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</si>
  <si>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</si>
  <si>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</si>
  <si>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</si>
  <si>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</si>
  <si>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</si>
  <si>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</si>
  <si>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Independent Variables</t>
  </si>
  <si>
    <t>Dependent Variables</t>
  </si>
  <si>
    <t>Life Exp., Murder</t>
  </si>
  <si>
    <t xml:space="preserve">Icome, Population, Illiteracy, ... </t>
  </si>
  <si>
    <t>Assumptions</t>
  </si>
  <si>
    <t>Murder</t>
  </si>
  <si>
    <t>Life Exp.</t>
  </si>
  <si>
    <t xml:space="preserve">Illiteracy </t>
  </si>
  <si>
    <t>Population</t>
  </si>
  <si>
    <t>Population Density</t>
  </si>
  <si>
    <t xml:space="preserve">Income </t>
  </si>
  <si>
    <t>H. School grad.</t>
  </si>
  <si>
    <t>illiteracy / income</t>
  </si>
  <si>
    <t>H. School / Income</t>
  </si>
  <si>
    <t>t murder</t>
  </si>
  <si>
    <t>t Life Exp</t>
  </si>
  <si>
    <t>t=r*sqrt(n-2)/sqrt(1-r*r)</t>
  </si>
  <si>
    <r>
      <t xml:space="preserve"> no match 0 &lt; 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&lt; 1 perfect match</t>
    </r>
  </si>
  <si>
    <t>https://www.neighborhoodscout.com/nv/crime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</si>
  <si>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</si>
  <si>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</si>
  <si>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</si>
  <si>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</si>
  <si>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</si>
  <si>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</si>
  <si>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</si>
  <si>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</si>
  <si>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</si>
  <si>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</si>
  <si>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</si>
  <si>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</si>
  <si>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</si>
  <si>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</si>
  <si>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</si>
  <si>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</si>
  <si>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</si>
  <si>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</si>
  <si>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</si>
  <si>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</si>
  <si>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</si>
  <si>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</si>
  <si>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</si>
  <si>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</si>
  <si>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Illit.Avg</t>
  </si>
  <si>
    <t>Illit.SD</t>
  </si>
  <si>
    <t>Illit</t>
  </si>
  <si>
    <t>Illit.Std-Formula</t>
  </si>
  <si>
    <t>Illit.Std-Manually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</si>
</sst>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/>
    <xf numFmtId="0" fontId="18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murder / illiteracy logarithmic trendline</a:t>
            </a:r>
          </a:p>
        </c:rich>
      </c:tx>
      <c:layout>
        <c:manualLayout>
          <c:xMode val="edge"/>
          <c:yMode val="edge"/>
          <c:x val="0.2099026684164479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statesDataForStatsP2!$I$1</c:f>
              <c:strCache>
                <c:ptCount val="1"/>
                <c:pt idx="0">
                  <c:v>murder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bg1">
                    <a:alpha val="71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statesDataForStatsP2!$G$2:$G$51</c:f>
              <c:numCache>
                <c:formatCode>General</c:formatCode>
                <c:ptCount val="50"/>
                <c:pt idx="0">
                  <c:v>2.1</c:v>
                </c:pt>
                <c:pt idx="1">
                  <c:v>1.5</c:v>
                </c:pt>
                <c:pt idx="2">
                  <c:v>1.8</c:v>
                </c:pt>
                <c:pt idx="3">
                  <c:v>1.9</c:v>
                </c:pt>
                <c:pt idx="4">
                  <c:v>1.1000000000000001</c:v>
                </c:pt>
                <c:pt idx="5">
                  <c:v>0.7</c:v>
                </c:pt>
                <c:pt idx="6">
                  <c:v>1.1000000000000001</c:v>
                </c:pt>
                <c:pt idx="7">
                  <c:v>0.9</c:v>
                </c:pt>
                <c:pt idx="8">
                  <c:v>1.3</c:v>
                </c:pt>
                <c:pt idx="9">
                  <c:v>2</c:v>
                </c:pt>
                <c:pt idx="10">
                  <c:v>1.9</c:v>
                </c:pt>
                <c:pt idx="11">
                  <c:v>0.6</c:v>
                </c:pt>
                <c:pt idx="12">
                  <c:v>0.9</c:v>
                </c:pt>
                <c:pt idx="13">
                  <c:v>0.7</c:v>
                </c:pt>
                <c:pt idx="14">
                  <c:v>0.5</c:v>
                </c:pt>
                <c:pt idx="15">
                  <c:v>0.6</c:v>
                </c:pt>
                <c:pt idx="16">
                  <c:v>1.6</c:v>
                </c:pt>
                <c:pt idx="17">
                  <c:v>2.8</c:v>
                </c:pt>
                <c:pt idx="18">
                  <c:v>0.7</c:v>
                </c:pt>
                <c:pt idx="19">
                  <c:v>0.9</c:v>
                </c:pt>
                <c:pt idx="20">
                  <c:v>1.1000000000000001</c:v>
                </c:pt>
                <c:pt idx="21">
                  <c:v>0.9</c:v>
                </c:pt>
                <c:pt idx="22">
                  <c:v>0.6</c:v>
                </c:pt>
                <c:pt idx="23">
                  <c:v>2.4</c:v>
                </c:pt>
                <c:pt idx="24">
                  <c:v>0.8</c:v>
                </c:pt>
                <c:pt idx="25">
                  <c:v>0.6</c:v>
                </c:pt>
                <c:pt idx="26">
                  <c:v>0.6</c:v>
                </c:pt>
                <c:pt idx="27">
                  <c:v>0.5</c:v>
                </c:pt>
                <c:pt idx="28">
                  <c:v>0.7</c:v>
                </c:pt>
                <c:pt idx="29">
                  <c:v>1.1000000000000001</c:v>
                </c:pt>
                <c:pt idx="30">
                  <c:v>2.2000000000000002</c:v>
                </c:pt>
                <c:pt idx="31">
                  <c:v>1.4</c:v>
                </c:pt>
                <c:pt idx="32">
                  <c:v>1.8</c:v>
                </c:pt>
                <c:pt idx="33">
                  <c:v>0.8</c:v>
                </c:pt>
                <c:pt idx="34">
                  <c:v>0.8</c:v>
                </c:pt>
                <c:pt idx="35">
                  <c:v>1.1000000000000001</c:v>
                </c:pt>
                <c:pt idx="36">
                  <c:v>0.6</c:v>
                </c:pt>
                <c:pt idx="37">
                  <c:v>1</c:v>
                </c:pt>
                <c:pt idx="38">
                  <c:v>1.3</c:v>
                </c:pt>
                <c:pt idx="39">
                  <c:v>2.2999999999999998</c:v>
                </c:pt>
                <c:pt idx="40">
                  <c:v>0.5</c:v>
                </c:pt>
                <c:pt idx="41">
                  <c:v>1.7</c:v>
                </c:pt>
                <c:pt idx="42">
                  <c:v>2.2000000000000002</c:v>
                </c:pt>
                <c:pt idx="43">
                  <c:v>0.6</c:v>
                </c:pt>
                <c:pt idx="44">
                  <c:v>0.6</c:v>
                </c:pt>
                <c:pt idx="45">
                  <c:v>1.4</c:v>
                </c:pt>
                <c:pt idx="46">
                  <c:v>0.6</c:v>
                </c:pt>
                <c:pt idx="47">
                  <c:v>1.4</c:v>
                </c:pt>
                <c:pt idx="48">
                  <c:v>0.7</c:v>
                </c:pt>
                <c:pt idx="49">
                  <c:v>0.6</c:v>
                </c:pt>
              </c:numCache>
            </c:numRef>
          </c:xVal>
          <c:yVal>
            <c:numRef>
              <c:f>statesDataForStatsP2!$I$2:$I$51</c:f>
              <c:numCache>
                <c:formatCode>General</c:formatCode>
                <c:ptCount val="50"/>
                <c:pt idx="0">
                  <c:v>15.1</c:v>
                </c:pt>
                <c:pt idx="1">
                  <c:v>11.3</c:v>
                </c:pt>
                <c:pt idx="2">
                  <c:v>7.8</c:v>
                </c:pt>
                <c:pt idx="3">
                  <c:v>10.1</c:v>
                </c:pt>
                <c:pt idx="4">
                  <c:v>10.3</c:v>
                </c:pt>
                <c:pt idx="5">
                  <c:v>6.8</c:v>
                </c:pt>
                <c:pt idx="6">
                  <c:v>3.1</c:v>
                </c:pt>
                <c:pt idx="7">
                  <c:v>6.2</c:v>
                </c:pt>
                <c:pt idx="8">
                  <c:v>10.7</c:v>
                </c:pt>
                <c:pt idx="9">
                  <c:v>13.9</c:v>
                </c:pt>
                <c:pt idx="10">
                  <c:v>6.2</c:v>
                </c:pt>
                <c:pt idx="11">
                  <c:v>5.3</c:v>
                </c:pt>
                <c:pt idx="12">
                  <c:v>10.3</c:v>
                </c:pt>
                <c:pt idx="13">
                  <c:v>7.1</c:v>
                </c:pt>
                <c:pt idx="14">
                  <c:v>2.2999999999999998</c:v>
                </c:pt>
                <c:pt idx="15">
                  <c:v>4.5</c:v>
                </c:pt>
                <c:pt idx="16">
                  <c:v>10.6</c:v>
                </c:pt>
                <c:pt idx="17">
                  <c:v>13.2</c:v>
                </c:pt>
                <c:pt idx="18">
                  <c:v>2.7</c:v>
                </c:pt>
                <c:pt idx="19">
                  <c:v>8.5</c:v>
                </c:pt>
                <c:pt idx="20">
                  <c:v>3.3</c:v>
                </c:pt>
                <c:pt idx="21">
                  <c:v>11.1</c:v>
                </c:pt>
                <c:pt idx="22">
                  <c:v>2.2999999999999998</c:v>
                </c:pt>
                <c:pt idx="23">
                  <c:v>12.5</c:v>
                </c:pt>
                <c:pt idx="24">
                  <c:v>9.3000000000000007</c:v>
                </c:pt>
                <c:pt idx="25">
                  <c:v>5</c:v>
                </c:pt>
                <c:pt idx="26">
                  <c:v>2.9</c:v>
                </c:pt>
                <c:pt idx="27">
                  <c:v>11.5</c:v>
                </c:pt>
                <c:pt idx="28">
                  <c:v>3.3</c:v>
                </c:pt>
                <c:pt idx="29">
                  <c:v>5.2</c:v>
                </c:pt>
                <c:pt idx="30">
                  <c:v>9.6999999999999993</c:v>
                </c:pt>
                <c:pt idx="31">
                  <c:v>10.9</c:v>
                </c:pt>
                <c:pt idx="32">
                  <c:v>11.1</c:v>
                </c:pt>
                <c:pt idx="33">
                  <c:v>1.4</c:v>
                </c:pt>
                <c:pt idx="34">
                  <c:v>7.4</c:v>
                </c:pt>
                <c:pt idx="35">
                  <c:v>6.4</c:v>
                </c:pt>
                <c:pt idx="36">
                  <c:v>4.2</c:v>
                </c:pt>
                <c:pt idx="37">
                  <c:v>6.1</c:v>
                </c:pt>
                <c:pt idx="38">
                  <c:v>2.4</c:v>
                </c:pt>
                <c:pt idx="39">
                  <c:v>11.6</c:v>
                </c:pt>
                <c:pt idx="40">
                  <c:v>1.7</c:v>
                </c:pt>
                <c:pt idx="41">
                  <c:v>11</c:v>
                </c:pt>
                <c:pt idx="42">
                  <c:v>12.2</c:v>
                </c:pt>
                <c:pt idx="43">
                  <c:v>4.5</c:v>
                </c:pt>
                <c:pt idx="44">
                  <c:v>5.5</c:v>
                </c:pt>
                <c:pt idx="45">
                  <c:v>9.5</c:v>
                </c:pt>
                <c:pt idx="46">
                  <c:v>4.3</c:v>
                </c:pt>
                <c:pt idx="47">
                  <c:v>6.7</c:v>
                </c:pt>
                <c:pt idx="48">
                  <c:v>3</c:v>
                </c:pt>
                <c:pt idx="49">
                  <c:v>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75080"/>
        <c:axId val="321169200"/>
      </c:scatterChart>
      <c:valAx>
        <c:axId val="32117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69200"/>
        <c:crosses val="autoZero"/>
        <c:crossBetween val="midCat"/>
      </c:valAx>
      <c:valAx>
        <c:axId val="3211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7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murder / illiteracy exponential trendline</a:t>
            </a:r>
          </a:p>
        </c:rich>
      </c:tx>
      <c:layout>
        <c:manualLayout>
          <c:xMode val="edge"/>
          <c:yMode val="edge"/>
          <c:x val="0.1844862204724409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statesDataForStatsP2!$I$1</c:f>
              <c:strCache>
                <c:ptCount val="1"/>
                <c:pt idx="0">
                  <c:v>murder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bg1">
                    <a:alpha val="71000"/>
                  </a:schemeClr>
                </a:solidFill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statesDataForStatsP2!$G$2:$G$51</c:f>
              <c:numCache>
                <c:formatCode>General</c:formatCode>
                <c:ptCount val="50"/>
                <c:pt idx="0">
                  <c:v>2.1</c:v>
                </c:pt>
                <c:pt idx="1">
                  <c:v>1.5</c:v>
                </c:pt>
                <c:pt idx="2">
                  <c:v>1.8</c:v>
                </c:pt>
                <c:pt idx="3">
                  <c:v>1.9</c:v>
                </c:pt>
                <c:pt idx="4">
                  <c:v>1.1000000000000001</c:v>
                </c:pt>
                <c:pt idx="5">
                  <c:v>0.7</c:v>
                </c:pt>
                <c:pt idx="6">
                  <c:v>1.1000000000000001</c:v>
                </c:pt>
                <c:pt idx="7">
                  <c:v>0.9</c:v>
                </c:pt>
                <c:pt idx="8">
                  <c:v>1.3</c:v>
                </c:pt>
                <c:pt idx="9">
                  <c:v>2</c:v>
                </c:pt>
                <c:pt idx="10">
                  <c:v>1.9</c:v>
                </c:pt>
                <c:pt idx="11">
                  <c:v>0.6</c:v>
                </c:pt>
                <c:pt idx="12">
                  <c:v>0.9</c:v>
                </c:pt>
                <c:pt idx="13">
                  <c:v>0.7</c:v>
                </c:pt>
                <c:pt idx="14">
                  <c:v>0.5</c:v>
                </c:pt>
                <c:pt idx="15">
                  <c:v>0.6</c:v>
                </c:pt>
                <c:pt idx="16">
                  <c:v>1.6</c:v>
                </c:pt>
                <c:pt idx="17">
                  <c:v>2.8</c:v>
                </c:pt>
                <c:pt idx="18">
                  <c:v>0.7</c:v>
                </c:pt>
                <c:pt idx="19">
                  <c:v>0.9</c:v>
                </c:pt>
                <c:pt idx="20">
                  <c:v>1.1000000000000001</c:v>
                </c:pt>
                <c:pt idx="21">
                  <c:v>0.9</c:v>
                </c:pt>
                <c:pt idx="22">
                  <c:v>0.6</c:v>
                </c:pt>
                <c:pt idx="23">
                  <c:v>2.4</c:v>
                </c:pt>
                <c:pt idx="24">
                  <c:v>0.8</c:v>
                </c:pt>
                <c:pt idx="25">
                  <c:v>0.6</c:v>
                </c:pt>
                <c:pt idx="26">
                  <c:v>0.6</c:v>
                </c:pt>
                <c:pt idx="27">
                  <c:v>0.5</c:v>
                </c:pt>
                <c:pt idx="28">
                  <c:v>0.7</c:v>
                </c:pt>
                <c:pt idx="29">
                  <c:v>1.1000000000000001</c:v>
                </c:pt>
                <c:pt idx="30">
                  <c:v>2.2000000000000002</c:v>
                </c:pt>
                <c:pt idx="31">
                  <c:v>1.4</c:v>
                </c:pt>
                <c:pt idx="32">
                  <c:v>1.8</c:v>
                </c:pt>
                <c:pt idx="33">
                  <c:v>0.8</c:v>
                </c:pt>
                <c:pt idx="34">
                  <c:v>0.8</c:v>
                </c:pt>
                <c:pt idx="35">
                  <c:v>1.1000000000000001</c:v>
                </c:pt>
                <c:pt idx="36">
                  <c:v>0.6</c:v>
                </c:pt>
                <c:pt idx="37">
                  <c:v>1</c:v>
                </c:pt>
                <c:pt idx="38">
                  <c:v>1.3</c:v>
                </c:pt>
                <c:pt idx="39">
                  <c:v>2.2999999999999998</c:v>
                </c:pt>
                <c:pt idx="40">
                  <c:v>0.5</c:v>
                </c:pt>
                <c:pt idx="41">
                  <c:v>1.7</c:v>
                </c:pt>
                <c:pt idx="42">
                  <c:v>2.2000000000000002</c:v>
                </c:pt>
                <c:pt idx="43">
                  <c:v>0.6</c:v>
                </c:pt>
                <c:pt idx="44">
                  <c:v>0.6</c:v>
                </c:pt>
                <c:pt idx="45">
                  <c:v>1.4</c:v>
                </c:pt>
                <c:pt idx="46">
                  <c:v>0.6</c:v>
                </c:pt>
                <c:pt idx="47">
                  <c:v>1.4</c:v>
                </c:pt>
                <c:pt idx="48">
                  <c:v>0.7</c:v>
                </c:pt>
                <c:pt idx="49">
                  <c:v>0.6</c:v>
                </c:pt>
              </c:numCache>
            </c:numRef>
          </c:xVal>
          <c:yVal>
            <c:numRef>
              <c:f>statesDataForStatsP2!$I$2:$I$51</c:f>
              <c:numCache>
                <c:formatCode>General</c:formatCode>
                <c:ptCount val="50"/>
                <c:pt idx="0">
                  <c:v>15.1</c:v>
                </c:pt>
                <c:pt idx="1">
                  <c:v>11.3</c:v>
                </c:pt>
                <c:pt idx="2">
                  <c:v>7.8</c:v>
                </c:pt>
                <c:pt idx="3">
                  <c:v>10.1</c:v>
                </c:pt>
                <c:pt idx="4">
                  <c:v>10.3</c:v>
                </c:pt>
                <c:pt idx="5">
                  <c:v>6.8</c:v>
                </c:pt>
                <c:pt idx="6">
                  <c:v>3.1</c:v>
                </c:pt>
                <c:pt idx="7">
                  <c:v>6.2</c:v>
                </c:pt>
                <c:pt idx="8">
                  <c:v>10.7</c:v>
                </c:pt>
                <c:pt idx="9">
                  <c:v>13.9</c:v>
                </c:pt>
                <c:pt idx="10">
                  <c:v>6.2</c:v>
                </c:pt>
                <c:pt idx="11">
                  <c:v>5.3</c:v>
                </c:pt>
                <c:pt idx="12">
                  <c:v>10.3</c:v>
                </c:pt>
                <c:pt idx="13">
                  <c:v>7.1</c:v>
                </c:pt>
                <c:pt idx="14">
                  <c:v>2.2999999999999998</c:v>
                </c:pt>
                <c:pt idx="15">
                  <c:v>4.5</c:v>
                </c:pt>
                <c:pt idx="16">
                  <c:v>10.6</c:v>
                </c:pt>
                <c:pt idx="17">
                  <c:v>13.2</c:v>
                </c:pt>
                <c:pt idx="18">
                  <c:v>2.7</c:v>
                </c:pt>
                <c:pt idx="19">
                  <c:v>8.5</c:v>
                </c:pt>
                <c:pt idx="20">
                  <c:v>3.3</c:v>
                </c:pt>
                <c:pt idx="21">
                  <c:v>11.1</c:v>
                </c:pt>
                <c:pt idx="22">
                  <c:v>2.2999999999999998</c:v>
                </c:pt>
                <c:pt idx="23">
                  <c:v>12.5</c:v>
                </c:pt>
                <c:pt idx="24">
                  <c:v>9.3000000000000007</c:v>
                </c:pt>
                <c:pt idx="25">
                  <c:v>5</c:v>
                </c:pt>
                <c:pt idx="26">
                  <c:v>2.9</c:v>
                </c:pt>
                <c:pt idx="27">
                  <c:v>11.5</c:v>
                </c:pt>
                <c:pt idx="28">
                  <c:v>3.3</c:v>
                </c:pt>
                <c:pt idx="29">
                  <c:v>5.2</c:v>
                </c:pt>
                <c:pt idx="30">
                  <c:v>9.6999999999999993</c:v>
                </c:pt>
                <c:pt idx="31">
                  <c:v>10.9</c:v>
                </c:pt>
                <c:pt idx="32">
                  <c:v>11.1</c:v>
                </c:pt>
                <c:pt idx="33">
                  <c:v>1.4</c:v>
                </c:pt>
                <c:pt idx="34">
                  <c:v>7.4</c:v>
                </c:pt>
                <c:pt idx="35">
                  <c:v>6.4</c:v>
                </c:pt>
                <c:pt idx="36">
                  <c:v>4.2</c:v>
                </c:pt>
                <c:pt idx="37">
                  <c:v>6.1</c:v>
                </c:pt>
                <c:pt idx="38">
                  <c:v>2.4</c:v>
                </c:pt>
                <c:pt idx="39">
                  <c:v>11.6</c:v>
                </c:pt>
                <c:pt idx="40">
                  <c:v>1.7</c:v>
                </c:pt>
                <c:pt idx="41">
                  <c:v>11</c:v>
                </c:pt>
                <c:pt idx="42">
                  <c:v>12.2</c:v>
                </c:pt>
                <c:pt idx="43">
                  <c:v>4.5</c:v>
                </c:pt>
                <c:pt idx="44">
                  <c:v>5.5</c:v>
                </c:pt>
                <c:pt idx="45">
                  <c:v>9.5</c:v>
                </c:pt>
                <c:pt idx="46">
                  <c:v>4.3</c:v>
                </c:pt>
                <c:pt idx="47">
                  <c:v>6.7</c:v>
                </c:pt>
                <c:pt idx="48">
                  <c:v>3</c:v>
                </c:pt>
                <c:pt idx="49">
                  <c:v>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75864"/>
        <c:axId val="321170768"/>
      </c:scatterChart>
      <c:valAx>
        <c:axId val="32117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70768"/>
        <c:crosses val="autoZero"/>
        <c:crossBetween val="midCat"/>
      </c:valAx>
      <c:valAx>
        <c:axId val="3211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7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murder / illiteracy polynomial trendline</a:t>
            </a:r>
          </a:p>
        </c:rich>
      </c:tx>
      <c:layout>
        <c:manualLayout>
          <c:xMode val="edge"/>
          <c:yMode val="edge"/>
          <c:x val="0.1219862204724409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statesDataForStatsP2!$I$1</c:f>
              <c:strCache>
                <c:ptCount val="1"/>
                <c:pt idx="0">
                  <c:v>murder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bg1">
                    <a:alpha val="71000"/>
                  </a:schemeClr>
                </a:solidFill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statesDataForStatsP2!$G$2:$G$51</c:f>
              <c:numCache>
                <c:formatCode>General</c:formatCode>
                <c:ptCount val="50"/>
                <c:pt idx="0">
                  <c:v>2.1</c:v>
                </c:pt>
                <c:pt idx="1">
                  <c:v>1.5</c:v>
                </c:pt>
                <c:pt idx="2">
                  <c:v>1.8</c:v>
                </c:pt>
                <c:pt idx="3">
                  <c:v>1.9</c:v>
                </c:pt>
                <c:pt idx="4">
                  <c:v>1.1000000000000001</c:v>
                </c:pt>
                <c:pt idx="5">
                  <c:v>0.7</c:v>
                </c:pt>
                <c:pt idx="6">
                  <c:v>1.1000000000000001</c:v>
                </c:pt>
                <c:pt idx="7">
                  <c:v>0.9</c:v>
                </c:pt>
                <c:pt idx="8">
                  <c:v>1.3</c:v>
                </c:pt>
                <c:pt idx="9">
                  <c:v>2</c:v>
                </c:pt>
                <c:pt idx="10">
                  <c:v>1.9</c:v>
                </c:pt>
                <c:pt idx="11">
                  <c:v>0.6</c:v>
                </c:pt>
                <c:pt idx="12">
                  <c:v>0.9</c:v>
                </c:pt>
                <c:pt idx="13">
                  <c:v>0.7</c:v>
                </c:pt>
                <c:pt idx="14">
                  <c:v>0.5</c:v>
                </c:pt>
                <c:pt idx="15">
                  <c:v>0.6</c:v>
                </c:pt>
                <c:pt idx="16">
                  <c:v>1.6</c:v>
                </c:pt>
                <c:pt idx="17">
                  <c:v>2.8</c:v>
                </c:pt>
                <c:pt idx="18">
                  <c:v>0.7</c:v>
                </c:pt>
                <c:pt idx="19">
                  <c:v>0.9</c:v>
                </c:pt>
                <c:pt idx="20">
                  <c:v>1.1000000000000001</c:v>
                </c:pt>
                <c:pt idx="21">
                  <c:v>0.9</c:v>
                </c:pt>
                <c:pt idx="22">
                  <c:v>0.6</c:v>
                </c:pt>
                <c:pt idx="23">
                  <c:v>2.4</c:v>
                </c:pt>
                <c:pt idx="24">
                  <c:v>0.8</c:v>
                </c:pt>
                <c:pt idx="25">
                  <c:v>0.6</c:v>
                </c:pt>
                <c:pt idx="26">
                  <c:v>0.6</c:v>
                </c:pt>
                <c:pt idx="27">
                  <c:v>0.5</c:v>
                </c:pt>
                <c:pt idx="28">
                  <c:v>0.7</c:v>
                </c:pt>
                <c:pt idx="29">
                  <c:v>1.1000000000000001</c:v>
                </c:pt>
                <c:pt idx="30">
                  <c:v>2.2000000000000002</c:v>
                </c:pt>
                <c:pt idx="31">
                  <c:v>1.4</c:v>
                </c:pt>
                <c:pt idx="32">
                  <c:v>1.8</c:v>
                </c:pt>
                <c:pt idx="33">
                  <c:v>0.8</c:v>
                </c:pt>
                <c:pt idx="34">
                  <c:v>0.8</c:v>
                </c:pt>
                <c:pt idx="35">
                  <c:v>1.1000000000000001</c:v>
                </c:pt>
                <c:pt idx="36">
                  <c:v>0.6</c:v>
                </c:pt>
                <c:pt idx="37">
                  <c:v>1</c:v>
                </c:pt>
                <c:pt idx="38">
                  <c:v>1.3</c:v>
                </c:pt>
                <c:pt idx="39">
                  <c:v>2.2999999999999998</c:v>
                </c:pt>
                <c:pt idx="40">
                  <c:v>0.5</c:v>
                </c:pt>
                <c:pt idx="41">
                  <c:v>1.7</c:v>
                </c:pt>
                <c:pt idx="42">
                  <c:v>2.2000000000000002</c:v>
                </c:pt>
                <c:pt idx="43">
                  <c:v>0.6</c:v>
                </c:pt>
                <c:pt idx="44">
                  <c:v>0.6</c:v>
                </c:pt>
                <c:pt idx="45">
                  <c:v>1.4</c:v>
                </c:pt>
                <c:pt idx="46">
                  <c:v>0.6</c:v>
                </c:pt>
                <c:pt idx="47">
                  <c:v>1.4</c:v>
                </c:pt>
                <c:pt idx="48">
                  <c:v>0.7</c:v>
                </c:pt>
                <c:pt idx="49">
                  <c:v>0.6</c:v>
                </c:pt>
              </c:numCache>
            </c:numRef>
          </c:xVal>
          <c:yVal>
            <c:numRef>
              <c:f>statesDataForStatsP2!$I$2:$I$51</c:f>
              <c:numCache>
                <c:formatCode>General</c:formatCode>
                <c:ptCount val="50"/>
                <c:pt idx="0">
                  <c:v>15.1</c:v>
                </c:pt>
                <c:pt idx="1">
                  <c:v>11.3</c:v>
                </c:pt>
                <c:pt idx="2">
                  <c:v>7.8</c:v>
                </c:pt>
                <c:pt idx="3">
                  <c:v>10.1</c:v>
                </c:pt>
                <c:pt idx="4">
                  <c:v>10.3</c:v>
                </c:pt>
                <c:pt idx="5">
                  <c:v>6.8</c:v>
                </c:pt>
                <c:pt idx="6">
                  <c:v>3.1</c:v>
                </c:pt>
                <c:pt idx="7">
                  <c:v>6.2</c:v>
                </c:pt>
                <c:pt idx="8">
                  <c:v>10.7</c:v>
                </c:pt>
                <c:pt idx="9">
                  <c:v>13.9</c:v>
                </c:pt>
                <c:pt idx="10">
                  <c:v>6.2</c:v>
                </c:pt>
                <c:pt idx="11">
                  <c:v>5.3</c:v>
                </c:pt>
                <c:pt idx="12">
                  <c:v>10.3</c:v>
                </c:pt>
                <c:pt idx="13">
                  <c:v>7.1</c:v>
                </c:pt>
                <c:pt idx="14">
                  <c:v>2.2999999999999998</c:v>
                </c:pt>
                <c:pt idx="15">
                  <c:v>4.5</c:v>
                </c:pt>
                <c:pt idx="16">
                  <c:v>10.6</c:v>
                </c:pt>
                <c:pt idx="17">
                  <c:v>13.2</c:v>
                </c:pt>
                <c:pt idx="18">
                  <c:v>2.7</c:v>
                </c:pt>
                <c:pt idx="19">
                  <c:v>8.5</c:v>
                </c:pt>
                <c:pt idx="20">
                  <c:v>3.3</c:v>
                </c:pt>
                <c:pt idx="21">
                  <c:v>11.1</c:v>
                </c:pt>
                <c:pt idx="22">
                  <c:v>2.2999999999999998</c:v>
                </c:pt>
                <c:pt idx="23">
                  <c:v>12.5</c:v>
                </c:pt>
                <c:pt idx="24">
                  <c:v>9.3000000000000007</c:v>
                </c:pt>
                <c:pt idx="25">
                  <c:v>5</c:v>
                </c:pt>
                <c:pt idx="26">
                  <c:v>2.9</c:v>
                </c:pt>
                <c:pt idx="27">
                  <c:v>11.5</c:v>
                </c:pt>
                <c:pt idx="28">
                  <c:v>3.3</c:v>
                </c:pt>
                <c:pt idx="29">
                  <c:v>5.2</c:v>
                </c:pt>
                <c:pt idx="30">
                  <c:v>9.6999999999999993</c:v>
                </c:pt>
                <c:pt idx="31">
                  <c:v>10.9</c:v>
                </c:pt>
                <c:pt idx="32">
                  <c:v>11.1</c:v>
                </c:pt>
                <c:pt idx="33">
                  <c:v>1.4</c:v>
                </c:pt>
                <c:pt idx="34">
                  <c:v>7.4</c:v>
                </c:pt>
                <c:pt idx="35">
                  <c:v>6.4</c:v>
                </c:pt>
                <c:pt idx="36">
                  <c:v>4.2</c:v>
                </c:pt>
                <c:pt idx="37">
                  <c:v>6.1</c:v>
                </c:pt>
                <c:pt idx="38">
                  <c:v>2.4</c:v>
                </c:pt>
                <c:pt idx="39">
                  <c:v>11.6</c:v>
                </c:pt>
                <c:pt idx="40">
                  <c:v>1.7</c:v>
                </c:pt>
                <c:pt idx="41">
                  <c:v>11</c:v>
                </c:pt>
                <c:pt idx="42">
                  <c:v>12.2</c:v>
                </c:pt>
                <c:pt idx="43">
                  <c:v>4.5</c:v>
                </c:pt>
                <c:pt idx="44">
                  <c:v>5.5</c:v>
                </c:pt>
                <c:pt idx="45">
                  <c:v>9.5</c:v>
                </c:pt>
                <c:pt idx="46">
                  <c:v>4.3</c:v>
                </c:pt>
                <c:pt idx="47">
                  <c:v>6.7</c:v>
                </c:pt>
                <c:pt idx="48">
                  <c:v>3</c:v>
                </c:pt>
                <c:pt idx="49">
                  <c:v>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76648"/>
        <c:axId val="321171552"/>
      </c:scatterChart>
      <c:valAx>
        <c:axId val="32117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71552"/>
        <c:crosses val="autoZero"/>
        <c:crossBetween val="midCat"/>
      </c:valAx>
      <c:valAx>
        <c:axId val="3211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7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Standardize!$D$2:$D$29</c:f>
              <c:numCache>
                <c:formatCode>General</c:formatCode>
                <c:ptCount val="28"/>
                <c:pt idx="0">
                  <c:v>-0.98766410500101032</c:v>
                </c:pt>
                <c:pt idx="1">
                  <c:v>2.1312751739495472</c:v>
                </c:pt>
                <c:pt idx="2">
                  <c:v>-0.64111529622872598</c:v>
                </c:pt>
                <c:pt idx="3">
                  <c:v>-0.98766410500101032</c:v>
                </c:pt>
                <c:pt idx="4">
                  <c:v>-0.98766410500101032</c:v>
                </c:pt>
                <c:pt idx="5">
                  <c:v>-1.1609385093871523</c:v>
                </c:pt>
                <c:pt idx="6">
                  <c:v>-0.81438970061486826</c:v>
                </c:pt>
                <c:pt idx="7">
                  <c:v>-0.12129208307029958</c:v>
                </c:pt>
                <c:pt idx="8">
                  <c:v>1.7847263651772638</c:v>
                </c:pt>
                <c:pt idx="9">
                  <c:v>0.39853113008812641</c:v>
                </c:pt>
                <c:pt idx="10">
                  <c:v>1.0916287476326951</c:v>
                </c:pt>
                <c:pt idx="11">
                  <c:v>-0.64111529622872598</c:v>
                </c:pt>
                <c:pt idx="12">
                  <c:v>-0.64111529622872598</c:v>
                </c:pt>
                <c:pt idx="13">
                  <c:v>-0.12129208307029958</c:v>
                </c:pt>
                <c:pt idx="14">
                  <c:v>-0.98766410500101032</c:v>
                </c:pt>
                <c:pt idx="15">
                  <c:v>-0.29456648745644182</c:v>
                </c:pt>
                <c:pt idx="16">
                  <c:v>0.22525672570198454</c:v>
                </c:pt>
                <c:pt idx="17">
                  <c:v>1.9580007695634052</c:v>
                </c:pt>
                <c:pt idx="18">
                  <c:v>-1.1609385093871523</c:v>
                </c:pt>
                <c:pt idx="19">
                  <c:v>0.91835434324655285</c:v>
                </c:pt>
                <c:pt idx="20">
                  <c:v>1.7847263651772638</c:v>
                </c:pt>
                <c:pt idx="21">
                  <c:v>-0.98766410500101032</c:v>
                </c:pt>
                <c:pt idx="22">
                  <c:v>-0.98766410500101032</c:v>
                </c:pt>
                <c:pt idx="23">
                  <c:v>0.39853113008812641</c:v>
                </c:pt>
                <c:pt idx="24">
                  <c:v>-0.98766410500101032</c:v>
                </c:pt>
                <c:pt idx="25">
                  <c:v>0.39853113008812641</c:v>
                </c:pt>
                <c:pt idx="26">
                  <c:v>-0.81438970061486826</c:v>
                </c:pt>
                <c:pt idx="27">
                  <c:v>-0.98766410500101032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858640"/>
        <c:axId val="503180728"/>
      </c:lineChart>
      <c:catAx>
        <c:axId val="39485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80728"/>
        <c:crosses val="autoZero"/>
        <c:auto val="1"/>
        <c:lblAlgn val="ctr"/>
        <c:lblOffset val="100"/>
        <c:noMultiLvlLbl val="0"/>
      </c:catAx>
      <c:valAx>
        <c:axId val="50318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5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Standardize!$E$2:$E$29</c:f>
              <c:numCache>
                <c:formatCode>General</c:formatCode>
                <c:ptCount val="28"/>
                <c:pt idx="0">
                  <c:v>-0.3000000000000001</c:v>
                </c:pt>
                <c:pt idx="1">
                  <c:v>0.64736842105263148</c:v>
                </c:pt>
                <c:pt idx="2">
                  <c:v>-0.19473684210526324</c:v>
                </c:pt>
                <c:pt idx="3">
                  <c:v>-0.3000000000000001</c:v>
                </c:pt>
                <c:pt idx="4">
                  <c:v>-0.3000000000000001</c:v>
                </c:pt>
                <c:pt idx="5">
                  <c:v>-0.35263157894736852</c:v>
                </c:pt>
                <c:pt idx="6">
                  <c:v>-0.24736842105263168</c:v>
                </c:pt>
                <c:pt idx="7">
                  <c:v>-3.6842105263157926E-2</c:v>
                </c:pt>
                <c:pt idx="8">
                  <c:v>0.54210526315789476</c:v>
                </c:pt>
                <c:pt idx="9">
                  <c:v>0.12105263157894725</c:v>
                </c:pt>
                <c:pt idx="10">
                  <c:v>0.33157894736842103</c:v>
                </c:pt>
                <c:pt idx="11">
                  <c:v>-0.19473684210526324</c:v>
                </c:pt>
                <c:pt idx="12">
                  <c:v>-0.19473684210526324</c:v>
                </c:pt>
                <c:pt idx="13">
                  <c:v>-3.6842105263157926E-2</c:v>
                </c:pt>
                <c:pt idx="14">
                  <c:v>-0.3000000000000001</c:v>
                </c:pt>
                <c:pt idx="15">
                  <c:v>-8.94736842105264E-2</c:v>
                </c:pt>
                <c:pt idx="16">
                  <c:v>6.8421052631578896E-2</c:v>
                </c:pt>
                <c:pt idx="17">
                  <c:v>0.59473684210526301</c:v>
                </c:pt>
                <c:pt idx="18">
                  <c:v>-0.35263157894736852</c:v>
                </c:pt>
                <c:pt idx="19">
                  <c:v>0.27894736842105256</c:v>
                </c:pt>
                <c:pt idx="20">
                  <c:v>0.54210526315789476</c:v>
                </c:pt>
                <c:pt idx="21">
                  <c:v>-0.3000000000000001</c:v>
                </c:pt>
                <c:pt idx="22">
                  <c:v>-0.3000000000000001</c:v>
                </c:pt>
                <c:pt idx="23">
                  <c:v>0.12105263157894725</c:v>
                </c:pt>
                <c:pt idx="24">
                  <c:v>-0.3000000000000001</c:v>
                </c:pt>
                <c:pt idx="25">
                  <c:v>0.12105263157894725</c:v>
                </c:pt>
                <c:pt idx="26">
                  <c:v>-0.24736842105263168</c:v>
                </c:pt>
                <c:pt idx="27">
                  <c:v>-0.3000000000000001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856680"/>
        <c:axId val="391427416"/>
      </c:lineChart>
      <c:catAx>
        <c:axId val="394856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27416"/>
        <c:crosses val="autoZero"/>
        <c:auto val="1"/>
        <c:lblAlgn val="ctr"/>
        <c:lblOffset val="100"/>
        <c:noMultiLvlLbl val="0"/>
      </c:catAx>
      <c:valAx>
        <c:axId val="39142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5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7</xdr:col>
      <xdr:colOff>304800</xdr:colOff>
      <xdr:row>48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251797</xdr:colOff>
      <xdr:row>1</xdr:row>
      <xdr:rowOff>144780</xdr:rowOff>
    </xdr:from>
    <xdr:to>
      <xdr:col>15</xdr:col>
      <xdr:colOff>50740</xdr:colOff>
      <xdr:row>9</xdr:row>
      <xdr:rowOff>136865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1677" y="327660"/>
          <a:ext cx="3456543" cy="1470365"/>
        </a:xfrm>
        <a:prstGeom prst="rect">
          <a:avLst/>
        </a:prstGeom>
      </xdr:spPr>
    </xdr:pic>
    <xdr:clientData/>
  </xdr:twoCellAnchor>
  <xdr:twoCellAnchor editAs="oneCell">
    <xdr:from>
      <xdr:col>9</xdr:col>
      <xdr:colOff>259079</xdr:colOff>
      <xdr:row>10</xdr:row>
      <xdr:rowOff>47142</xdr:rowOff>
    </xdr:from>
    <xdr:to>
      <xdr:col>15</xdr:col>
      <xdr:colOff>144046</xdr:colOff>
      <xdr:row>25</xdr:row>
      <xdr:rowOff>12769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8959" y="1898802"/>
          <a:ext cx="3542567" cy="27316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6</xdr:row>
      <xdr:rowOff>11430</xdr:rowOff>
    </xdr:from>
    <xdr:to>
      <xdr:col>12</xdr:col>
      <xdr:colOff>327660</xdr:colOff>
      <xdr:row>21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21</xdr:row>
      <xdr:rowOff>102870</xdr:rowOff>
    </xdr:from>
    <xdr:to>
      <xdr:col>12</xdr:col>
      <xdr:colOff>419100</xdr:colOff>
      <xdr:row>36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pane ySplit="1" topLeftCell="A27" activePane="bottomLeft" state="frozen"/>
      <selection pane="bottomLeft" activeCell="G24" sqref="G24:G51"/>
    </sheetView>
  </sheetViews>
  <sheetFormatPr defaultRowHeight="14.4" x14ac:dyDescent="0.3"/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">
        <v>11</v>
      </c>
      <c r="B2" t="s">
        <v>12</v>
      </c>
      <c r="C2">
        <v>51609</v>
      </c>
      <c r="D2">
        <v>2</v>
      </c>
      <c r="E2">
        <v>3615</v>
      </c>
      <c r="F2">
        <v>3624</v>
      </c>
      <c r="G2">
        <v>2.1</v>
      </c>
      <c r="H2">
        <v>69.05</v>
      </c>
      <c r="I2">
        <v>15.1</v>
      </c>
      <c r="J2">
        <v>41.3</v>
      </c>
      <c r="K2">
        <v>20</v>
      </c>
      <c r="L2">
        <v>50708</v>
      </c>
    </row>
    <row r="3" spans="1:12" x14ac:dyDescent="0.3">
      <c r="A3" t="s">
        <v>13</v>
      </c>
      <c r="B3" t="s">
        <v>14</v>
      </c>
      <c r="C3">
        <v>589757</v>
      </c>
      <c r="D3">
        <v>4</v>
      </c>
      <c r="E3">
        <v>365</v>
      </c>
      <c r="F3">
        <v>6315</v>
      </c>
      <c r="G3">
        <v>1.5</v>
      </c>
      <c r="H3">
        <v>69.31</v>
      </c>
      <c r="I3">
        <v>11.3</v>
      </c>
      <c r="J3">
        <v>66.7</v>
      </c>
      <c r="K3">
        <v>152</v>
      </c>
      <c r="L3">
        <v>566432</v>
      </c>
    </row>
    <row r="4" spans="1:12" x14ac:dyDescent="0.3">
      <c r="A4" t="s">
        <v>15</v>
      </c>
      <c r="B4" t="s">
        <v>16</v>
      </c>
      <c r="C4">
        <v>113909</v>
      </c>
      <c r="D4">
        <v>4</v>
      </c>
      <c r="E4">
        <v>2212</v>
      </c>
      <c r="F4">
        <v>4530</v>
      </c>
      <c r="G4">
        <v>1.8</v>
      </c>
      <c r="H4">
        <v>70.55</v>
      </c>
      <c r="I4">
        <v>7.8</v>
      </c>
      <c r="J4">
        <v>58.1</v>
      </c>
      <c r="K4">
        <v>15</v>
      </c>
      <c r="L4">
        <v>113417</v>
      </c>
    </row>
    <row r="5" spans="1:12" x14ac:dyDescent="0.3">
      <c r="A5" t="s">
        <v>17</v>
      </c>
      <c r="B5" t="s">
        <v>18</v>
      </c>
      <c r="C5">
        <v>53104</v>
      </c>
      <c r="D5">
        <v>2</v>
      </c>
      <c r="E5">
        <v>2110</v>
      </c>
      <c r="F5">
        <v>3378</v>
      </c>
      <c r="G5">
        <v>1.9</v>
      </c>
      <c r="H5">
        <v>70.66</v>
      </c>
      <c r="I5">
        <v>10.1</v>
      </c>
      <c r="J5">
        <v>39.9</v>
      </c>
      <c r="K5">
        <v>65</v>
      </c>
      <c r="L5">
        <v>51945</v>
      </c>
    </row>
    <row r="6" spans="1:12" x14ac:dyDescent="0.3">
      <c r="A6" t="s">
        <v>19</v>
      </c>
      <c r="B6" t="s">
        <v>20</v>
      </c>
      <c r="C6">
        <v>158693</v>
      </c>
      <c r="D6">
        <v>4</v>
      </c>
      <c r="E6">
        <v>21198</v>
      </c>
      <c r="F6">
        <v>5114</v>
      </c>
      <c r="G6">
        <v>1.1000000000000001</v>
      </c>
      <c r="H6">
        <v>71.709999999999994</v>
      </c>
      <c r="I6">
        <v>10.3</v>
      </c>
      <c r="J6">
        <v>62.6</v>
      </c>
      <c r="K6">
        <v>20</v>
      </c>
      <c r="L6">
        <v>156361</v>
      </c>
    </row>
    <row r="7" spans="1:12" x14ac:dyDescent="0.3">
      <c r="A7" t="s">
        <v>21</v>
      </c>
      <c r="B7" t="s">
        <v>22</v>
      </c>
      <c r="C7">
        <v>104247</v>
      </c>
      <c r="D7">
        <v>4</v>
      </c>
      <c r="E7">
        <v>2541</v>
      </c>
      <c r="F7">
        <v>4884</v>
      </c>
      <c r="G7">
        <v>0.7</v>
      </c>
      <c r="H7">
        <v>72.06</v>
      </c>
      <c r="I7">
        <v>6.8</v>
      </c>
      <c r="J7">
        <v>63.9</v>
      </c>
      <c r="K7">
        <v>166</v>
      </c>
      <c r="L7">
        <v>103766</v>
      </c>
    </row>
    <row r="8" spans="1:12" x14ac:dyDescent="0.3">
      <c r="A8" t="s">
        <v>23</v>
      </c>
      <c r="B8" t="s">
        <v>24</v>
      </c>
      <c r="C8">
        <v>5009</v>
      </c>
      <c r="D8">
        <v>1</v>
      </c>
      <c r="E8">
        <v>3100</v>
      </c>
      <c r="F8">
        <v>5348</v>
      </c>
      <c r="G8">
        <v>1.1000000000000001</v>
      </c>
      <c r="H8">
        <v>72.48</v>
      </c>
      <c r="I8">
        <v>3.1</v>
      </c>
      <c r="J8">
        <v>56</v>
      </c>
      <c r="K8">
        <v>139</v>
      </c>
      <c r="L8">
        <v>4862</v>
      </c>
    </row>
    <row r="9" spans="1:12" x14ac:dyDescent="0.3">
      <c r="A9" t="s">
        <v>25</v>
      </c>
      <c r="B9" t="s">
        <v>26</v>
      </c>
      <c r="C9">
        <v>2057</v>
      </c>
      <c r="D9">
        <v>2</v>
      </c>
      <c r="E9">
        <v>579</v>
      </c>
      <c r="F9">
        <v>4809</v>
      </c>
      <c r="G9">
        <v>0.9</v>
      </c>
      <c r="H9">
        <v>70.06</v>
      </c>
      <c r="I9">
        <v>6.2</v>
      </c>
      <c r="J9">
        <v>54.6</v>
      </c>
      <c r="K9">
        <v>103</v>
      </c>
      <c r="L9">
        <v>1982</v>
      </c>
    </row>
    <row r="10" spans="1:12" x14ac:dyDescent="0.3">
      <c r="A10" t="s">
        <v>27</v>
      </c>
      <c r="B10" t="s">
        <v>28</v>
      </c>
      <c r="C10">
        <v>58560</v>
      </c>
      <c r="D10">
        <v>2</v>
      </c>
      <c r="E10">
        <v>8277</v>
      </c>
      <c r="F10">
        <v>4815</v>
      </c>
      <c r="G10">
        <v>1.3</v>
      </c>
      <c r="H10">
        <v>70.66</v>
      </c>
      <c r="I10">
        <v>10.7</v>
      </c>
      <c r="J10">
        <v>52.6</v>
      </c>
      <c r="K10">
        <v>11</v>
      </c>
      <c r="L10">
        <v>54090</v>
      </c>
    </row>
    <row r="11" spans="1:12" x14ac:dyDescent="0.3">
      <c r="A11" t="s">
        <v>29</v>
      </c>
      <c r="B11" t="s">
        <v>30</v>
      </c>
      <c r="C11">
        <v>58876</v>
      </c>
      <c r="D11">
        <v>2</v>
      </c>
      <c r="E11">
        <v>4931</v>
      </c>
      <c r="F11">
        <v>4091</v>
      </c>
      <c r="G11">
        <v>2</v>
      </c>
      <c r="H11">
        <v>68.540000000000006</v>
      </c>
      <c r="I11">
        <v>13.9</v>
      </c>
      <c r="J11">
        <v>40.6</v>
      </c>
      <c r="K11">
        <v>60</v>
      </c>
      <c r="L11">
        <v>58073</v>
      </c>
    </row>
    <row r="12" spans="1:12" x14ac:dyDescent="0.3">
      <c r="A12" t="s">
        <v>31</v>
      </c>
      <c r="B12" t="s">
        <v>32</v>
      </c>
      <c r="C12">
        <v>6450</v>
      </c>
      <c r="D12">
        <v>4</v>
      </c>
      <c r="E12">
        <v>868</v>
      </c>
      <c r="F12">
        <v>4963</v>
      </c>
      <c r="G12">
        <v>1.9</v>
      </c>
      <c r="H12">
        <v>73.599999999999994</v>
      </c>
      <c r="I12">
        <v>6.2</v>
      </c>
      <c r="J12">
        <v>61.9</v>
      </c>
      <c r="K12">
        <v>0</v>
      </c>
      <c r="L12">
        <v>6425</v>
      </c>
    </row>
    <row r="13" spans="1:12" x14ac:dyDescent="0.3">
      <c r="A13" t="s">
        <v>33</v>
      </c>
      <c r="B13" t="s">
        <v>34</v>
      </c>
      <c r="C13">
        <v>83557</v>
      </c>
      <c r="D13">
        <v>4</v>
      </c>
      <c r="E13">
        <v>813</v>
      </c>
      <c r="F13">
        <v>4119</v>
      </c>
      <c r="G13">
        <v>0.6</v>
      </c>
      <c r="H13">
        <v>71.87</v>
      </c>
      <c r="I13">
        <v>5.3</v>
      </c>
      <c r="J13">
        <v>59.5</v>
      </c>
      <c r="K13">
        <v>126</v>
      </c>
      <c r="L13">
        <v>82677</v>
      </c>
    </row>
    <row r="14" spans="1:12" x14ac:dyDescent="0.3">
      <c r="A14" t="s">
        <v>35</v>
      </c>
      <c r="B14" t="s">
        <v>36</v>
      </c>
      <c r="C14">
        <v>56400</v>
      </c>
      <c r="D14">
        <v>3</v>
      </c>
      <c r="E14">
        <v>11197</v>
      </c>
      <c r="F14">
        <v>5107</v>
      </c>
      <c r="G14">
        <v>0.9</v>
      </c>
      <c r="H14">
        <v>70.14</v>
      </c>
      <c r="I14">
        <v>10.3</v>
      </c>
      <c r="J14">
        <v>52.6</v>
      </c>
      <c r="K14">
        <v>127</v>
      </c>
      <c r="L14">
        <v>55748</v>
      </c>
    </row>
    <row r="15" spans="1:12" x14ac:dyDescent="0.3">
      <c r="A15" t="s">
        <v>37</v>
      </c>
      <c r="B15" t="s">
        <v>38</v>
      </c>
      <c r="C15">
        <v>36291</v>
      </c>
      <c r="D15">
        <v>3</v>
      </c>
      <c r="E15">
        <v>5313</v>
      </c>
      <c r="F15">
        <v>4458</v>
      </c>
      <c r="G15">
        <v>0.7</v>
      </c>
      <c r="H15">
        <v>70.88</v>
      </c>
      <c r="I15">
        <v>7.1</v>
      </c>
      <c r="J15">
        <v>52.9</v>
      </c>
      <c r="K15">
        <v>122</v>
      </c>
      <c r="L15">
        <v>36097</v>
      </c>
    </row>
    <row r="16" spans="1:12" x14ac:dyDescent="0.3">
      <c r="A16" t="s">
        <v>39</v>
      </c>
      <c r="B16" t="s">
        <v>40</v>
      </c>
      <c r="C16">
        <v>56290</v>
      </c>
      <c r="D16">
        <v>3</v>
      </c>
      <c r="E16">
        <v>2861</v>
      </c>
      <c r="F16">
        <v>4628</v>
      </c>
      <c r="G16">
        <v>0.5</v>
      </c>
      <c r="H16">
        <v>72.56</v>
      </c>
      <c r="I16">
        <v>2.2999999999999998</v>
      </c>
      <c r="J16">
        <v>59</v>
      </c>
      <c r="K16">
        <v>140</v>
      </c>
      <c r="L16">
        <v>55941</v>
      </c>
    </row>
    <row r="17" spans="1:12" x14ac:dyDescent="0.3">
      <c r="A17" t="s">
        <v>41</v>
      </c>
      <c r="B17" t="s">
        <v>42</v>
      </c>
      <c r="C17">
        <v>82264</v>
      </c>
      <c r="D17">
        <v>3</v>
      </c>
      <c r="E17">
        <v>2280</v>
      </c>
      <c r="F17">
        <v>4669</v>
      </c>
      <c r="G17">
        <v>0.6</v>
      </c>
      <c r="H17">
        <v>72.58</v>
      </c>
      <c r="I17">
        <v>4.5</v>
      </c>
      <c r="J17">
        <v>59.9</v>
      </c>
      <c r="K17">
        <v>114</v>
      </c>
      <c r="L17">
        <v>81787</v>
      </c>
    </row>
    <row r="18" spans="1:12" x14ac:dyDescent="0.3">
      <c r="A18" t="s">
        <v>43</v>
      </c>
      <c r="B18" t="s">
        <v>44</v>
      </c>
      <c r="C18">
        <v>40395</v>
      </c>
      <c r="D18">
        <v>2</v>
      </c>
      <c r="E18">
        <v>3387</v>
      </c>
      <c r="F18">
        <v>3712</v>
      </c>
      <c r="G18">
        <v>1.6</v>
      </c>
      <c r="H18">
        <v>70.099999999999994</v>
      </c>
      <c r="I18">
        <v>10.6</v>
      </c>
      <c r="J18">
        <v>38.5</v>
      </c>
      <c r="K18">
        <v>95</v>
      </c>
      <c r="L18">
        <v>39650</v>
      </c>
    </row>
    <row r="19" spans="1:12" x14ac:dyDescent="0.3">
      <c r="A19" t="s">
        <v>45</v>
      </c>
      <c r="B19" t="s">
        <v>46</v>
      </c>
      <c r="C19">
        <v>48523</v>
      </c>
      <c r="D19">
        <v>2</v>
      </c>
      <c r="E19">
        <v>3806</v>
      </c>
      <c r="F19">
        <v>3545</v>
      </c>
      <c r="G19">
        <v>2.8</v>
      </c>
      <c r="H19">
        <v>68.760000000000005</v>
      </c>
      <c r="I19">
        <v>13.2</v>
      </c>
      <c r="J19">
        <v>42.2</v>
      </c>
      <c r="K19">
        <v>12</v>
      </c>
      <c r="L19">
        <v>44930</v>
      </c>
    </row>
    <row r="20" spans="1:12" x14ac:dyDescent="0.3">
      <c r="A20" t="s">
        <v>47</v>
      </c>
      <c r="B20" t="s">
        <v>48</v>
      </c>
      <c r="C20">
        <v>33215</v>
      </c>
      <c r="D20">
        <v>1</v>
      </c>
      <c r="E20">
        <v>1058</v>
      </c>
      <c r="F20">
        <v>3694</v>
      </c>
      <c r="G20">
        <v>0.7</v>
      </c>
      <c r="H20">
        <v>70.39</v>
      </c>
      <c r="I20">
        <v>2.7</v>
      </c>
      <c r="J20">
        <v>54.7</v>
      </c>
      <c r="K20">
        <v>161</v>
      </c>
      <c r="L20">
        <v>30920</v>
      </c>
    </row>
    <row r="21" spans="1:12" x14ac:dyDescent="0.3">
      <c r="A21" t="s">
        <v>49</v>
      </c>
      <c r="B21" t="s">
        <v>50</v>
      </c>
      <c r="C21">
        <v>10577</v>
      </c>
      <c r="D21">
        <v>2</v>
      </c>
      <c r="E21">
        <v>4122</v>
      </c>
      <c r="F21">
        <v>5299</v>
      </c>
      <c r="G21">
        <v>0.9</v>
      </c>
      <c r="H21">
        <v>70.22</v>
      </c>
      <c r="I21">
        <v>8.5</v>
      </c>
      <c r="J21">
        <v>52.3</v>
      </c>
      <c r="K21">
        <v>101</v>
      </c>
      <c r="L21">
        <v>9891</v>
      </c>
    </row>
    <row r="22" spans="1:12" x14ac:dyDescent="0.3">
      <c r="A22" t="s">
        <v>51</v>
      </c>
      <c r="B22" t="s">
        <v>52</v>
      </c>
      <c r="C22">
        <v>8257</v>
      </c>
      <c r="D22">
        <v>1</v>
      </c>
      <c r="E22">
        <v>5814</v>
      </c>
      <c r="F22">
        <v>4755</v>
      </c>
      <c r="G22">
        <v>1.1000000000000001</v>
      </c>
      <c r="H22">
        <v>71.83</v>
      </c>
      <c r="I22">
        <v>3.3</v>
      </c>
      <c r="J22">
        <v>58.5</v>
      </c>
      <c r="K22">
        <v>103</v>
      </c>
      <c r="L22">
        <v>7826</v>
      </c>
    </row>
    <row r="23" spans="1:12" x14ac:dyDescent="0.3">
      <c r="A23" t="s">
        <v>53</v>
      </c>
      <c r="B23" t="s">
        <v>54</v>
      </c>
      <c r="C23">
        <v>58216</v>
      </c>
      <c r="D23">
        <v>3</v>
      </c>
      <c r="E23">
        <v>9111</v>
      </c>
      <c r="F23">
        <v>4751</v>
      </c>
      <c r="G23">
        <v>0.9</v>
      </c>
      <c r="H23">
        <v>70.63</v>
      </c>
      <c r="I23">
        <v>11.1</v>
      </c>
      <c r="J23">
        <v>52.8</v>
      </c>
      <c r="K23">
        <v>125</v>
      </c>
      <c r="L23">
        <v>56817</v>
      </c>
    </row>
    <row r="24" spans="1:12" x14ac:dyDescent="0.3">
      <c r="A24" t="s">
        <v>55</v>
      </c>
      <c r="B24" t="s">
        <v>56</v>
      </c>
      <c r="C24">
        <v>84068</v>
      </c>
      <c r="D24">
        <v>3</v>
      </c>
      <c r="E24">
        <v>3921</v>
      </c>
      <c r="F24">
        <v>4675</v>
      </c>
      <c r="G24">
        <v>0.6</v>
      </c>
      <c r="H24">
        <v>72.959999999999994</v>
      </c>
      <c r="I24">
        <v>2.2999999999999998</v>
      </c>
      <c r="J24">
        <v>57.6</v>
      </c>
      <c r="K24">
        <v>160</v>
      </c>
      <c r="L24">
        <v>79289</v>
      </c>
    </row>
    <row r="25" spans="1:12" x14ac:dyDescent="0.3">
      <c r="A25" t="s">
        <v>57</v>
      </c>
      <c r="B25" t="s">
        <v>58</v>
      </c>
      <c r="C25">
        <v>47716</v>
      </c>
      <c r="D25">
        <v>2</v>
      </c>
      <c r="E25">
        <v>2341</v>
      </c>
      <c r="F25">
        <v>3098</v>
      </c>
      <c r="G25">
        <v>2.4</v>
      </c>
      <c r="H25">
        <v>68.09</v>
      </c>
      <c r="I25">
        <v>12.5</v>
      </c>
      <c r="J25">
        <v>41</v>
      </c>
      <c r="K25">
        <v>50</v>
      </c>
      <c r="L25">
        <v>47296</v>
      </c>
    </row>
    <row r="26" spans="1:12" x14ac:dyDescent="0.3">
      <c r="A26" t="s">
        <v>59</v>
      </c>
      <c r="B26" t="s">
        <v>60</v>
      </c>
      <c r="C26">
        <v>69686</v>
      </c>
      <c r="D26">
        <v>3</v>
      </c>
      <c r="E26">
        <v>4767</v>
      </c>
      <c r="F26">
        <v>4254</v>
      </c>
      <c r="G26">
        <v>0.8</v>
      </c>
      <c r="H26">
        <v>70.69</v>
      </c>
      <c r="I26">
        <v>9.3000000000000007</v>
      </c>
      <c r="J26">
        <v>48.8</v>
      </c>
      <c r="K26">
        <v>108</v>
      </c>
      <c r="L26">
        <v>68995</v>
      </c>
    </row>
    <row r="27" spans="1:12" x14ac:dyDescent="0.3">
      <c r="A27" t="s">
        <v>61</v>
      </c>
      <c r="B27" t="s">
        <v>62</v>
      </c>
      <c r="C27">
        <v>147138</v>
      </c>
      <c r="D27">
        <v>4</v>
      </c>
      <c r="E27">
        <v>746</v>
      </c>
      <c r="F27">
        <v>4347</v>
      </c>
      <c r="G27">
        <v>0.6</v>
      </c>
      <c r="H27">
        <v>70.56</v>
      </c>
      <c r="I27">
        <v>5</v>
      </c>
      <c r="J27">
        <v>59.2</v>
      </c>
      <c r="K27">
        <v>155</v>
      </c>
      <c r="L27">
        <v>145587</v>
      </c>
    </row>
    <row r="28" spans="1:12" x14ac:dyDescent="0.3">
      <c r="A28" t="s">
        <v>63</v>
      </c>
      <c r="B28" t="s">
        <v>64</v>
      </c>
      <c r="C28">
        <v>77227</v>
      </c>
      <c r="D28">
        <v>3</v>
      </c>
      <c r="E28">
        <v>1544</v>
      </c>
      <c r="F28">
        <v>4508</v>
      </c>
      <c r="G28">
        <v>0.6</v>
      </c>
      <c r="H28">
        <v>72.599999999999994</v>
      </c>
      <c r="I28">
        <v>2.9</v>
      </c>
      <c r="J28">
        <v>59.3</v>
      </c>
      <c r="K28">
        <v>139</v>
      </c>
      <c r="L28">
        <v>76483</v>
      </c>
    </row>
    <row r="29" spans="1:12" x14ac:dyDescent="0.3">
      <c r="A29" t="s">
        <v>65</v>
      </c>
      <c r="B29" t="s">
        <v>66</v>
      </c>
      <c r="C29">
        <v>110540</v>
      </c>
      <c r="D29">
        <v>4</v>
      </c>
      <c r="E29">
        <v>590</v>
      </c>
      <c r="F29">
        <v>5149</v>
      </c>
      <c r="G29">
        <v>0.5</v>
      </c>
      <c r="H29">
        <v>69.03</v>
      </c>
      <c r="I29">
        <v>11.5</v>
      </c>
      <c r="J29">
        <v>65.2</v>
      </c>
      <c r="K29">
        <v>188</v>
      </c>
      <c r="L29">
        <v>109889</v>
      </c>
    </row>
    <row r="30" spans="1:12" x14ac:dyDescent="0.3">
      <c r="A30" t="s">
        <v>67</v>
      </c>
      <c r="B30" t="s">
        <v>68</v>
      </c>
      <c r="C30">
        <v>9304</v>
      </c>
      <c r="D30">
        <v>1</v>
      </c>
      <c r="E30">
        <v>812</v>
      </c>
      <c r="F30">
        <v>4281</v>
      </c>
      <c r="G30">
        <v>0.7</v>
      </c>
      <c r="H30">
        <v>71.23</v>
      </c>
      <c r="I30">
        <v>3.3</v>
      </c>
      <c r="J30">
        <v>57.6</v>
      </c>
      <c r="K30">
        <v>174</v>
      </c>
      <c r="L30">
        <v>9027</v>
      </c>
    </row>
    <row r="31" spans="1:12" x14ac:dyDescent="0.3">
      <c r="A31" t="s">
        <v>69</v>
      </c>
      <c r="B31" t="s">
        <v>70</v>
      </c>
      <c r="C31">
        <v>7836</v>
      </c>
      <c r="D31">
        <v>1</v>
      </c>
      <c r="E31">
        <v>7333</v>
      </c>
      <c r="F31">
        <v>5237</v>
      </c>
      <c r="G31">
        <v>1.1000000000000001</v>
      </c>
      <c r="H31">
        <v>70.930000000000007</v>
      </c>
      <c r="I31">
        <v>5.2</v>
      </c>
      <c r="J31">
        <v>52.5</v>
      </c>
      <c r="K31">
        <v>115</v>
      </c>
      <c r="L31">
        <v>7521</v>
      </c>
    </row>
    <row r="32" spans="1:12" x14ac:dyDescent="0.3">
      <c r="A32" t="s">
        <v>71</v>
      </c>
      <c r="B32" t="s">
        <v>72</v>
      </c>
      <c r="C32">
        <v>121666</v>
      </c>
      <c r="D32">
        <v>4</v>
      </c>
      <c r="E32">
        <v>1144</v>
      </c>
      <c r="F32">
        <v>3601</v>
      </c>
      <c r="G32">
        <v>2.2000000000000002</v>
      </c>
      <c r="H32">
        <v>70.319999999999993</v>
      </c>
      <c r="I32">
        <v>9.6999999999999993</v>
      </c>
      <c r="J32">
        <v>55.2</v>
      </c>
      <c r="K32">
        <v>120</v>
      </c>
      <c r="L32">
        <v>121412</v>
      </c>
    </row>
    <row r="33" spans="1:12" x14ac:dyDescent="0.3">
      <c r="A33" t="s">
        <v>73</v>
      </c>
      <c r="B33" t="s">
        <v>74</v>
      </c>
      <c r="C33">
        <v>49576</v>
      </c>
      <c r="D33">
        <v>1</v>
      </c>
      <c r="E33">
        <v>18076</v>
      </c>
      <c r="F33">
        <v>4903</v>
      </c>
      <c r="G33">
        <v>1.4</v>
      </c>
      <c r="H33">
        <v>70.55</v>
      </c>
      <c r="I33">
        <v>10.9</v>
      </c>
      <c r="J33">
        <v>52.7</v>
      </c>
      <c r="K33">
        <v>82</v>
      </c>
      <c r="L33">
        <v>47831</v>
      </c>
    </row>
    <row r="34" spans="1:12" x14ac:dyDescent="0.3">
      <c r="A34" t="s">
        <v>75</v>
      </c>
      <c r="B34" t="s">
        <v>76</v>
      </c>
      <c r="C34">
        <v>52586</v>
      </c>
      <c r="D34">
        <v>2</v>
      </c>
      <c r="E34">
        <v>5441</v>
      </c>
      <c r="F34">
        <v>3875</v>
      </c>
      <c r="G34">
        <v>1.8</v>
      </c>
      <c r="H34">
        <v>69.209999999999994</v>
      </c>
      <c r="I34">
        <v>11.1</v>
      </c>
      <c r="J34">
        <v>38.5</v>
      </c>
      <c r="K34">
        <v>80</v>
      </c>
      <c r="L34">
        <v>48798</v>
      </c>
    </row>
    <row r="35" spans="1:12" x14ac:dyDescent="0.3">
      <c r="A35" t="s">
        <v>77</v>
      </c>
      <c r="B35" t="s">
        <v>78</v>
      </c>
      <c r="C35">
        <v>70665</v>
      </c>
      <c r="D35">
        <v>3</v>
      </c>
      <c r="E35">
        <v>637</v>
      </c>
      <c r="F35">
        <v>5087</v>
      </c>
      <c r="G35">
        <v>0.8</v>
      </c>
      <c r="H35">
        <v>72.78</v>
      </c>
      <c r="I35">
        <v>1.4</v>
      </c>
      <c r="J35">
        <v>50.3</v>
      </c>
      <c r="K35">
        <v>186</v>
      </c>
      <c r="L35">
        <v>69273</v>
      </c>
    </row>
    <row r="36" spans="1:12" x14ac:dyDescent="0.3">
      <c r="A36" t="s">
        <v>79</v>
      </c>
      <c r="B36" t="s">
        <v>80</v>
      </c>
      <c r="C36">
        <v>41222</v>
      </c>
      <c r="D36">
        <v>3</v>
      </c>
      <c r="E36">
        <v>10735</v>
      </c>
      <c r="F36">
        <v>4561</v>
      </c>
      <c r="G36">
        <v>0.8</v>
      </c>
      <c r="H36">
        <v>70.819999999999993</v>
      </c>
      <c r="I36">
        <v>7.4</v>
      </c>
      <c r="J36">
        <v>53.2</v>
      </c>
      <c r="K36">
        <v>124</v>
      </c>
      <c r="L36">
        <v>40975</v>
      </c>
    </row>
    <row r="37" spans="1:12" x14ac:dyDescent="0.3">
      <c r="A37" t="s">
        <v>81</v>
      </c>
      <c r="B37" t="s">
        <v>82</v>
      </c>
      <c r="C37">
        <v>69919</v>
      </c>
      <c r="D37">
        <v>2</v>
      </c>
      <c r="E37">
        <v>2715</v>
      </c>
      <c r="F37">
        <v>3983</v>
      </c>
      <c r="G37">
        <v>1.1000000000000001</v>
      </c>
      <c r="H37">
        <v>71.42</v>
      </c>
      <c r="I37">
        <v>6.4</v>
      </c>
      <c r="J37">
        <v>51.6</v>
      </c>
      <c r="K37">
        <v>82</v>
      </c>
      <c r="L37">
        <v>68782</v>
      </c>
    </row>
    <row r="38" spans="1:12" x14ac:dyDescent="0.3">
      <c r="A38" t="s">
        <v>83</v>
      </c>
      <c r="B38" t="s">
        <v>84</v>
      </c>
      <c r="C38">
        <v>96981</v>
      </c>
      <c r="D38">
        <v>4</v>
      </c>
      <c r="E38">
        <v>2284</v>
      </c>
      <c r="F38">
        <v>4660</v>
      </c>
      <c r="G38">
        <v>0.6</v>
      </c>
      <c r="H38">
        <v>72.13</v>
      </c>
      <c r="I38">
        <v>4.2</v>
      </c>
      <c r="J38">
        <v>60</v>
      </c>
      <c r="K38">
        <v>44</v>
      </c>
      <c r="L38">
        <v>96184</v>
      </c>
    </row>
    <row r="39" spans="1:12" x14ac:dyDescent="0.3">
      <c r="A39" t="s">
        <v>85</v>
      </c>
      <c r="B39" t="s">
        <v>86</v>
      </c>
      <c r="C39">
        <v>45333</v>
      </c>
      <c r="D39">
        <v>1</v>
      </c>
      <c r="E39">
        <v>11860</v>
      </c>
      <c r="F39">
        <v>4449</v>
      </c>
      <c r="G39">
        <v>1</v>
      </c>
      <c r="H39">
        <v>70.430000000000007</v>
      </c>
      <c r="I39">
        <v>6.1</v>
      </c>
      <c r="J39">
        <v>50.2</v>
      </c>
      <c r="K39">
        <v>126</v>
      </c>
      <c r="L39">
        <v>44966</v>
      </c>
    </row>
    <row r="40" spans="1:12" x14ac:dyDescent="0.3">
      <c r="A40" t="s">
        <v>87</v>
      </c>
      <c r="B40" t="s">
        <v>88</v>
      </c>
      <c r="C40">
        <v>1214</v>
      </c>
      <c r="D40">
        <v>1</v>
      </c>
      <c r="E40">
        <v>931</v>
      </c>
      <c r="F40">
        <v>4558</v>
      </c>
      <c r="G40">
        <v>1.3</v>
      </c>
      <c r="H40">
        <v>71.900000000000006</v>
      </c>
      <c r="I40">
        <v>2.4</v>
      </c>
      <c r="J40">
        <v>46.4</v>
      </c>
      <c r="K40">
        <v>127</v>
      </c>
      <c r="L40">
        <v>1049</v>
      </c>
    </row>
    <row r="41" spans="1:12" x14ac:dyDescent="0.3">
      <c r="A41" t="s">
        <v>89</v>
      </c>
      <c r="B41" t="s">
        <v>90</v>
      </c>
      <c r="C41">
        <v>31055</v>
      </c>
      <c r="D41">
        <v>2</v>
      </c>
      <c r="E41">
        <v>2816</v>
      </c>
      <c r="F41">
        <v>3635</v>
      </c>
      <c r="G41">
        <v>2.2999999999999998</v>
      </c>
      <c r="H41">
        <v>67.959999999999994</v>
      </c>
      <c r="I41">
        <v>11.6</v>
      </c>
      <c r="J41">
        <v>37.799999999999997</v>
      </c>
      <c r="K41">
        <v>65</v>
      </c>
      <c r="L41">
        <v>30225</v>
      </c>
    </row>
    <row r="42" spans="1:12" x14ac:dyDescent="0.3">
      <c r="A42" t="s">
        <v>91</v>
      </c>
      <c r="B42" t="s">
        <v>92</v>
      </c>
      <c r="C42">
        <v>77047</v>
      </c>
      <c r="D42">
        <v>3</v>
      </c>
      <c r="E42">
        <v>681</v>
      </c>
      <c r="F42">
        <v>4167</v>
      </c>
      <c r="G42">
        <v>0.5</v>
      </c>
      <c r="H42">
        <v>72.08</v>
      </c>
      <c r="I42">
        <v>1.7</v>
      </c>
      <c r="J42">
        <v>53.3</v>
      </c>
      <c r="K42">
        <v>172</v>
      </c>
      <c r="L42">
        <v>75955</v>
      </c>
    </row>
    <row r="43" spans="1:12" x14ac:dyDescent="0.3">
      <c r="A43" t="s">
        <v>93</v>
      </c>
      <c r="B43" t="s">
        <v>94</v>
      </c>
      <c r="C43">
        <v>42244</v>
      </c>
      <c r="D43">
        <v>2</v>
      </c>
      <c r="E43">
        <v>4173</v>
      </c>
      <c r="F43">
        <v>3821</v>
      </c>
      <c r="G43">
        <v>1.7</v>
      </c>
      <c r="H43">
        <v>70.11</v>
      </c>
      <c r="I43">
        <v>11</v>
      </c>
      <c r="J43">
        <v>41.8</v>
      </c>
      <c r="K43">
        <v>70</v>
      </c>
      <c r="L43">
        <v>41328</v>
      </c>
    </row>
    <row r="44" spans="1:12" x14ac:dyDescent="0.3">
      <c r="A44" t="s">
        <v>95</v>
      </c>
      <c r="B44" t="s">
        <v>96</v>
      </c>
      <c r="C44">
        <v>267339</v>
      </c>
      <c r="D44">
        <v>2</v>
      </c>
      <c r="E44">
        <v>12237</v>
      </c>
      <c r="F44">
        <v>4188</v>
      </c>
      <c r="G44">
        <v>2.2000000000000002</v>
      </c>
      <c r="H44">
        <v>70.900000000000006</v>
      </c>
      <c r="I44">
        <v>12.2</v>
      </c>
      <c r="J44">
        <v>47.4</v>
      </c>
      <c r="K44">
        <v>35</v>
      </c>
      <c r="L44">
        <v>262134</v>
      </c>
    </row>
    <row r="45" spans="1:12" x14ac:dyDescent="0.3">
      <c r="A45" t="s">
        <v>97</v>
      </c>
      <c r="B45" t="s">
        <v>98</v>
      </c>
      <c r="C45">
        <v>84916</v>
      </c>
      <c r="D45">
        <v>4</v>
      </c>
      <c r="E45">
        <v>1203</v>
      </c>
      <c r="F45">
        <v>4022</v>
      </c>
      <c r="G45">
        <v>0.6</v>
      </c>
      <c r="H45">
        <v>72.900000000000006</v>
      </c>
      <c r="I45">
        <v>4.5</v>
      </c>
      <c r="J45">
        <v>67.3</v>
      </c>
      <c r="K45">
        <v>137</v>
      </c>
      <c r="L45">
        <v>82096</v>
      </c>
    </row>
    <row r="46" spans="1:12" x14ac:dyDescent="0.3">
      <c r="A46" t="s">
        <v>99</v>
      </c>
      <c r="B46" t="s">
        <v>100</v>
      </c>
      <c r="C46">
        <v>9609</v>
      </c>
      <c r="D46">
        <v>1</v>
      </c>
      <c r="E46">
        <v>472</v>
      </c>
      <c r="F46">
        <v>3907</v>
      </c>
      <c r="G46">
        <v>0.6</v>
      </c>
      <c r="H46">
        <v>71.64</v>
      </c>
      <c r="I46">
        <v>5.5</v>
      </c>
      <c r="J46">
        <v>57.1</v>
      </c>
      <c r="K46">
        <v>168</v>
      </c>
      <c r="L46">
        <v>9267</v>
      </c>
    </row>
    <row r="47" spans="1:12" x14ac:dyDescent="0.3">
      <c r="A47" t="s">
        <v>101</v>
      </c>
      <c r="B47" t="s">
        <v>102</v>
      </c>
      <c r="C47">
        <v>40815</v>
      </c>
      <c r="D47">
        <v>2</v>
      </c>
      <c r="E47">
        <v>4981</v>
      </c>
      <c r="F47">
        <v>4701</v>
      </c>
      <c r="G47">
        <v>1.4</v>
      </c>
      <c r="H47">
        <v>70.08</v>
      </c>
      <c r="I47">
        <v>9.5</v>
      </c>
      <c r="J47">
        <v>47.8</v>
      </c>
      <c r="K47">
        <v>85</v>
      </c>
      <c r="L47">
        <v>39780</v>
      </c>
    </row>
    <row r="48" spans="1:12" x14ac:dyDescent="0.3">
      <c r="A48" t="s">
        <v>103</v>
      </c>
      <c r="B48" t="s">
        <v>104</v>
      </c>
      <c r="C48">
        <v>68192</v>
      </c>
      <c r="D48">
        <v>4</v>
      </c>
      <c r="E48">
        <v>3559</v>
      </c>
      <c r="F48">
        <v>4864</v>
      </c>
      <c r="G48">
        <v>0.6</v>
      </c>
      <c r="H48">
        <v>71.72</v>
      </c>
      <c r="I48">
        <v>4.3</v>
      </c>
      <c r="J48">
        <v>63.5</v>
      </c>
      <c r="K48">
        <v>32</v>
      </c>
      <c r="L48">
        <v>66570</v>
      </c>
    </row>
    <row r="49" spans="1:12" x14ac:dyDescent="0.3">
      <c r="A49" t="s">
        <v>105</v>
      </c>
      <c r="B49" t="s">
        <v>106</v>
      </c>
      <c r="C49">
        <v>24181</v>
      </c>
      <c r="D49">
        <v>2</v>
      </c>
      <c r="E49">
        <v>1799</v>
      </c>
      <c r="F49">
        <v>3617</v>
      </c>
      <c r="G49">
        <v>1.4</v>
      </c>
      <c r="H49">
        <v>69.48</v>
      </c>
      <c r="I49">
        <v>6.7</v>
      </c>
      <c r="J49">
        <v>41.6</v>
      </c>
      <c r="K49">
        <v>100</v>
      </c>
      <c r="L49">
        <v>24070</v>
      </c>
    </row>
    <row r="50" spans="1:12" x14ac:dyDescent="0.3">
      <c r="A50" t="s">
        <v>107</v>
      </c>
      <c r="B50" t="s">
        <v>108</v>
      </c>
      <c r="C50">
        <v>56154</v>
      </c>
      <c r="D50">
        <v>3</v>
      </c>
      <c r="E50">
        <v>4589</v>
      </c>
      <c r="F50">
        <v>4468</v>
      </c>
      <c r="G50">
        <v>0.7</v>
      </c>
      <c r="H50">
        <v>72.48</v>
      </c>
      <c r="I50">
        <v>3</v>
      </c>
      <c r="J50">
        <v>54.5</v>
      </c>
      <c r="K50">
        <v>149</v>
      </c>
      <c r="L50">
        <v>54464</v>
      </c>
    </row>
    <row r="51" spans="1:12" x14ac:dyDescent="0.3">
      <c r="A51" t="s">
        <v>109</v>
      </c>
      <c r="B51" t="s">
        <v>110</v>
      </c>
      <c r="C51">
        <v>97914</v>
      </c>
      <c r="D51">
        <v>4</v>
      </c>
      <c r="E51">
        <v>376</v>
      </c>
      <c r="F51">
        <v>4566</v>
      </c>
      <c r="G51">
        <v>0.6</v>
      </c>
      <c r="H51">
        <v>70.290000000000006</v>
      </c>
      <c r="I51">
        <v>6.9</v>
      </c>
      <c r="J51">
        <v>62.9</v>
      </c>
      <c r="K51">
        <v>173</v>
      </c>
      <c r="L51">
        <v>97203</v>
      </c>
    </row>
  </sheetData>
  <autoFilter ref="G1:G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4" workbookViewId="0">
      <selection activeCell="A6" sqref="A6:C14"/>
    </sheetView>
  </sheetViews>
  <sheetFormatPr defaultRowHeight="14.4" x14ac:dyDescent="0.3"/>
  <cols>
    <col min="1" max="1" width="23.88671875" customWidth="1"/>
    <col min="2" max="2" width="18.109375" customWidth="1"/>
    <col min="3" max="3" width="14.33203125" customWidth="1"/>
  </cols>
  <sheetData>
    <row r="1" spans="1:6" x14ac:dyDescent="0.3">
      <c r="A1" s="1" t="s">
        <v>115</v>
      </c>
    </row>
    <row r="2" spans="1:6" x14ac:dyDescent="0.3">
      <c r="A2" t="s">
        <v>111</v>
      </c>
      <c r="B2" t="s">
        <v>114</v>
      </c>
    </row>
    <row r="3" spans="1:6" x14ac:dyDescent="0.3">
      <c r="A3" t="s">
        <v>112</v>
      </c>
      <c r="B3" t="s">
        <v>113</v>
      </c>
    </row>
    <row r="5" spans="1:6" x14ac:dyDescent="0.3">
      <c r="E5" t="s">
        <v>127</v>
      </c>
    </row>
    <row r="6" spans="1:6" x14ac:dyDescent="0.3">
      <c r="A6" s="1"/>
      <c r="B6" s="1" t="s">
        <v>116</v>
      </c>
      <c r="C6" s="1" t="s">
        <v>117</v>
      </c>
      <c r="E6" t="s">
        <v>125</v>
      </c>
      <c r="F6" s="1" t="s">
        <v>126</v>
      </c>
    </row>
    <row r="7" spans="1:6" x14ac:dyDescent="0.3">
      <c r="A7" s="2" t="s">
        <v>118</v>
      </c>
      <c r="B7" s="3">
        <f>CORREL(statesDataForStatsP2!G2:G51,statesDataForStatsP2!I2:I51)</f>
        <v>0.70297519868417002</v>
      </c>
      <c r="C7">
        <f>CORREL(statesDataForStatsP2!G2:G51,statesDataForStatsP2!H2:H51)</f>
        <v>-0.58847792557925738</v>
      </c>
      <c r="E7">
        <f>B7*SQRT(48)/SQRT(1 - B7*B7)</f>
        <v>6.8479424716299055</v>
      </c>
      <c r="F7">
        <f t="shared" ref="F7:F11" si="0">C7*SQRT(48)/SQRT(1 - C7*C7)</f>
        <v>-5.042705844714984</v>
      </c>
    </row>
    <row r="8" spans="1:6" x14ac:dyDescent="0.3">
      <c r="A8" s="2" t="s">
        <v>119</v>
      </c>
      <c r="B8">
        <f>CORREL(statesDataForStatsP2!E2:E51,statesDataForStatsP2!I2:I51)</f>
        <v>0.34364275081206558</v>
      </c>
      <c r="C8">
        <f>CORREL(statesDataForStatsP2!E2:E51,statesDataForStatsP2!H2:H51)</f>
        <v>-6.8051952084389619E-2</v>
      </c>
      <c r="E8">
        <f t="shared" ref="E8:E11" si="1">B8*SQRT(48)/SQRT(1 - B8*B8)</f>
        <v>2.5352206039249836</v>
      </c>
      <c r="F8">
        <f t="shared" si="0"/>
        <v>-0.47257328364622647</v>
      </c>
    </row>
    <row r="9" spans="1:6" x14ac:dyDescent="0.3">
      <c r="A9" s="2" t="s">
        <v>120</v>
      </c>
      <c r="B9">
        <f>CORREL(statesDataForStatsP2!E2:E51/statesDataForStatsP2!C2:C51,statesDataForStatsP2!I2:I51)</f>
        <v>-0.17855050147691842</v>
      </c>
      <c r="C9">
        <f>CORREL(statesDataForStatsP2!E2:E51/statesDataForStatsP2!C2:C51,statesDataForStatsP2!H2:H51)</f>
        <v>8.8207378999601294E-2</v>
      </c>
      <c r="E9">
        <f t="shared" si="1"/>
        <v>-1.2572370185766768</v>
      </c>
      <c r="F9">
        <f t="shared" si="0"/>
        <v>0.61351002894688256</v>
      </c>
    </row>
    <row r="10" spans="1:6" x14ac:dyDescent="0.3">
      <c r="A10" s="2" t="s">
        <v>121</v>
      </c>
      <c r="B10">
        <f>CORREL(statesDataForStatsP2!F2:F51,statesDataForStatsP2!I2:I51)</f>
        <v>-0.23007761025937168</v>
      </c>
      <c r="C10">
        <f>CORREL(statesDataForStatsP2!F2:F51,statesDataForStatsP2!H2:H51)</f>
        <v>0.34025533893636672</v>
      </c>
      <c r="E10">
        <f t="shared" si="1"/>
        <v>-1.6379673668645467</v>
      </c>
      <c r="F10">
        <f t="shared" si="0"/>
        <v>2.5069394925051998</v>
      </c>
    </row>
    <row r="11" spans="1:6" x14ac:dyDescent="0.3">
      <c r="A11" s="2" t="s">
        <v>122</v>
      </c>
      <c r="B11">
        <f>CORREL(statesDataForStatsP2!J2:J51,statesDataForStatsP2!I2:I51)</f>
        <v>-0.48797102233467521</v>
      </c>
      <c r="C11">
        <f>CORREL(statesDataForStatsP2!J2:J51,statesDataForStatsP2!H2:H51)</f>
        <v>0.5822162039038814</v>
      </c>
      <c r="E11">
        <f t="shared" si="1"/>
        <v>-3.8732019738753252</v>
      </c>
      <c r="F11">
        <f t="shared" si="0"/>
        <v>4.9613080928879789</v>
      </c>
    </row>
    <row r="13" spans="1:6" x14ac:dyDescent="0.3">
      <c r="A13" s="2" t="s">
        <v>123</v>
      </c>
      <c r="B13">
        <f>CORREL(statesDataForStatsP2!G2:G51,statesDataForStatsP2!F2:F51)</f>
        <v>-0.43707518559741732</v>
      </c>
    </row>
    <row r="14" spans="1:6" x14ac:dyDescent="0.3">
      <c r="A14" s="2" t="s">
        <v>124</v>
      </c>
      <c r="B14">
        <f>CORREL(statesDataForStatsP2!J2:J51,statesDataForStatsP2!F2:F51)</f>
        <v>0.61993232313400237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I3"/>
  <sheetViews>
    <sheetView tabSelected="1" topLeftCell="A19" workbookViewId="0">
      <selection activeCell="J14" sqref="J14"/>
    </sheetView>
  </sheetViews>
  <sheetFormatPr defaultRowHeight="14.4" x14ac:dyDescent="0.3"/>
  <sheetData>
    <row r="2" spans="9:9" ht="16.2" x14ac:dyDescent="0.3">
      <c r="I2" t="s">
        <v>128</v>
      </c>
    </row>
    <row r="3" spans="9:9" x14ac:dyDescent="0.3">
      <c r="I3" t="s">
        <v>129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8" sqref="H8"/>
    </sheetView>
  </sheetViews>
  <sheetFormatPr defaultRowHeight="14.4" x14ac:dyDescent="0.3"/>
  <cols>
    <col min="1" max="1" width="16.21875" customWidth="1"/>
    <col min="6" max="6" width="11.33203125" customWidth="1"/>
    <col min="7" max="7" width="11.109375" customWidth="1"/>
    <col min="8" max="8" width="11.21875" customWidth="1"/>
    <col min="9" max="9" width="11.6640625" customWidth="1"/>
  </cols>
  <sheetData>
    <row r="1" spans="1:9" x14ac:dyDescent="0.3">
      <c r="A1" t="s">
        <v>130</v>
      </c>
    </row>
    <row r="2" spans="1:9" ht="15" thickBot="1" x14ac:dyDescent="0.35"/>
    <row r="3" spans="1:9" x14ac:dyDescent="0.3">
      <c r="A3" s="7" t="s">
        <v>131</v>
      </c>
      <c r="B3" s="7"/>
    </row>
    <row r="4" spans="1:9" x14ac:dyDescent="0.3">
      <c r="A4" s="4" t="s">
        <v>132</v>
      </c>
      <c r="B4" s="4">
        <v>0.70297519868416991</v>
      </c>
    </row>
    <row r="5" spans="1:9" x14ac:dyDescent="0.3">
      <c r="A5" s="4" t="s">
        <v>133</v>
      </c>
      <c r="B5" s="4">
        <v>0.49417412996504811</v>
      </c>
    </row>
    <row r="6" spans="1:9" x14ac:dyDescent="0.3">
      <c r="A6" s="4" t="s">
        <v>134</v>
      </c>
      <c r="B6" s="4">
        <v>0.48363609100598665</v>
      </c>
    </row>
    <row r="7" spans="1:9" x14ac:dyDescent="0.3">
      <c r="A7" s="4" t="s">
        <v>135</v>
      </c>
      <c r="B7" s="4">
        <v>0.43800114069453577</v>
      </c>
    </row>
    <row r="8" spans="1:9" ht="15" thickBot="1" x14ac:dyDescent="0.35">
      <c r="A8" s="5" t="s">
        <v>136</v>
      </c>
      <c r="B8" s="5">
        <v>50</v>
      </c>
    </row>
    <row r="10" spans="1:9" ht="15" thickBot="1" x14ac:dyDescent="0.35">
      <c r="A10" t="s">
        <v>137</v>
      </c>
    </row>
    <row r="11" spans="1:9" x14ac:dyDescent="0.3">
      <c r="A11" s="6"/>
      <c r="B11" s="6" t="s">
        <v>142</v>
      </c>
      <c r="C11" s="6" t="s">
        <v>143</v>
      </c>
      <c r="D11" s="6" t="s">
        <v>58</v>
      </c>
      <c r="E11" s="6" t="s">
        <v>144</v>
      </c>
      <c r="F11" s="6" t="s">
        <v>145</v>
      </c>
    </row>
    <row r="12" spans="1:9" x14ac:dyDescent="0.3">
      <c r="A12" s="4" t="s">
        <v>138</v>
      </c>
      <c r="B12" s="4">
        <v>1</v>
      </c>
      <c r="C12" s="4">
        <v>8.9964400360137002</v>
      </c>
      <c r="D12" s="4">
        <v>8.9964400360137002</v>
      </c>
      <c r="E12" s="4">
        <v>46.894316094752661</v>
      </c>
      <c r="F12" s="4">
        <v>1.257911639250187E-8</v>
      </c>
    </row>
    <row r="13" spans="1:9" x14ac:dyDescent="0.3">
      <c r="A13" s="4" t="s">
        <v>139</v>
      </c>
      <c r="B13" s="4">
        <v>48</v>
      </c>
      <c r="C13" s="4">
        <v>9.2085599639862981</v>
      </c>
      <c r="D13" s="4">
        <v>0.19184499924971454</v>
      </c>
      <c r="E13" s="4"/>
      <c r="F13" s="4"/>
    </row>
    <row r="14" spans="1:9" ht="15" thickBot="1" x14ac:dyDescent="0.35">
      <c r="A14" s="5" t="s">
        <v>140</v>
      </c>
      <c r="B14" s="5">
        <v>49</v>
      </c>
      <c r="C14" s="5">
        <v>18.204999999999998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146</v>
      </c>
      <c r="C16" s="6" t="s">
        <v>135</v>
      </c>
      <c r="D16" s="6" t="s">
        <v>147</v>
      </c>
      <c r="E16" s="6" t="s">
        <v>148</v>
      </c>
      <c r="F16" s="6" t="s">
        <v>149</v>
      </c>
      <c r="G16" s="6" t="s">
        <v>150</v>
      </c>
      <c r="H16" s="6" t="s">
        <v>151</v>
      </c>
      <c r="I16" s="6" t="s">
        <v>152</v>
      </c>
    </row>
    <row r="17" spans="1:9" x14ac:dyDescent="0.3">
      <c r="A17" s="4" t="s">
        <v>141</v>
      </c>
      <c r="B17" s="4">
        <v>0.31361625936097282</v>
      </c>
      <c r="C17" s="4">
        <v>0.13955706757651501</v>
      </c>
      <c r="D17" s="4">
        <v>2.2472259184510759</v>
      </c>
      <c r="E17" s="4">
        <v>2.9258994702667934E-2</v>
      </c>
      <c r="F17" s="4">
        <v>3.3017968619518057E-2</v>
      </c>
      <c r="G17" s="4">
        <v>0.59421455010242763</v>
      </c>
      <c r="H17" s="4">
        <v>3.3017968619518057E-2</v>
      </c>
      <c r="I17" s="4">
        <v>0.59421455010242763</v>
      </c>
    </row>
    <row r="18" spans="1:9" ht="15" thickBot="1" x14ac:dyDescent="0.35">
      <c r="A18" s="5" t="s">
        <v>153</v>
      </c>
      <c r="B18" s="5">
        <v>0.11607261326091455</v>
      </c>
      <c r="C18" s="5">
        <v>1.6949998301210561E-2</v>
      </c>
      <c r="D18" s="5">
        <v>6.8479424716299055</v>
      </c>
      <c r="E18" s="5">
        <v>1.2579116392501731E-8</v>
      </c>
      <c r="F18" s="5">
        <v>8.1992357534828919E-2</v>
      </c>
      <c r="G18" s="5">
        <v>0.15015286898700017</v>
      </c>
      <c r="H18" s="5">
        <v>8.1992357534828919E-2</v>
      </c>
      <c r="I18" s="5">
        <v>0.15015286898700017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E6" sqref="E6"/>
    </sheetView>
  </sheetViews>
  <sheetFormatPr defaultRowHeight="14.4" x14ac:dyDescent="0.3"/>
  <sheetData>
    <row r="1" spans="1:5" x14ac:dyDescent="0.3">
      <c r="A1" t="s">
        <v>156</v>
      </c>
      <c r="B1" t="s">
        <v>154</v>
      </c>
      <c r="C1" t="s">
        <v>155</v>
      </c>
      <c r="D1" t="s">
        <v>157</v>
      </c>
      <c r="E1" t="s">
        <v>158</v>
      </c>
    </row>
    <row r="2" spans="1:5" x14ac:dyDescent="0.3">
      <c r="A2">
        <v>0.6</v>
      </c>
      <c r="B2">
        <f>AVERAGE(statesDataForStatsP2!G2:G51)</f>
        <v>1.1700000000000002</v>
      </c>
      <c r="C2">
        <f>STDEV(statesDataForStatsP2!G27:G51)</f>
        <v>0.5771192828754439</v>
      </c>
      <c r="D2">
        <f>STANDARDIZE(A2,B$2,C$2)</f>
        <v>-0.98766410500101032</v>
      </c>
      <c r="E2">
        <f>(A2-B$2)/(MAX(A$2:A$29)-MIN(A$2:A$29))</f>
        <v>-0.3000000000000001</v>
      </c>
    </row>
    <row r="3" spans="1:5" x14ac:dyDescent="0.3">
      <c r="A3">
        <v>2.4</v>
      </c>
      <c r="D3">
        <f t="shared" ref="D3:D29" si="0">STANDARDIZE(A3,B$2,C$2)</f>
        <v>2.1312751739495472</v>
      </c>
      <c r="E3">
        <f t="shared" ref="E3:E29" si="1">(A3-B$2)/(MAX(A$2:A$29)-MIN(A$2:A$29))</f>
        <v>0.64736842105263148</v>
      </c>
    </row>
    <row r="4" spans="1:5" x14ac:dyDescent="0.3">
      <c r="A4">
        <v>0.8</v>
      </c>
      <c r="D4">
        <f t="shared" si="0"/>
        <v>-0.64111529622872598</v>
      </c>
      <c r="E4">
        <f t="shared" si="1"/>
        <v>-0.19473684210526324</v>
      </c>
    </row>
    <row r="5" spans="1:5" x14ac:dyDescent="0.3">
      <c r="A5">
        <v>0.6</v>
      </c>
      <c r="D5">
        <f t="shared" si="0"/>
        <v>-0.98766410500101032</v>
      </c>
      <c r="E5">
        <f t="shared" si="1"/>
        <v>-0.3000000000000001</v>
      </c>
    </row>
    <row r="6" spans="1:5" x14ac:dyDescent="0.3">
      <c r="A6">
        <v>0.6</v>
      </c>
      <c r="D6">
        <f t="shared" si="0"/>
        <v>-0.98766410500101032</v>
      </c>
      <c r="E6">
        <f t="shared" si="1"/>
        <v>-0.3000000000000001</v>
      </c>
    </row>
    <row r="7" spans="1:5" x14ac:dyDescent="0.3">
      <c r="A7">
        <v>0.5</v>
      </c>
      <c r="D7">
        <f t="shared" si="0"/>
        <v>-1.1609385093871523</v>
      </c>
      <c r="E7">
        <f t="shared" si="1"/>
        <v>-0.35263157894736852</v>
      </c>
    </row>
    <row r="8" spans="1:5" x14ac:dyDescent="0.3">
      <c r="A8">
        <v>0.7</v>
      </c>
      <c r="D8">
        <f t="shared" si="0"/>
        <v>-0.81438970061486826</v>
      </c>
      <c r="E8">
        <f t="shared" si="1"/>
        <v>-0.24736842105263168</v>
      </c>
    </row>
    <row r="9" spans="1:5" x14ac:dyDescent="0.3">
      <c r="A9">
        <v>1.1000000000000001</v>
      </c>
      <c r="D9">
        <f t="shared" si="0"/>
        <v>-0.12129208307029958</v>
      </c>
      <c r="E9">
        <f t="shared" si="1"/>
        <v>-3.6842105263157926E-2</v>
      </c>
    </row>
    <row r="10" spans="1:5" x14ac:dyDescent="0.3">
      <c r="A10">
        <v>2.2000000000000002</v>
      </c>
      <c r="D10">
        <f t="shared" si="0"/>
        <v>1.7847263651772638</v>
      </c>
      <c r="E10">
        <f t="shared" si="1"/>
        <v>0.54210526315789476</v>
      </c>
    </row>
    <row r="11" spans="1:5" x14ac:dyDescent="0.3">
      <c r="A11">
        <v>1.4</v>
      </c>
      <c r="D11">
        <f t="shared" si="0"/>
        <v>0.39853113008812641</v>
      </c>
      <c r="E11">
        <f t="shared" si="1"/>
        <v>0.12105263157894725</v>
      </c>
    </row>
    <row r="12" spans="1:5" x14ac:dyDescent="0.3">
      <c r="A12">
        <v>1.8</v>
      </c>
      <c r="D12">
        <f t="shared" si="0"/>
        <v>1.0916287476326951</v>
      </c>
      <c r="E12">
        <f t="shared" si="1"/>
        <v>0.33157894736842103</v>
      </c>
    </row>
    <row r="13" spans="1:5" x14ac:dyDescent="0.3">
      <c r="A13">
        <v>0.8</v>
      </c>
      <c r="D13">
        <f t="shared" si="0"/>
        <v>-0.64111529622872598</v>
      </c>
      <c r="E13">
        <f t="shared" si="1"/>
        <v>-0.19473684210526324</v>
      </c>
    </row>
    <row r="14" spans="1:5" x14ac:dyDescent="0.3">
      <c r="A14">
        <v>0.8</v>
      </c>
      <c r="D14">
        <f t="shared" si="0"/>
        <v>-0.64111529622872598</v>
      </c>
      <c r="E14">
        <f t="shared" si="1"/>
        <v>-0.19473684210526324</v>
      </c>
    </row>
    <row r="15" spans="1:5" x14ac:dyDescent="0.3">
      <c r="A15">
        <v>1.1000000000000001</v>
      </c>
      <c r="D15">
        <f t="shared" si="0"/>
        <v>-0.12129208307029958</v>
      </c>
      <c r="E15">
        <f t="shared" si="1"/>
        <v>-3.6842105263157926E-2</v>
      </c>
    </row>
    <row r="16" spans="1:5" x14ac:dyDescent="0.3">
      <c r="A16">
        <v>0.6</v>
      </c>
      <c r="D16">
        <f t="shared" si="0"/>
        <v>-0.98766410500101032</v>
      </c>
      <c r="E16">
        <f t="shared" si="1"/>
        <v>-0.3000000000000001</v>
      </c>
    </row>
    <row r="17" spans="1:5" x14ac:dyDescent="0.3">
      <c r="A17">
        <v>1</v>
      </c>
      <c r="D17">
        <f t="shared" si="0"/>
        <v>-0.29456648745644182</v>
      </c>
      <c r="E17">
        <f t="shared" si="1"/>
        <v>-8.94736842105264E-2</v>
      </c>
    </row>
    <row r="18" spans="1:5" x14ac:dyDescent="0.3">
      <c r="A18">
        <v>1.3</v>
      </c>
      <c r="D18">
        <f t="shared" si="0"/>
        <v>0.22525672570198454</v>
      </c>
      <c r="E18">
        <f t="shared" si="1"/>
        <v>6.8421052631578896E-2</v>
      </c>
    </row>
    <row r="19" spans="1:5" x14ac:dyDescent="0.3">
      <c r="A19">
        <v>2.2999999999999998</v>
      </c>
      <c r="D19">
        <f t="shared" si="0"/>
        <v>1.9580007695634052</v>
      </c>
      <c r="E19">
        <f t="shared" si="1"/>
        <v>0.59473684210526301</v>
      </c>
    </row>
    <row r="20" spans="1:5" x14ac:dyDescent="0.3">
      <c r="A20">
        <v>0.5</v>
      </c>
      <c r="D20">
        <f t="shared" si="0"/>
        <v>-1.1609385093871523</v>
      </c>
      <c r="E20">
        <f t="shared" si="1"/>
        <v>-0.35263157894736852</v>
      </c>
    </row>
    <row r="21" spans="1:5" x14ac:dyDescent="0.3">
      <c r="A21">
        <v>1.7</v>
      </c>
      <c r="D21">
        <f t="shared" si="0"/>
        <v>0.91835434324655285</v>
      </c>
      <c r="E21">
        <f t="shared" si="1"/>
        <v>0.27894736842105256</v>
      </c>
    </row>
    <row r="22" spans="1:5" x14ac:dyDescent="0.3">
      <c r="A22">
        <v>2.2000000000000002</v>
      </c>
      <c r="D22">
        <f t="shared" si="0"/>
        <v>1.7847263651772638</v>
      </c>
      <c r="E22">
        <f t="shared" si="1"/>
        <v>0.54210526315789476</v>
      </c>
    </row>
    <row r="23" spans="1:5" x14ac:dyDescent="0.3">
      <c r="A23">
        <v>0.6</v>
      </c>
      <c r="D23">
        <f t="shared" si="0"/>
        <v>-0.98766410500101032</v>
      </c>
      <c r="E23">
        <f t="shared" si="1"/>
        <v>-0.3000000000000001</v>
      </c>
    </row>
    <row r="24" spans="1:5" x14ac:dyDescent="0.3">
      <c r="A24">
        <v>0.6</v>
      </c>
      <c r="D24">
        <f t="shared" si="0"/>
        <v>-0.98766410500101032</v>
      </c>
      <c r="E24">
        <f t="shared" si="1"/>
        <v>-0.3000000000000001</v>
      </c>
    </row>
    <row r="25" spans="1:5" x14ac:dyDescent="0.3">
      <c r="A25">
        <v>1.4</v>
      </c>
      <c r="D25">
        <f t="shared" si="0"/>
        <v>0.39853113008812641</v>
      </c>
      <c r="E25">
        <f t="shared" si="1"/>
        <v>0.12105263157894725</v>
      </c>
    </row>
    <row r="26" spans="1:5" x14ac:dyDescent="0.3">
      <c r="A26">
        <v>0.6</v>
      </c>
      <c r="D26">
        <f t="shared" si="0"/>
        <v>-0.98766410500101032</v>
      </c>
      <c r="E26">
        <f t="shared" si="1"/>
        <v>-0.3000000000000001</v>
      </c>
    </row>
    <row r="27" spans="1:5" x14ac:dyDescent="0.3">
      <c r="A27">
        <v>1.4</v>
      </c>
      <c r="D27">
        <f t="shared" si="0"/>
        <v>0.39853113008812641</v>
      </c>
      <c r="E27">
        <f t="shared" si="1"/>
        <v>0.12105263157894725</v>
      </c>
    </row>
    <row r="28" spans="1:5" x14ac:dyDescent="0.3">
      <c r="A28">
        <v>0.7</v>
      </c>
      <c r="D28">
        <f t="shared" si="0"/>
        <v>-0.81438970061486826</v>
      </c>
      <c r="E28">
        <f t="shared" si="1"/>
        <v>-0.24736842105263168</v>
      </c>
    </row>
    <row r="29" spans="1:5" x14ac:dyDescent="0.3">
      <c r="A29">
        <v>0.6</v>
      </c>
      <c r="D29">
        <f t="shared" si="0"/>
        <v>-0.98766410500101032</v>
      </c>
      <c r="E29">
        <f t="shared" si="1"/>
        <v>-0.3000000000000001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statesDataForStatsP2</vt:lpstr>
      <vt:lpstr>Correlations</vt:lpstr>
      <vt:lpstr>Graphs</vt:lpstr>
      <vt:lpstr>Regression</vt:lpstr>
      <vt:lpstr>Standardize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Shkolnikov</dc:creator>
  <cp:lastModifiedBy>Mark Shkolnikov</cp:lastModifiedBy>
  <dcterms:created xsi:type="dcterms:W3CDTF">2018-01-08T15:12:41Z</dcterms:created>
  <dcterms:modified xsi:type="dcterms:W3CDTF">2018-01-11T15:29:49Z</dcterms:modified>
</cp:coreProperties>
</file>