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3273" sheetId="2" r:id="rId5"/>
    <sheet state="visible" name="Cheatsheet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<sst xmlns="http://schemas.openxmlformats.org/spreadsheetml/2006/main" count="2006" uniqueCount="871">
  <si>
    <t>Company Name</t>
  </si>
  <si>
    <t>Corrdinates</t>
  </si>
  <si>
    <t>Address</t>
  </si>
  <si>
    <t>Street Address</t>
  </si>
  <si>
    <t>Borough</t>
  </si>
  <si>
    <t>State</t>
  </si>
  <si>
    <t>Zip Code</t>
  </si>
  <si>
    <t>Phone Number</t>
  </si>
  <si>
    <t>Owners</t>
  </si>
  <si>
    <t>Owner Address</t>
  </si>
  <si>
    <t>DOS DATE OF INITIAL DOS FILING</t>
  </si>
  <si>
    <t>DOS ID</t>
  </si>
  <si>
    <t>A-1 Transit Mix</t>
  </si>
  <si>
    <t>POINT (-73.8282019 40.8844176)</t>
  </si>
  <si>
    <t>2279 Hollers Ave, Bronx, NY 10475
 readymixconcreteny.com
 +1 718-292-3200</t>
  </si>
  <si>
    <t>Advanced Transit Mix Corp.</t>
  </si>
  <si>
    <t>POINT (-73.9236332 40.708784)</t>
  </si>
  <si>
    <t>239 Ingraham St, Brooklyn, NY 11237
 www.advancedtransitmix.com
 +1 718-497-5020</t>
  </si>
  <si>
    <t>President Rocco Manzione (Court Filing)
 EPA file FRANK RANDONE
 C/O DEALY SILBERSTEIN &amp; BRAVERMAN, LLP
 MILO SILBERSTEIN, ESQ.</t>
  </si>
  <si>
    <t>MILO SILBERSTEIN, ESQ., 
 225 BROADWAY, SUITE 1405, 
 NEW YORK, NY, UNITED STATES, 10007</t>
  </si>
  <si>
    <t>EPA Violations
 EPA Summary</t>
  </si>
  <si>
    <t>All American Transit Mix</t>
  </si>
  <si>
    <t>POINT (-73.9312489 40.7066136)</t>
  </si>
  <si>
    <t>46 Knickerbocker Ave, Brooklyn, NY 11237
 +1 718-417-3654</t>
  </si>
  <si>
    <t>All Boro Ready Mix</t>
  </si>
  <si>
    <t>40.76761, -73.84021</t>
  </si>
  <si>
    <t>31-70 College Point Blvd, Queens, NY 11354
 allbororeadymixcorp.com
 +1 718-939-3245</t>
  </si>
  <si>
    <t>All County Mobile Concrete Inc</t>
  </si>
  <si>
    <t>POINT (-73.8731463 40.95471659999999)</t>
  </si>
  <si>
    <t>451 Old Nepperhan Ave, Yonkers, NY 10703
 www.allcountymobileconcrete.com
 +1 914-423-1035</t>
  </si>
  <si>
    <t>Alpine Ready Mix NYC</t>
  </si>
  <si>
    <t>POINT (-73.9227989 40.7138304)</t>
  </si>
  <si>
    <t>46-26 Metropolitan Ave, Queens, NY 11385
 www.alpinereadymixnyc.com
 +1 718-381-1134</t>
  </si>
  <si>
    <t>American Concrete</t>
  </si>
  <si>
    <t>POINT (-73.75636399999999 40.67630200000001)</t>
  </si>
  <si>
    <t>137-09 Eastgate Plaza, Queens, NY 11413
 americanconcretenyc.com
 +1 718-527-3323</t>
  </si>
  <si>
    <t>Atlantic Mobile Concrete</t>
  </si>
  <si>
    <t>POINT (-73.8754203 40.95491849999999)</t>
  </si>
  <si>
    <t>918 Old Nepperhan Ave, Yonkers, NY 10703
 atlanticmobileconcreteny.com
 +1 914-490-3007</t>
  </si>
  <si>
    <t>Atlas Transit Mix Corporation</t>
  </si>
  <si>
    <t>POINT (-73.80537869999999 40.6984743)</t>
  </si>
  <si>
    <t>9511 147th Pl, Jamaica, NY 11435
 +1 718-523-3000</t>
  </si>
  <si>
    <t>EPA: SIC codes found on EPA violation 3272, 3273</t>
  </si>
  <si>
    <t>Best Concrete Mix Corp.</t>
  </si>
  <si>
    <t>POINT (-73.8359619 40.7631061)</t>
  </si>
  <si>
    <t>3510 College Point Blvd, Queens, NY 11354
 www.bestconcretemix.com
 +1 718-539-5946</t>
  </si>
  <si>
    <t>Big Apple Ready Mix | Brooklyn</t>
  </si>
  <si>
    <t>POINT (-73.8931934 40.6555872)</t>
  </si>
  <si>
    <t>399 Stanley Ave, Brooklyn, NY 11207
 www.bigapplereadymix.com
 +1 718-761-6000</t>
  </si>
  <si>
    <t>Big Apple Ready Mix | Staten Island</t>
  </si>
  <si>
    <t>POINT (-74.193815 40.5990584)</t>
  </si>
  <si>
    <t>260 Meredith Ave, Staten Island, NY 10314
 www.bigapplereadymix.com
 +1 718-761-6000</t>
  </si>
  <si>
    <t>Boro Ready Mix Inc</t>
  </si>
  <si>
    <t>POINT (-74.1582379 40.6369489)</t>
  </si>
  <si>
    <t>2945 Richmond Ter, Staten Island, NY 10303</t>
  </si>
  <si>
    <t>707 Sharrotts Rd, Staten Island, NY 10309
 +1 718-317-9200</t>
  </si>
  <si>
    <t>Brooklyn Ready Mix Corporation</t>
  </si>
  <si>
    <t>POINT (-73.9295819 40.726397)</t>
  </si>
  <si>
    <t>470 Scott Ave, Brooklyn, NY 11222
 +1 718-782-0900</t>
  </si>
  <si>
    <t>Casa Redimix Concrete Corporation</t>
  </si>
  <si>
    <t>POINT (-73.8840664 40.8206853)</t>
  </si>
  <si>
    <t>886 Edgewater Rd, Bronx, NY 10474
 www.casaredimix.com
 +1 718-589-1556</t>
  </si>
  <si>
    <t>CCZ Ready Mix Concrete Corp.</t>
  </si>
  <si>
    <t>POINT (-73.5776144 40.65755770000001)</t>
  </si>
  <si>
    <t>City Transit Mix Inc.</t>
  </si>
  <si>
    <t>POINT (-73.8032501 40.6964957)</t>
  </si>
  <si>
    <t>10414 148th St, Jamaica, NY 11435
 +1 718-658-3797</t>
  </si>
  <si>
    <t>Corona Ready Mix Inc.</t>
  </si>
  <si>
    <t>POINT (-73.8644853 40.74145799999999)</t>
  </si>
  <si>
    <t>50-25 97th Pl, Queens, NY 11368
 coronareadymix.com
 +1 718-271-5940</t>
  </si>
  <si>
    <t>D &amp; A Sand &amp; Gravel Inc.</t>
  </si>
  <si>
    <t>POINT (-73.6383716 40.7520056)</t>
  </si>
  <si>
    <t>335 Sagamore Ave, Mineola, NY 11501
 www.mix-with-us.com
 +1 516-248-9444</t>
  </si>
  <si>
    <t>Diamond Ready Mix</t>
  </si>
  <si>
    <t>POINT (-74.073954 40.61807)</t>
  </si>
  <si>
    <t>115 Rushmore St, Westbury, NY 11590
 +1 516-338-6969</t>
  </si>
  <si>
    <t>POINT (-74.0739538 40.6180698)</t>
  </si>
  <si>
    <t>118 Greenfield Ave, Staten Island, NY 10304
 +1 718-447-2737</t>
  </si>
  <si>
    <t>Diamondback Redi-Mix</t>
  </si>
  <si>
    <t>40.62801, -74.18378</t>
  </si>
  <si>
    <t>2828 Gulf Ave, Staten Island, NY 10303
 www.diamondbackredimix.com
 +1 718-650-5649</t>
  </si>
  <si>
    <t>DKN Ready Mix</t>
  </si>
  <si>
    <t>POINT (-73.95027019999999 40.7339706)</t>
  </si>
  <si>
    <t>270 Green St, Brooklyn, NY 11222
 www.dknreadymix.com
 +1 718-218-6418</t>
  </si>
  <si>
    <t>Dutchess Concrete &amp; Container Corp.</t>
  </si>
  <si>
    <t>POINT (-74.0003114 40.67084529999999)</t>
  </si>
  <si>
    <t>600 Smith St, Brooklyn, NY 11231</t>
  </si>
  <si>
    <t>City Contract</t>
  </si>
  <si>
    <t>Eastern Concrete Materials</t>
  </si>
  <si>
    <t>POINT (-73.9076109 40.6524433)</t>
  </si>
  <si>
    <t>9814 Ditmas Ave, Brooklyn, NY 11236
 +1 800-822-7242</t>
  </si>
  <si>
    <t>POINT (-74.0420424 40.7665963)</t>
  </si>
  <si>
    <t>1402 18th St, Union City, NJ 07087
 +1 201-797-7979</t>
  </si>
  <si>
    <t>POINT (-74.10323319999999 40.9052713)</t>
  </si>
  <si>
    <t>250 Pehle Ave, Saddle Brook, NJ 07663
 +1 201-797-7979</t>
  </si>
  <si>
    <t>POINT (-74.2972868 40.8262801)</t>
  </si>
  <si>
    <t>117 Harrison Ave, Roseland, NJ 07068
 +1 201-797-7979</t>
  </si>
  <si>
    <t>POINT (-74.3109125 40.9960412)</t>
  </si>
  <si>
    <t>Riverdale, NJ 07457
 +1 201-797-7979</t>
  </si>
  <si>
    <t>Eastern Concrete Materials Incorporated</t>
  </si>
  <si>
    <t>POINT (-74.18886080000001 40.6105715)</t>
  </si>
  <si>
    <t>333 Chelsea Rd, Staten Island, NY 10314
 +1 718-556-0500</t>
  </si>
  <si>
    <t>Eastern Construction Materials</t>
  </si>
  <si>
    <t>POINT (-73.58306089999999 41.5361322)</t>
  </si>
  <si>
    <t>158 NY-22, Pawling, NY 12564
 easternconstructionmaterials.com
 +1 845-243-2925</t>
  </si>
  <si>
    <t>Empire Transit Mix Inc.</t>
  </si>
  <si>
    <t>POINT (-73.9249655 40.7195146)</t>
  </si>
  <si>
    <t>430 Maspeth Ave, Brooklyn, NY 11211
 +1 718-384-3000</t>
  </si>
  <si>
    <t>Five Boro Ready Mix</t>
  </si>
  <si>
    <t>POINT (-73.84070969999999 40.7674218)</t>
  </si>
  <si>
    <t>3170 College Point Blvd, College Point, NY 11354
 +1 718-939-3245</t>
  </si>
  <si>
    <t>Gotham Ready Mix</t>
  </si>
  <si>
    <t>POINT (-73.7786119 40.708345)</t>
  </si>
  <si>
    <t>183-30 Jamaica Ave, Queens, NY 11423
 www.gothamreadymix.com
 +1 718-454-0800</t>
  </si>
  <si>
    <t>POINT (-73.8803882 40.808938)</t>
  </si>
  <si>
    <t>341 Halleck St, Bronx, NY 10474
 www.gothamreadymix.com
 +1 718-246-4444</t>
  </si>
  <si>
    <t>POINT (-73.7760541 40.7088875)</t>
  </si>
  <si>
    <t>92-10 182nd Pl, Queens, NY 11423
 gothamreadymix.com
 +1 718-246-4444</t>
  </si>
  <si>
    <t>Gotham Ready Mix LLC</t>
  </si>
  <si>
    <t>POINT (-73.9334351 40.7108599)</t>
  </si>
  <si>
    <t>200 Morgan Ave, Brooklyn, NY 11237
 www.gothamreadymix.com
 +1 718-246-4444</t>
  </si>
  <si>
    <t>Heidelberg Materials, Cement</t>
  </si>
  <si>
    <t>POINT (-73.974643 40.69826199999999)</t>
  </si>
  <si>
    <t>63 Flushing Ave Unit 295, Brooklyn, NY 11205
 www.heidelbergmaterials.us
 +1 718-522-0800</t>
  </si>
  <si>
    <t>Island Redi-Mix</t>
  </si>
  <si>
    <t>POINT (-74.1410393 40.64002)</t>
  </si>
  <si>
    <t>2351 Richmond Ter, Staten Island, NY 10302
 www.islandind.com
 +1 718-816-4547</t>
  </si>
  <si>
    <t>JK Concrete Ready Mix</t>
  </si>
  <si>
    <t>POINT (-73.7806195 40.7055362)</t>
  </si>
  <si>
    <t>178-01 Liberty Ave, Jamaica, NY 11433
 +1 718-739-3380</t>
  </si>
  <si>
    <t>Lage Industries Corporation</t>
  </si>
  <si>
    <t>POINT (-73.8801301 40.7527924)</t>
  </si>
  <si>
    <t>9814 Ditmas Ave, Brooklyn, NY 11236
 www.lageindustries.com
 +1 718-342-3400</t>
  </si>
  <si>
    <t>Lehigh Cement</t>
  </si>
  <si>
    <t>POINT (-73.842336 40.766468)</t>
  </si>
  <si>
    <t>3130 College Point Blvd, Queens, NY 11354
 www.heidelbergmaterials.com
 +1 800-437-7762</t>
  </si>
  <si>
    <t>Liberty Ready Mix</t>
  </si>
  <si>
    <t>POINT (-73.9404095 40.7298714)</t>
  </si>
  <si>
    <t>360 Kingsland Ave, Brooklyn, NY 11222
 +1 516-830-1213</t>
  </si>
  <si>
    <t>Long Island Ready Mix</t>
  </si>
  <si>
    <t>POINT (-73.6289231 40.7022849)</t>
  </si>
  <si>
    <r>
      <rPr>
        <rFont val="Arial"/>
        <color rgb="FF000000"/>
        <sz val="9.0"/>
      </rPr>
      <t xml:space="preserve">75 CHASNER ST, Hempstead, NY 11550
 </t>
    </r>
    <r>
      <rPr>
        <rFont val="Arial"/>
        <color rgb="FF000000"/>
        <sz val="9.0"/>
        <u/>
      </rPr>
      <t>www.lireadymix.com</t>
    </r>
    <r>
      <rPr>
        <rFont val="Arial"/>
        <color rgb="FF000000"/>
        <sz val="9.0"/>
      </rPr>
      <t xml:space="preserve">
 +1 516-246-6033</t>
    </r>
  </si>
  <si>
    <t>M &amp; M Sicitano Ready Mix</t>
  </si>
  <si>
    <t>POINT (-73.9214614 40.6401404)</t>
  </si>
  <si>
    <t>5821 Preston Ct, Brooklyn, NY 11234
 +1 718-506-7574</t>
  </si>
  <si>
    <t>Manzione Enterprises Inc</t>
  </si>
  <si>
    <t>46 Knickerbocker Ave, Brooklyn, NY 11237
 +1 718-628-3837</t>
  </si>
  <si>
    <t>Mastro Ready Mix Inc.</t>
  </si>
  <si>
    <t>POINT (-73.7429559 40.6410102)</t>
  </si>
  <si>
    <t>154-33 Brookville Blvd, Rosedale, NY 11422
 mastroreadymix.com
 +1 718-528-6788</t>
  </si>
  <si>
    <t>Melrose Building Materials</t>
  </si>
  <si>
    <t>POINT (-73.9123319 40.82543589999999)</t>
  </si>
  <si>
    <t>411 E 163rd St, Bronx, NY 10451
 +1 718-665-9100</t>
  </si>
  <si>
    <t>Mlv Concrete Inc.</t>
  </si>
  <si>
    <t>POINT (-73.99084599999999 40.676148)</t>
  </si>
  <si>
    <t>160 3rd St., Brooklyn, NY 11231</t>
  </si>
  <si>
    <t>Nex-Gen Ready Mix</t>
  </si>
  <si>
    <t>POINT (-73.88554549999999 40.8113915)</t>
  </si>
  <si>
    <t>530 Faile St, Bronx, NY 10474
 +1 718-893-8000</t>
  </si>
  <si>
    <t>Nicolia Ready Mix</t>
  </si>
  <si>
    <t>POINT (-73.6437527 40.6155661)</t>
  </si>
  <si>
    <t>3896 Long Beach Rd, Island Park, NY 11558
 www.nicoliareadymix.com
 +1 516-431-8080</t>
  </si>
  <si>
    <t>Nicolia Ready Mix Corp.</t>
  </si>
  <si>
    <t>POINT (-72.89604179999999 40.8338394)</t>
  </si>
  <si>
    <t>43 Colin Dr, Shirley, NY 11967
 www.nicoliareadymix.com
 +1 631-669-7000</t>
  </si>
  <si>
    <t>Nicolia Ready Mix Corporation</t>
  </si>
  <si>
    <t>POINT (-73.5681054 40.7552522)</t>
  </si>
  <si>
    <t>482 Grand Blvd, Westbury, NY 11590
 www.nicoliareadymix.com
 +1 631-669-7000</t>
  </si>
  <si>
    <t>Nicolia Ready Mix Inc</t>
  </si>
  <si>
    <t>POINT (-73.16405309999999 40.8606567)</t>
  </si>
  <si>
    <t>25 Montclair Ave, St James, NY 11780
 www.nicoliareadymix.com
 +1 631-382-7427</t>
  </si>
  <si>
    <t>Nicolia Ready-Mix Inc.</t>
  </si>
  <si>
    <t>POINT (-73.3536987 40.6958084)</t>
  </si>
  <si>
    <t>615 Cord Ave, Lindenhurst, NY 11757
 www.nicoliareadymix.com
 +1 631-669-7000</t>
  </si>
  <si>
    <t>Precision Ready Mix Inc</t>
  </si>
  <si>
    <t>POINT (-73.804174 40.69681979999999)</t>
  </si>
  <si>
    <t>14707 Liberty Ave, Jamaica, NY 11435
 +1 718-658-5600</t>
  </si>
  <si>
    <t>Prime Ready Mix</t>
  </si>
  <si>
    <t>POINT (-73.8527656 40.6830191)</t>
  </si>
  <si>
    <t>87-15 Rockaway Blvd, Jamaica, NY 11416
 +1 718-322-2770</t>
  </si>
  <si>
    <t>Quality Ready Mix</t>
  </si>
  <si>
    <t>POINT (-73.67271930000001 40.7421537)</t>
  </si>
  <si>
    <t>1824 Gilford Ave, New Hyde Park, NY 11040
 +1 516-437-0100</t>
  </si>
  <si>
    <t>Queens Ready Mix Inc.</t>
  </si>
  <si>
    <t>POINT (-73.8038308 40.699647)</t>
  </si>
  <si>
    <t>149-01 95th Ave, Queens, NY 11435
 +1 718-526-4919</t>
  </si>
  <si>
    <t>South Williamsburg Myrtle contract</t>
  </si>
  <si>
    <t>Richmond Ready Mix</t>
  </si>
  <si>
    <t>POINT (-74.1889724 40.6115684)</t>
  </si>
  <si>
    <t>291 Chelsea Rd, Staten Island, NY 10314
 www.richmondreadymix.com
 +1 718-733-3648</t>
  </si>
  <si>
    <t>Sand Stone Block Cement Ready-Mix Concrete</t>
  </si>
  <si>
    <t>POINT (-73.75657079999999 40.6763453)</t>
  </si>
  <si>
    <t>Eastgate Plaza, St. Albans, NY 11413</t>
  </si>
  <si>
    <t>Scara-Mix Inc.</t>
  </si>
  <si>
    <t>POINT (-74.1455179 40.6379826)</t>
  </si>
  <si>
    <t>2537 Richmond Ter, Staten Island, NY 10303
 +1 718-442-7357</t>
  </si>
  <si>
    <t>Seville Central Mix Corp.</t>
  </si>
  <si>
    <t>POINT (-73.5683434 40.6499829)</t>
  </si>
  <si>
    <t>157 Albany Ave, Freeport, NY 11520
 sevillecentralmix.com
 +1 516-868-3000</t>
  </si>
  <si>
    <t>Seville Central Mix Corporation</t>
  </si>
  <si>
    <t>POINT (-73.74471439999999 40.6301424)</t>
  </si>
  <si>
    <t>101 Johnson Rd, Lawrence, NY 11559
 sevillecentralmix.com
 +1 516-239-8333</t>
  </si>
  <si>
    <t>POINT (-73.4522697 40.751983)</t>
  </si>
  <si>
    <t>635 Round Swamp Rd, Old Bethpage, NY 11804
 sevillecentralmix.com
 +1 516-293-6190</t>
  </si>
  <si>
    <t>POINT (-73.44473 40.7577793)</t>
  </si>
  <si>
    <t>459 Winding Rd, Old Bethpage, NY 11804
 sevillecentralmix.com
 +1 516-293-4801</t>
  </si>
  <si>
    <t>Silvi Materials of East Newark</t>
  </si>
  <si>
    <t>POINT (-74.1646567 40.7495704)</t>
  </si>
  <si>
    <t>800 Passaic Ave, East Newark, NJ 07029
 www.silvi.com
 +1 800-426-6273</t>
  </si>
  <si>
    <t>South Shore Ready Mix Inc</t>
  </si>
  <si>
    <t>POINT (-73.6950803 40.6595683)</t>
  </si>
  <si>
    <t>116 E Hawthorne Ave, Valley Stream, NY 11580
 www.southshorereadymix.com
 +1 516-872-3049</t>
  </si>
  <si>
    <t>SRM Concrete</t>
  </si>
  <si>
    <t>40.72575, -73.91981</t>
  </si>
  <si>
    <t>56-30 49th St, Queens, NY 11378
 www.smyrnareadymix.com
 +1 718-433-4343</t>
  </si>
  <si>
    <t>POINT (-73.9382349 40.7072398)</t>
  </si>
  <si>
    <t>303 Johnson Ave, Brooklyn, NY 11206
 www.smyrnareadymix.com
 +1 718-433-4343</t>
  </si>
  <si>
    <t>POINT (-73.8479712 40.7690217)</t>
  </si>
  <si>
    <t>120-05 31st Ave, Queens, NY 11354
 www.smyrnareadymix.com
 +1 718-939-3030</t>
  </si>
  <si>
    <t>POINT (-73.9981473 40.67279360000001)</t>
  </si>
  <si>
    <t>381 Hamilton Ave, Brooklyn, NY 11231
 www.smyrnareadymix.com
 +1 718-433-4343</t>
  </si>
  <si>
    <t>POINT (-73.824666 40.890186)</t>
  </si>
  <si>
    <t>1 Edison Ave, Bronx, NY 10550
 www.smyrnareadymix.com
 +1 718-433-4343</t>
  </si>
  <si>
    <t>POINT (-73.8778786 40.8359989)</t>
  </si>
  <si>
    <t>1465 Bronx River Ave, Bronx, NY 10472
 www.smyrnareadymix.com
 +1 718-433-4343</t>
  </si>
  <si>
    <t>POINT (-74.0335237 40.73340090000001)</t>
  </si>
  <si>
    <t>700 Washington Blvd, Jersey City, NJ 07310
 www.smyrnareadymix.com
 +1 800-822-7242</t>
  </si>
  <si>
    <t>POINT (-74.07980119999999 40.73795440000001)</t>
  </si>
  <si>
    <t>255 Broadway, Jersey City, NJ 07306
 www.smyrnareadymix.com
 +1 800-822-7242</t>
  </si>
  <si>
    <t>POINT (-74.03702539999999 40.88014220000001)</t>
  </si>
  <si>
    <t>305 W Fort Lee Rd, Bogota, NJ 07603
 www.smyrnareadymix.com
 +1 800-822-7242</t>
  </si>
  <si>
    <t>POINT (-73.9787697 40.6372891)</t>
  </si>
  <si>
    <t>692 McDonald Ave, Brooklyn, NY 11218
 www.smyrnareadymix.com
 +1 718-433-4343</t>
  </si>
  <si>
    <t>POINT (-73.9402422 40.74333499999999)</t>
  </si>
  <si>
    <t>Details from Google Maps
 4717 27th St, Queens, NY 11101
 www.smyrnareadymix.com
 +1 718-433-4343</t>
  </si>
  <si>
    <t>POINT (-74.0002196 40.6625603)</t>
  </si>
  <si>
    <r>
      <rPr>
        <rFont val="Arial"/>
        <color rgb="FF000000"/>
        <sz val="9.0"/>
      </rPr>
      <t xml:space="preserve">738 3rd Avenue, Brooklyn, NY 11231, Brooklyn, NY 11232
 </t>
    </r>
    <r>
      <rPr>
        <rFont val="Arial"/>
        <color rgb="FF000000"/>
        <sz val="9.0"/>
        <u/>
      </rPr>
      <t>www.smyrnareadymix.com</t>
    </r>
    <r>
      <rPr>
        <rFont val="Arial"/>
        <color rgb="FF000000"/>
        <sz val="9.0"/>
      </rPr>
      <t xml:space="preserve">
 +1 718-433-4343</t>
    </r>
  </si>
  <si>
    <t>POINT (-74.0335237 40.7334009)</t>
  </si>
  <si>
    <r>
      <rPr>
        <rFont val="Arial"/>
        <color rgb="FF000000"/>
        <sz val="9.0"/>
      </rPr>
      <t xml:space="preserve">738 3rd Avenue, Brooklyn, NY 11231, Brooklyn, NY 11232
 </t>
    </r>
    <r>
      <rPr>
        <rFont val="Arial"/>
        <color rgb="FF000000"/>
        <sz val="9.0"/>
        <u/>
      </rPr>
      <t>www.smyrnareadymix.com</t>
    </r>
    <r>
      <rPr>
        <rFont val="Arial"/>
        <color rgb="FF000000"/>
        <sz val="9.0"/>
      </rPr>
      <t xml:space="preserve">
 +1 718-433-4343</t>
    </r>
  </si>
  <si>
    <t>POINT (-74.0370255 40.8801423)</t>
  </si>
  <si>
    <t>POINT (-74.1171786 40.65331339999999)</t>
  </si>
  <si>
    <t>240 E 5th St, Bayonne, NJ 07002
 +1 201-797-7979</t>
  </si>
  <si>
    <t>Staten Mix Inc.</t>
  </si>
  <si>
    <t>POINT (-74.1664256 40.6326192)</t>
  </si>
  <si>
    <t>264 South Ave, Staten Island, NY 10303
 +1 718-702-8881</t>
  </si>
  <si>
    <t>Stillwell Ready Mix &amp; Building Materials</t>
  </si>
  <si>
    <t>POINT (-73.98286519999999 40.58598649999999)</t>
  </si>
  <si>
    <t>2543 Stillwell Ave, Brooklyn, NY 11223
 stillwellny.com
 +1 718-373-3364</t>
  </si>
  <si>
    <t>Tec-Crete Transit Mix Corporation</t>
  </si>
  <si>
    <t>POINT (-73.94243019999999 40.7404113)</t>
  </si>
  <si>
    <t>50-09 27th St, Queens, NY 11101
 teccretenyc.com
 +1 718-386-4355</t>
  </si>
  <si>
    <t>Titan America</t>
  </si>
  <si>
    <t>POINT (-74.13808159999999 40.6883175)</t>
  </si>
  <si>
    <t>178 Marsh St, Newark, NJ 07114
 www.titanamerica.com
 +1 973-690-5896</t>
  </si>
  <si>
    <t>Washington, DC</t>
  </si>
  <si>
    <t>Titan Concrete Inc</t>
  </si>
  <si>
    <t>POINT (-73.881416 40.81168199999999)</t>
  </si>
  <si>
    <t>526 Drake St, Bronx, NY 10474
 www.titanconcretecorp.com</t>
  </si>
  <si>
    <t>Transit Mix Corp</t>
  </si>
  <si>
    <t>POINT (-73.9316877 40.7061882)</t>
  </si>
  <si>
    <t>60 Morgan Ave, Brooklyn, NY 11237
 www.transitmixnyc.com
 +1 718-386-8000</t>
  </si>
  <si>
    <t>United Transit Mix Inc</t>
  </si>
  <si>
    <t>POINT (-73.9348009 40.7067429)</t>
  </si>
  <si>
    <t>318 Boerum St, Brooklyn, NY 11206
 +1 718-416-3400</t>
  </si>
  <si>
    <t>Weldon Concrete - Linden</t>
  </si>
  <si>
    <t>POINT (-74.2360551 40.6038712)</t>
  </si>
  <si>
    <t>2000 Marsh's Dock Road, Linden, NJ 07036
 www.weldonmat.com
 +1 877-322-4300</t>
  </si>
  <si>
    <t>Mark Gallagher Concrete</t>
  </si>
  <si>
    <t>40.5452, -74.27771</t>
  </si>
  <si>
    <t>129 Amboy Ave #07095, Woodbridge Township, NJ 07095
 www.gallagher-concrete.net
 +1 732-727-7852</t>
  </si>
  <si>
    <t>Brothers II Concrete</t>
  </si>
  <si>
    <t>40.55034, -74.23124</t>
  </si>
  <si>
    <t>200 Industrial Loop E, Staten Island, NY 10309
 brothers2concrete.com
 +1 718-227-2962</t>
  </si>
  <si>
    <t>All Seasons ReadyMix</t>
  </si>
  <si>
    <t>40.53368, -74.23379</t>
  </si>
  <si>
    <t>61 Englewood Ave, Staten Island, NY 10309
 www.allseasonsreadymix.com
 +1 718-698-3281</t>
  </si>
  <si>
    <t>FacName</t>
  </si>
  <si>
    <t>FacStreet</t>
  </si>
  <si>
    <t>FacCity</t>
  </si>
  <si>
    <t>FacState</t>
  </si>
  <si>
    <t>Zip Codes</t>
  </si>
  <si>
    <t>Phone Numbers</t>
  </si>
  <si>
    <t>Website</t>
  </si>
  <si>
    <t>RegistryID</t>
  </si>
  <si>
    <t>FacSNCFlg</t>
  </si>
  <si>
    <t>FacQtrsWithNC</t>
  </si>
  <si>
    <t>FacInspectionCount</t>
  </si>
  <si>
    <t>FacFormalActionCount</t>
  </si>
  <si>
    <t>FacMapFlg</t>
  </si>
  <si>
    <t>SupOver80CountUsDisp</t>
  </si>
  <si>
    <t>EPA Violation</t>
  </si>
  <si>
    <t>EPA Code</t>
  </si>
  <si>
    <t>Ownership</t>
  </si>
  <si>
    <t>Violation Notes</t>
  </si>
  <si>
    <t>NOTES</t>
  </si>
  <si>
    <t>Cordinates</t>
  </si>
  <si>
    <t>Company Info from Google Map</t>
  </si>
  <si>
    <t>zip code</t>
  </si>
  <si>
    <t>2279 Hollers Ave</t>
  </si>
  <si>
    <t>Bronx</t>
  </si>
  <si>
    <t>NY</t>
  </si>
  <si>
    <t>10475</t>
  </si>
  <si>
    <t>1 718-292-3200</t>
  </si>
  <si>
    <t xml:space="preserve">readymixconcreteny.com
</t>
  </si>
  <si>
    <t>239 Ingraham St</t>
  </si>
  <si>
    <t>Brooklyn</t>
  </si>
  <si>
    <t>11237</t>
  </si>
  <si>
    <t>1 718-497-5020</t>
  </si>
  <si>
    <t xml:space="preserve">www.advancedtransitmix.com
</t>
  </si>
  <si>
    <t>46 Knickerbocker Ave</t>
  </si>
  <si>
    <t>1 718-417-3654</t>
  </si>
  <si>
    <t>31-70 College Point Blvd</t>
  </si>
  <si>
    <t>Queens</t>
  </si>
  <si>
    <t>11354</t>
  </si>
  <si>
    <t>1 718-939-3245</t>
  </si>
  <si>
    <t xml:space="preserve">allbororeadymixcorp.com
</t>
  </si>
  <si>
    <t>451 Old Nepperhan Ave</t>
  </si>
  <si>
    <t>Yonkers</t>
  </si>
  <si>
    <t>10703</t>
  </si>
  <si>
    <t>1 914-423-1035</t>
  </si>
  <si>
    <t xml:space="preserve">www.allcountymobileconcrete.com
</t>
  </si>
  <si>
    <t>61 Englewood Ave</t>
  </si>
  <si>
    <t>Staten Island</t>
  </si>
  <si>
    <t>10309</t>
  </si>
  <si>
    <t>1 718-698-3281</t>
  </si>
  <si>
    <t xml:space="preserve">www.allseasonsreadymix.com
</t>
  </si>
  <si>
    <t>ALLIED CONCRETE CO INC - ROCKAWAY</t>
  </si>
  <si>
    <t>205 FRANKLIN AVE</t>
  </si>
  <si>
    <t>ROCKAWAY</t>
  </si>
  <si>
    <t>NJ</t>
  </si>
  <si>
    <t>N</t>
  </si>
  <si>
    <t>Y</t>
  </si>
  <si>
    <t>46-26 Metropolitan Ave</t>
  </si>
  <si>
    <t>11385</t>
  </si>
  <si>
    <t>1 718-381-1134</t>
  </si>
  <si>
    <t xml:space="preserve">www.alpinereadymixnyc.com
</t>
  </si>
  <si>
    <t>137-09 Eastgate Plaza</t>
  </si>
  <si>
    <t>11413</t>
  </si>
  <si>
    <t>1 718-527-3323</t>
  </si>
  <si>
    <t xml:space="preserve">americanconcretenyc.com
</t>
  </si>
  <si>
    <t>AMERICAN REDI-MIX CO</t>
  </si>
  <si>
    <t>68 PARIS ST</t>
  </si>
  <si>
    <t>NEWARK</t>
  </si>
  <si>
    <t>918 Old Nepperhan Ave</t>
  </si>
  <si>
    <t>1 914-490-3007</t>
  </si>
  <si>
    <t xml:space="preserve">atlanticmobileconcreteny.com
</t>
  </si>
  <si>
    <t>ATLAS READY MIX CONCRETE</t>
  </si>
  <si>
    <t>95-11 147TH PLACE</t>
  </si>
  <si>
    <t>JAMAICA</t>
  </si>
  <si>
    <t>9511 147th Pl</t>
  </si>
  <si>
    <t>Jamaica</t>
  </si>
  <si>
    <t>11435</t>
  </si>
  <si>
    <t>1 718-523-3000</t>
  </si>
  <si>
    <t>BARRETT PAVING MATERIALS</t>
  </si>
  <si>
    <t>10 LISTER AVENUE</t>
  </si>
  <si>
    <t>BEST CONCRETE MIX CORP</t>
  </si>
  <si>
    <t>35-10 COLLEGE POINT BOULEVARD</t>
  </si>
  <si>
    <t>FLUSHING</t>
  </si>
  <si>
    <t>3510 College Point Blvd</t>
  </si>
  <si>
    <t>1 718-539-5946</t>
  </si>
  <si>
    <t xml:space="preserve">www.bestconcretemix.com
</t>
  </si>
  <si>
    <t>399 Stanley Ave</t>
  </si>
  <si>
    <t>11207</t>
  </si>
  <si>
    <t>1 718-761-6000</t>
  </si>
  <si>
    <t xml:space="preserve">www.bigapplereadymix.com
</t>
  </si>
  <si>
    <t>260 Meredith Ave</t>
  </si>
  <si>
    <t>10314</t>
  </si>
  <si>
    <t>BIG APPLE READY MIX, LLC</t>
  </si>
  <si>
    <t>260 MEREDITH AVENUE</t>
  </si>
  <si>
    <t>STATEN ISLAND</t>
  </si>
  <si>
    <t>2945 Richmond Ter</t>
  </si>
  <si>
    <t>10303</t>
  </si>
  <si>
    <t>land, NY 10303</t>
  </si>
  <si>
    <t>707 Sharrotts Rd</t>
  </si>
  <si>
    <t>1 718-317-9200</t>
  </si>
  <si>
    <t>BRAEN IND</t>
  </si>
  <si>
    <t>HAMBURG TURNPIKE</t>
  </si>
  <si>
    <t>RIVERDALE</t>
  </si>
  <si>
    <t>BROOKLYN CONCRETE PLANT</t>
  </si>
  <si>
    <t>738 3RD AVENUE</t>
  </si>
  <si>
    <t>BROOKLYN</t>
  </si>
  <si>
    <t>BROOKLYN READY MIX</t>
  </si>
  <si>
    <t>470 SCOTT AVE</t>
  </si>
  <si>
    <t>470 Scott Ave</t>
  </si>
  <si>
    <t>11222</t>
  </si>
  <si>
    <t>1 718-782-0900</t>
  </si>
  <si>
    <t>200 Industrial Loop E</t>
  </si>
  <si>
    <t>1 718-227-2962</t>
  </si>
  <si>
    <t xml:space="preserve">brothers2concrete.com
</t>
  </si>
  <si>
    <t>BYRAM CONCRETE &amp; SUPPLY</t>
  </si>
  <si>
    <t>21 TOWNSEND ST</t>
  </si>
  <si>
    <t>PORT CHESTER</t>
  </si>
  <si>
    <t>PLANT -145 VIRGINIA RD</t>
  </si>
  <si>
    <t>WHITE PLAINS</t>
  </si>
  <si>
    <t>BYRAM CONCRETE &amp; SUPPLY LLC</t>
  </si>
  <si>
    <t>145 VIRGINIA ROAD</t>
  </si>
  <si>
    <t>886 Edgewater Rd</t>
  </si>
  <si>
    <t>10474</t>
  </si>
  <si>
    <t>1 718-589-1556</t>
  </si>
  <si>
    <t xml:space="preserve">www.casaredimix.com
</t>
  </si>
  <si>
    <t>CITY TRANSIT MIX, INC.</t>
  </si>
  <si>
    <t>104-14 148TH STREET</t>
  </si>
  <si>
    <t>1 718-658-3797</t>
  </si>
  <si>
    <t>105-24 148TH STREET</t>
  </si>
  <si>
    <t>COLONIAL CONCRETE CO</t>
  </si>
  <si>
    <t>1196 MCCARTER HWY</t>
  </si>
  <si>
    <t>50-25 97th Pl</t>
  </si>
  <si>
    <t>11368</t>
  </si>
  <si>
    <t>1 718-271-5940</t>
  </si>
  <si>
    <t xml:space="preserve">coronareadymix.com
</t>
  </si>
  <si>
    <t>335 Sagamore Ave</t>
  </si>
  <si>
    <t>Mineola</t>
  </si>
  <si>
    <t>11501</t>
  </si>
  <si>
    <t>1 516-248-9444</t>
  </si>
  <si>
    <t xml:space="preserve">www.mix-with-us.com
</t>
  </si>
  <si>
    <t>DIAMOND CONCRETE INC</t>
  </si>
  <si>
    <t>118 GREENFIELD AVE</t>
  </si>
  <si>
    <t>Parent Company: US CONCRETE INC</t>
  </si>
  <si>
    <t>115 Rushmore St</t>
  </si>
  <si>
    <t>Westbury</t>
  </si>
  <si>
    <t>11590</t>
  </si>
  <si>
    <t>1 516-338-6969</t>
  </si>
  <si>
    <t>118 Greenfield Ave</t>
  </si>
  <si>
    <t>10304</t>
  </si>
  <si>
    <t>1 718-447-2737</t>
  </si>
  <si>
    <t xml:space="preserve">I found this on Google Map but the only thing on the EPA site by that name is in Texas. </t>
  </si>
  <si>
    <t>DIAMONDBACK REDI-MIX</t>
  </si>
  <si>
    <t>2828 GULF AVE</t>
  </si>
  <si>
    <t>2828 Gulf Ave</t>
  </si>
  <si>
    <t>1 718-650-5649</t>
  </si>
  <si>
    <t xml:space="preserve">www.diamondbackredimix.com
</t>
  </si>
  <si>
    <t>270 Green St</t>
  </si>
  <si>
    <t>1 718-218-6418</t>
  </si>
  <si>
    <t xml:space="preserve">www.dknreadymix.com
</t>
  </si>
  <si>
    <t>DKN READY MIX LLC</t>
  </si>
  <si>
    <t>362 MASPETH AVENUE</t>
  </si>
  <si>
    <t>600 Smith St</t>
  </si>
  <si>
    <t>11231</t>
  </si>
  <si>
    <t>klyn, NY 11231</t>
  </si>
  <si>
    <t>1402 18th St</t>
  </si>
  <si>
    <t>Union City</t>
  </si>
  <si>
    <t>07087</t>
  </si>
  <si>
    <t>1 201-797-7979</t>
  </si>
  <si>
    <t>250 Pehle Ave</t>
  </si>
  <si>
    <t>Saddle Brook,</t>
  </si>
  <si>
    <t>07663</t>
  </si>
  <si>
    <t>9814 Ditmas Ave</t>
  </si>
  <si>
    <t>11236</t>
  </si>
  <si>
    <t>1 800-822-7242</t>
  </si>
  <si>
    <t>Riverdale</t>
  </si>
  <si>
    <t>NJ 07</t>
  </si>
  <si>
    <t>EASTERN CONCRETE MATERIALS - WEST NYACK PLANT</t>
  </si>
  <si>
    <t>40 FORD PRODUCTS RD</t>
  </si>
  <si>
    <t>WEST NYACK</t>
  </si>
  <si>
    <t>EASTERN CONCRETE MATERIALS BOGATA</t>
  </si>
  <si>
    <t>505 W FT LEE RD</t>
  </si>
  <si>
    <t>BOGOTA</t>
  </si>
  <si>
    <t>EASTERN CONCRETE MATERIALS EAST NEWARK</t>
  </si>
  <si>
    <t>800 PASSAIC AVE</t>
  </si>
  <si>
    <t>EAST NEWARK</t>
  </si>
  <si>
    <t>EASTERN CONCRETE MATERIALS INC</t>
  </si>
  <si>
    <t>117 HARRISON AVE</t>
  </si>
  <si>
    <t>ROSELAND</t>
  </si>
  <si>
    <t>MT HOPE ROAD</t>
  </si>
  <si>
    <t>RT 202 S</t>
  </si>
  <si>
    <t>BERNARDSVILLE BORO</t>
  </si>
  <si>
    <t>EASTERN CONCRETE MATERIALS INC BROADWAY</t>
  </si>
  <si>
    <t>265 BROADWAY</t>
  </si>
  <si>
    <t>JERSEY CITY</t>
  </si>
  <si>
    <t>333 Chelsea Rd</t>
  </si>
  <si>
    <t>1 718-556-0500</t>
  </si>
  <si>
    <t>EASTERN CONCRETE MATERIALS MT VERNON PLANT</t>
  </si>
  <si>
    <t>1 EDISON AVE</t>
  </si>
  <si>
    <t>BRONX</t>
  </si>
  <si>
    <t>158 NY-22</t>
  </si>
  <si>
    <t>Pawling</t>
  </si>
  <si>
    <t>12564</t>
  </si>
  <si>
    <t>1 845-243-2925</t>
  </si>
  <si>
    <t xml:space="preserve">easternconstructionmaterials.com
</t>
  </si>
  <si>
    <t>EASTERN STEEL BARREL CORPORATION</t>
  </si>
  <si>
    <t>4100 NEW BRUNSWICK AVENUE</t>
  </si>
  <si>
    <t>PISCATAWAY</t>
  </si>
  <si>
    <t>EDGEWATER FACILITY/ Casa Redimix Concrete Corporation</t>
  </si>
  <si>
    <t>886 EDGEWATER RD</t>
  </si>
  <si>
    <t>430 Maspeth Ave</t>
  </si>
  <si>
    <t>11211</t>
  </si>
  <si>
    <t>1 718-384-3000</t>
  </si>
  <si>
    <t>FERRARA BROS - MASPETH/SRM</t>
  </si>
  <si>
    <t>56-75 49TH STREET</t>
  </si>
  <si>
    <t>MASPETH</t>
  </si>
  <si>
    <t>FERRARA BROS., LLC - GREENFIELD AVENUE/Diamond Ready Mix</t>
  </si>
  <si>
    <t>FERRARA BROS., LLC - SMITH STREET/SRM Concrete</t>
  </si>
  <si>
    <t>381 HAMILTON AVE</t>
  </si>
  <si>
    <t>FERRARA BROTHERS BUILDING MATERIAL CO</t>
  </si>
  <si>
    <t>435 HOYT ST</t>
  </si>
  <si>
    <t>3170 College Point Blvd</t>
  </si>
  <si>
    <t>College Point</t>
  </si>
  <si>
    <t>FORDHAM ROAD CONCRETE CORP</t>
  </si>
  <si>
    <t>47-17 27TH ST</t>
  </si>
  <si>
    <t>LONG ISLAND CITY</t>
  </si>
  <si>
    <t>183-30 Jamaica Ave</t>
  </si>
  <si>
    <t>11423</t>
  </si>
  <si>
    <t>1 718-454-0800</t>
  </si>
  <si>
    <t xml:space="preserve">www.gothamreadymix.com
</t>
  </si>
  <si>
    <t>341 Halleck St</t>
  </si>
  <si>
    <t>1 718-246-4444</t>
  </si>
  <si>
    <t>92-10 182nd Pl</t>
  </si>
  <si>
    <t xml:space="preserve">gothamreadymix.com
</t>
  </si>
  <si>
    <t>GOTHAM READY MIX</t>
  </si>
  <si>
    <t>92-10 182ND PLACE</t>
  </si>
  <si>
    <t>NEW YORK CITY</t>
  </si>
  <si>
    <t>200 Morgan Ave</t>
  </si>
  <si>
    <t>GOTHAM READY MIX-BROOKLYN</t>
  </si>
  <si>
    <t>200 MORGAN AVENUE</t>
  </si>
  <si>
    <t>HARDSCAPE BUILDING SUPPLY</t>
  </si>
  <si>
    <t>3896 LONG BEACH RD</t>
  </si>
  <si>
    <t>ISLAND PARK</t>
  </si>
  <si>
    <t>HARLEM RIVER CONCRETE INC</t>
  </si>
  <si>
    <t>301 EXTERIOR ST</t>
  </si>
  <si>
    <t>63 Flushing Ave Unit 295</t>
  </si>
  <si>
    <t>11205</t>
  </si>
  <si>
    <t>1 718-522-0800</t>
  </si>
  <si>
    <t>2351 Richmond Ter</t>
  </si>
  <si>
    <t>10302</t>
  </si>
  <si>
    <t>1 718-816-4547</t>
  </si>
  <si>
    <t xml:space="preserve">www.islandind.com
</t>
  </si>
  <si>
    <t>JENNA CONCRETE</t>
  </si>
  <si>
    <t>1465 BRONX RIVER AVE</t>
  </si>
  <si>
    <t>178-01 Liberty Ave</t>
  </si>
  <si>
    <t>11433</t>
  </si>
  <si>
    <t>1 718-739-3380</t>
  </si>
  <si>
    <t>JK CONCRETE READY MIX</t>
  </si>
  <si>
    <t>178-01 LIBERTY AVENUE</t>
  </si>
  <si>
    <t>LAGE INDUSTRIES CORP.</t>
  </si>
  <si>
    <t>9814 DITMAS AVENUE</t>
  </si>
  <si>
    <t>1 718-342-3400</t>
  </si>
  <si>
    <t xml:space="preserve">www.lageindustries.com
</t>
  </si>
  <si>
    <t>3130 College Point Blvd</t>
  </si>
  <si>
    <t>1 800-437-7762</t>
  </si>
  <si>
    <t xml:space="preserve">www.heidelbergmaterials.com
</t>
  </si>
  <si>
    <t>360 Kingsland Ave</t>
  </si>
  <si>
    <t>1 516-830-1213</t>
  </si>
  <si>
    <t>LIBERTY READY MIX INC</t>
  </si>
  <si>
    <t>178-01 LIBERTY AVE</t>
  </si>
  <si>
    <t>LOIZEAUX BUILDERS SUPPLY CO</t>
  </si>
  <si>
    <t>2 - 74 S FRONT ST</t>
  </si>
  <si>
    <t>ELIZABETH</t>
  </si>
  <si>
    <t>75 CHASNER ST</t>
  </si>
  <si>
    <t>Hempstead</t>
  </si>
  <si>
    <t>11550</t>
  </si>
  <si>
    <t>1 516-246-6033</t>
  </si>
  <si>
    <t xml:space="preserve">www.lireadymix.com
</t>
  </si>
  <si>
    <t>75 CHASNER ST, Hempstead, NY 11550
 www.lireadymix.com
 +1 516-246-6033</t>
  </si>
  <si>
    <t>5821 Preston Ct</t>
  </si>
  <si>
    <t>11234</t>
  </si>
  <si>
    <t>1 718-506-7574</t>
  </si>
  <si>
    <t>1 718-628-3837</t>
  </si>
  <si>
    <t>129 Amboy Ave #07095</t>
  </si>
  <si>
    <t>Woodbridge Township</t>
  </si>
  <si>
    <t>07095</t>
  </si>
  <si>
    <t>1 732-727-7852</t>
  </si>
  <si>
    <t>No Data on EPA</t>
  </si>
  <si>
    <t>MASTER MIX LLC</t>
  </si>
  <si>
    <t>333 CHELSEA RD</t>
  </si>
  <si>
    <t>MASTRO CONCRETE INC.</t>
  </si>
  <si>
    <t>154-33 BROOKVILLE BLVD</t>
  </si>
  <si>
    <t>ROSEDALE</t>
  </si>
  <si>
    <t>154-33 Brookville Blvd</t>
  </si>
  <si>
    <t>Rosedale</t>
  </si>
  <si>
    <t>11422</t>
  </si>
  <si>
    <t>1 718-528-6788</t>
  </si>
  <si>
    <t xml:space="preserve">mastroreadymix.com
</t>
  </si>
  <si>
    <t>MAVEN CONCRETE</t>
  </si>
  <si>
    <t>47-46 30TH ST</t>
  </si>
  <si>
    <t>QUEENS</t>
  </si>
  <si>
    <t>411 E 163rd St</t>
  </si>
  <si>
    <t>10451</t>
  </si>
  <si>
    <t>1 718-665-9100</t>
  </si>
  <si>
    <t>160 3rd St.</t>
  </si>
  <si>
    <t>MLV CONCRETE INC.</t>
  </si>
  <si>
    <t>160 3RD STREET</t>
  </si>
  <si>
    <t>530 Faile St</t>
  </si>
  <si>
    <t>1 718-893-8000</t>
  </si>
  <si>
    <t>3896 Long Beach Rd</t>
  </si>
  <si>
    <t>Island Park</t>
  </si>
  <si>
    <t>11558</t>
  </si>
  <si>
    <t>1 516-431-8080</t>
  </si>
  <si>
    <t xml:space="preserve">www.nicoliareadymix.com
</t>
  </si>
  <si>
    <t>NICOLIA READY MIX</t>
  </si>
  <si>
    <t>3896 LONG BEACH ROAD</t>
  </si>
  <si>
    <t>615 CORD AVENUE</t>
  </si>
  <si>
    <t>LINDENHURST</t>
  </si>
  <si>
    <t>43 Colin Dr</t>
  </si>
  <si>
    <t>Shirley</t>
  </si>
  <si>
    <t>11967</t>
  </si>
  <si>
    <t>1 631-669-7000</t>
  </si>
  <si>
    <t>482 Grand Blvd</t>
  </si>
  <si>
    <t>25 Montclair Ave</t>
  </si>
  <si>
    <t>St James</t>
  </si>
  <si>
    <t>11780</t>
  </si>
  <si>
    <t>1 631-382-7427</t>
  </si>
  <si>
    <t>615 Cord Ave</t>
  </si>
  <si>
    <t>Lindenhurst</t>
  </si>
  <si>
    <t>11757</t>
  </si>
  <si>
    <t>NORTH BERGEN SATELLITE PLANT/Colonial Concrete</t>
  </si>
  <si>
    <t>9301 RAILROAD AVE</t>
  </si>
  <si>
    <t>NORTH BERGEN</t>
  </si>
  <si>
    <t>O &amp; G INDUSTRIES, INC</t>
  </si>
  <si>
    <t>72 DAVENPORT STREET</t>
  </si>
  <si>
    <t>STAMFORD</t>
  </si>
  <si>
    <t>CT</t>
  </si>
  <si>
    <t>OAK RIDGE SERVICE CORP</t>
  </si>
  <si>
    <t>173 OAK RIDGE RD</t>
  </si>
  <si>
    <t>WEST MILFORD TWP</t>
  </si>
  <si>
    <t>PHILLIPS CONCRETE CO INC</t>
  </si>
  <si>
    <t>340 VALLEY ROAD</t>
  </si>
  <si>
    <t>HILLSBOROUGH</t>
  </si>
  <si>
    <t>14707 Liberty Ave</t>
  </si>
  <si>
    <t>1 718-658-5600</t>
  </si>
  <si>
    <t>87-15 Rockaway Blvd</t>
  </si>
  <si>
    <t>11416</t>
  </si>
  <si>
    <t>1 718-322-2770</t>
  </si>
  <si>
    <t>1824 Gilford Ave</t>
  </si>
  <si>
    <t>New Hyde Park</t>
  </si>
  <si>
    <t>11040</t>
  </si>
  <si>
    <t>1 516-437-0100</t>
  </si>
  <si>
    <t>149-01 95th Ave</t>
  </si>
  <si>
    <t>1 718-526-4919</t>
  </si>
  <si>
    <t>QUEENS READY MIX INC.</t>
  </si>
  <si>
    <t>149-01 95TH ST</t>
  </si>
  <si>
    <t>RICHMOND READY MIX</t>
  </si>
  <si>
    <t>291 CHELSEA RD</t>
  </si>
  <si>
    <t>291 Chelsea Rd</t>
  </si>
  <si>
    <t>1 718-733-3648</t>
  </si>
  <si>
    <t xml:space="preserve">www.richmondreadymix.com
</t>
  </si>
  <si>
    <t>ROCKLAND TRANSIT MIX, INC.</t>
  </si>
  <si>
    <t>381 ST RTE 59</t>
  </si>
  <si>
    <t>SALOMONE REDI-MIX OF NY, LLC</t>
  </si>
  <si>
    <t>60 TORNE VALLEY ROAD</t>
  </si>
  <si>
    <t>HILLBURN</t>
  </si>
  <si>
    <t>Eastgate Plaza</t>
  </si>
  <si>
    <t>St. Albans</t>
  </si>
  <si>
    <t>bans, NY 11413</t>
  </si>
  <si>
    <t>2537 Richmond Ter</t>
  </si>
  <si>
    <t>1 718-442-7357</t>
  </si>
  <si>
    <t>SCARA-MIX READY-MIX CONCRETE</t>
  </si>
  <si>
    <t>2537 RICHMOND TERRACE</t>
  </si>
  <si>
    <t>SEVILLE CENTRAL MIX CORP</t>
  </si>
  <si>
    <t>101 JOHNSON ROAD</t>
  </si>
  <si>
    <t>INWOOD/Lawrence</t>
  </si>
  <si>
    <t>1 516-239-8333</t>
  </si>
  <si>
    <t xml:space="preserve">sevillecentralmix.com
</t>
  </si>
  <si>
    <t>157 Albany Ave</t>
  </si>
  <si>
    <t>Freeport</t>
  </si>
  <si>
    <t>11520</t>
  </si>
  <si>
    <t>1 516-868-3000</t>
  </si>
  <si>
    <t>459 Winding Rd</t>
  </si>
  <si>
    <t>Old Bethpage</t>
  </si>
  <si>
    <t>11804</t>
  </si>
  <si>
    <t>1 516-293-4801</t>
  </si>
  <si>
    <t>635 Round Swamp Rd</t>
  </si>
  <si>
    <t>1 516-293-6190</t>
  </si>
  <si>
    <t>SHORT LOAD CONCRETE</t>
  </si>
  <si>
    <t>81 CHIMNEY ROCK RD</t>
  </si>
  <si>
    <t>BRIDGEWATER TWP</t>
  </si>
  <si>
    <t>800 Passaic Ave</t>
  </si>
  <si>
    <t>East Newark,</t>
  </si>
  <si>
    <t>07029</t>
  </si>
  <si>
    <t>1 800-426-6273</t>
  </si>
  <si>
    <t xml:space="preserve">www.silvi.com
</t>
  </si>
  <si>
    <t>116 E Hawthorne Ave</t>
  </si>
  <si>
    <t>Valley Stream</t>
  </si>
  <si>
    <t>11580</t>
  </si>
  <si>
    <t>1 516-872-3049</t>
  </si>
  <si>
    <t xml:space="preserve">www.southshorereadymix.com
</t>
  </si>
  <si>
    <t>SRM - BOGOTA</t>
  </si>
  <si>
    <t>BOGOTA FACILITY</t>
  </si>
  <si>
    <t>BOGOTA BORO</t>
  </si>
  <si>
    <t>SRM - BUSHWICK/BROOKLYN</t>
  </si>
  <si>
    <t>303 JOHNSON AVENUE</t>
  </si>
  <si>
    <t>SRM - COLLEGE POINT</t>
  </si>
  <si>
    <t>120-05 31ST AVENUE</t>
  </si>
  <si>
    <t>SRM - INWOOD</t>
  </si>
  <si>
    <t>280 HENRY STREET</t>
  </si>
  <si>
    <t>INWOOD</t>
  </si>
  <si>
    <t>SRM - LONG ISLAND CITY</t>
  </si>
  <si>
    <t>47-17 27TH STREET</t>
  </si>
  <si>
    <t>SRM - MASPETH</t>
  </si>
  <si>
    <t>56-22 49TH STREET</t>
  </si>
  <si>
    <t>SRM - MCDONALD AVE.</t>
  </si>
  <si>
    <t>692 MCDONALD AVE</t>
  </si>
  <si>
    <t>SRM - MT. VERNON</t>
  </si>
  <si>
    <t>SRM - NEWPORT</t>
  </si>
  <si>
    <t>18TH &amp; WASHINGTON STS</t>
  </si>
  <si>
    <t>SRM - ON-TIME</t>
  </si>
  <si>
    <t>3416 COLLEGE POINT BOULEVARD</t>
  </si>
  <si>
    <t>SRM - SMITH STREET</t>
  </si>
  <si>
    <t>SRM - STATEN ISLAND</t>
  </si>
  <si>
    <t>STATEN ISLAND (SUBDIVISION)</t>
  </si>
  <si>
    <t>SRM - WEST NYACK</t>
  </si>
  <si>
    <t>40 FORD PRODUCTS ROAD</t>
  </si>
  <si>
    <t>VALLEY COTTAGE</t>
  </si>
  <si>
    <t>1 Edison Ave</t>
  </si>
  <si>
    <t>10550</t>
  </si>
  <si>
    <t>1 718-433-4343</t>
  </si>
  <si>
    <t xml:space="preserve">www.smyrnareadymix.com
</t>
  </si>
  <si>
    <t>120-05 31st Ave</t>
  </si>
  <si>
    <t>1 718-939-3030</t>
  </si>
  <si>
    <t>1465 Bronx River Ave</t>
  </si>
  <si>
    <t>10472</t>
  </si>
  <si>
    <t>240 E 5th St</t>
  </si>
  <si>
    <t>Bayonne</t>
  </si>
  <si>
    <t>07002</t>
  </si>
  <si>
    <t>255 Broadway</t>
  </si>
  <si>
    <t>Jersey City</t>
  </si>
  <si>
    <t>07306</t>
  </si>
  <si>
    <t>303 Johnson Ave</t>
  </si>
  <si>
    <t>11206</t>
  </si>
  <si>
    <t>305 W Fort Lee Rd</t>
  </si>
  <si>
    <t>Bogota</t>
  </si>
  <si>
    <t>07603</t>
  </si>
  <si>
    <t>381 Hamilton Ave</t>
  </si>
  <si>
    <t>4717 27th St</t>
  </si>
  <si>
    <t>11101</t>
  </si>
  <si>
    <t>56-30 49th St</t>
  </si>
  <si>
    <t>11378</t>
  </si>
  <si>
    <t>692 McDonald Ave</t>
  </si>
  <si>
    <t>11218</t>
  </si>
  <si>
    <t>700 Washington Blvd</t>
  </si>
  <si>
    <t>07310</t>
  </si>
  <si>
    <t>738 3rd Avenue</t>
  </si>
  <si>
    <t xml:space="preserve">Brooklyn, NY 11232
 www.smyrnareadymix.com
</t>
  </si>
  <si>
    <t>738 3rd Avenue, Brooklyn, NY 11231, Brooklyn, NY 11232
 www.smyrnareadymix.com
 +1 718-433-4343</t>
  </si>
  <si>
    <t>SRM- MT. HOPE</t>
  </si>
  <si>
    <t>MT HOPE RD</t>
  </si>
  <si>
    <t>WHARTON BORO</t>
  </si>
  <si>
    <t>264 South Ave</t>
  </si>
  <si>
    <t>1 718-702-8881</t>
  </si>
  <si>
    <t>STAVOLA CONSTRUCTION MATERIALS INC</t>
  </si>
  <si>
    <t>810 THOMPSON AVE</t>
  </si>
  <si>
    <t>BRIDGEWATER</t>
  </si>
  <si>
    <t>STAVOLA MATERIALS OLDWICK QUARRY</t>
  </si>
  <si>
    <t>126 ROCKAWAY RD</t>
  </si>
  <si>
    <t>OLDWICK</t>
  </si>
  <si>
    <t>2543 Stillwell Ave</t>
  </si>
  <si>
    <t>11223</t>
  </si>
  <si>
    <t>1 718-373-3364</t>
  </si>
  <si>
    <t xml:space="preserve">stillwellny.com
</t>
  </si>
  <si>
    <t>STONE INDUSTRIES INC</t>
  </si>
  <si>
    <t>400-402 CENTRAL AVENUE</t>
  </si>
  <si>
    <t>HALEDON</t>
  </si>
  <si>
    <t>TEC CRETE TRANSIT MIX CORP</t>
  </si>
  <si>
    <t>178-15 LIBERTY AVE</t>
  </si>
  <si>
    <t>TEC-CRETE READY MIX LLC</t>
  </si>
  <si>
    <t>180-15 LIBERTY AVENUE</t>
  </si>
  <si>
    <t>50-09 27th St</t>
  </si>
  <si>
    <t>1 718-386-4355</t>
  </si>
  <si>
    <t xml:space="preserve">teccretenyc.com
</t>
  </si>
  <si>
    <t>TILCON - RIVERDALE</t>
  </si>
  <si>
    <t>125 HAMBURG TURNPIKE</t>
  </si>
  <si>
    <t>178 Marsh St</t>
  </si>
  <si>
    <t>Newark</t>
  </si>
  <si>
    <t>07114</t>
  </si>
  <si>
    <t>1 973-690-5896</t>
  </si>
  <si>
    <t xml:space="preserve">www.titanamerica.com
</t>
  </si>
  <si>
    <t>526 Drake St</t>
  </si>
  <si>
    <t>ncretecorp.com</t>
  </si>
  <si>
    <t>www.titanconcretecorp.com</t>
  </si>
  <si>
    <t>60 Morgan Ave</t>
  </si>
  <si>
    <t>1 718-386-8000</t>
  </si>
  <si>
    <t xml:space="preserve">www.transitmixnyc.com
</t>
  </si>
  <si>
    <t>TRI STATE QUIKRETE</t>
  </si>
  <si>
    <t>150 GOLD MINE ROAD</t>
  </si>
  <si>
    <t>FLANDERS</t>
  </si>
  <si>
    <t>TWIN COUNTY TRANSIT MIX</t>
  </si>
  <si>
    <t>626 MUNCY AVE</t>
  </si>
  <si>
    <t>WEST BABYLON</t>
  </si>
  <si>
    <t>UNITED TRANSIT MIX INC</t>
  </si>
  <si>
    <t>318 BOERUM ST</t>
  </si>
  <si>
    <t>318 Boerum St</t>
  </si>
  <si>
    <t>1 718-416-3400</t>
  </si>
  <si>
    <t>USC - FERRARA BROTHERS LLC - COLLEGE POINT/SRM</t>
  </si>
  <si>
    <t>USC - KINGS LLC - JOHNSON AVENUE</t>
  </si>
  <si>
    <t>303 JOHNSON AVE</t>
  </si>
  <si>
    <t>USC - KINGS LLC - MCDONALD AVENUE</t>
  </si>
  <si>
    <t>VENICE MARINA</t>
  </si>
  <si>
    <t>3939 EMMONS AVE</t>
  </si>
  <si>
    <t>3273, , 4493</t>
  </si>
  <si>
    <r>
      <rPr>
        <color rgb="FF1155CC"/>
        <u/>
      </rPr>
      <t>EPA SIGNIFICANT VIOLATOR</t>
    </r>
    <r>
      <rPr/>
      <t xml:space="preserve"> 
</t>
    </r>
  </si>
  <si>
    <t>This doesn't look like a ready-mix site
Detailed Facility Report</t>
  </si>
  <si>
    <t>WELDON ASPHALT CO</t>
  </si>
  <si>
    <t>1100 HARRISON AVE</t>
  </si>
  <si>
    <t>HARRISON TOWN</t>
  </si>
  <si>
    <t>2000 Marsh's Dock Road</t>
  </si>
  <si>
    <t>Linden</t>
  </si>
  <si>
    <t>07036</t>
  </si>
  <si>
    <t>1 877-322-4300</t>
  </si>
  <si>
    <t xml:space="preserve">www.weldonmat.com
</t>
  </si>
  <si>
    <t>WEST NYACK ASPHALT PLANT</t>
  </si>
  <si>
    <t>CRUSHER RD</t>
  </si>
  <si>
    <t>Venice Marina</t>
  </si>
  <si>
    <t>Statute</t>
  </si>
  <si>
    <t>Program/Pollutant/Violation Type</t>
  </si>
  <si>
    <t>QTR 1</t>
  </si>
  <si>
    <t>QTR 2</t>
  </si>
  <si>
    <t>QTR 3</t>
  </si>
  <si>
    <t>QTR 4</t>
  </si>
  <si>
    <t>QTR 5</t>
  </si>
  <si>
    <t>QTR 6</t>
  </si>
  <si>
    <t>QTR 7</t>
  </si>
  <si>
    <t>QTR 8</t>
  </si>
  <si>
    <t>QTR 9</t>
  </si>
  <si>
    <t>QTR 10</t>
  </si>
  <si>
    <t>QTR 11</t>
  </si>
  <si>
    <t>QTR 12</t>
  </si>
  <si>
    <t>QTR 13+</t>
  </si>
  <si>
    <t>CWA (Source ID: NYR00F726)</t>
  </si>
  <si>
    <t>01/01-03/31/21</t>
  </si>
  <si>
    <t>04/01-06/30/21</t>
  </si>
  <si>
    <t>07/01-09/30/21</t>
  </si>
  <si>
    <t>10/01-12/31/21</t>
  </si>
  <si>
    <t>01/01-03/31/22</t>
  </si>
  <si>
    <t>04/01-06/30/22</t>
  </si>
  <si>
    <t>07/01-09/30/22</t>
  </si>
  <si>
    <t>10/01-12/31/22</t>
  </si>
  <si>
    <t>01/01-03/31/23</t>
  </si>
  <si>
    <t>04/01-06/30/23</t>
  </si>
  <si>
    <t>07/01-09/30/23</t>
  </si>
  <si>
    <t>10/01-12/31/23</t>
  </si>
  <si>
    <t>01/01-04/12/24</t>
  </si>
  <si>
    <t>Facility-Level Status</t>
  </si>
  <si>
    <t>No Violation Identified</t>
  </si>
  <si>
    <t>Violation Identified</t>
  </si>
  <si>
    <t>Significant/Category I Noncompliance</t>
  </si>
  <si>
    <t>Quarterly Noncompliance Report History</t>
  </si>
  <si>
    <t>Resolved</t>
  </si>
  <si>
    <t>Other Violation</t>
  </si>
  <si>
    <t>Failure to Report DMR - Not Received</t>
  </si>
  <si>
    <t>Benchmark Threshold Exceedances (No Violation): Pollutant</t>
  </si>
  <si>
    <t>Disch Point</t>
  </si>
  <si>
    <t>Mon Loc</t>
  </si>
  <si>
    <t>Freq</t>
  </si>
  <si>
    <t>CWA</t>
  </si>
  <si>
    <t>Aluminum, total recoverable</t>
  </si>
  <si>
    <t>001 - A</t>
  </si>
  <si>
    <t>Effluent Gross</t>
  </si>
  <si>
    <t>NMth</t>
  </si>
  <si>
    <t>Iron, total recoverable</t>
  </si>
  <si>
    <t>Lead, total recoverable</t>
  </si>
  <si>
    <t>Zinc, total recoverable</t>
  </si>
  <si>
    <t>US Concrete INC Equity</t>
  </si>
  <si>
    <t>Affiliation Type</t>
  </si>
  <si>
    <t>Delivery Point</t>
  </si>
  <si>
    <t>City Name</t>
  </si>
  <si>
    <t>Postal Code</t>
  </si>
  <si>
    <t>Information System</t>
  </si>
  <si>
    <t>MAILING ADDRESS</t>
  </si>
  <si>
    <t>120-05 31ST AVE</t>
  </si>
  <si>
    <t>TRIS</t>
  </si>
  <si>
    <t>FACILITY MAILING ADDRESS</t>
  </si>
  <si>
    <t>118 GREENFIELD AVENUE</t>
  </si>
  <si>
    <t>AIRS/AFS</t>
  </si>
  <si>
    <t>Contacts</t>
  </si>
  <si>
    <t>Full Name</t>
  </si>
  <si>
    <t>Office Phone</t>
  </si>
  <si>
    <t>Mailing Address</t>
  </si>
  <si>
    <t>PERMIT CONTACT</t>
  </si>
  <si>
    <t>JEFF DIFAZIO</t>
  </si>
  <si>
    <t>FIS</t>
  </si>
  <si>
    <t>PUBLIC CONTACT</t>
  </si>
  <si>
    <t>ROBERT C MCGEHEE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</si>
</sst>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8">
    <font>
      <sz val="10.0"/>
      <color rgb="FF000000"/>
      <name val="Arial"/>
      <scheme val="minor"/>
    </font>
    <font>
      <b/>
      <sz val="9.0"/>
      <color rgb="FF000000"/>
      <name val="&quot;Helvetica Neue&quot;"/>
    </font>
    <font>
      <b/>
      <sz val="9.0"/>
      <color rgb="FF000000"/>
      <name val="&quot;Times New Roman&quot;"/>
    </font>
    <font>
      <color theme="1"/>
      <name val="Arial"/>
      <scheme val="minor"/>
    </font>
    <font>
      <sz val="9.0"/>
      <color rgb="FF000000"/>
      <name val="&quot;Helvetica Neue&quot;"/>
    </font>
    <font>
      <u/>
      <sz val="9.0"/>
      <color rgb="FF000000"/>
      <name val="Arial"/>
    </font>
    <font>
      <sz val="9.0"/>
      <color rgb="FF000000"/>
      <name val="Arial"/>
    </font>
    <font>
      <sz val="9.0"/>
      <color rgb="FF000000"/>
      <name val="&quot;Google Sans Mono&quot;"/>
    </font>
    <font>
      <u/>
      <sz val="9.0"/>
      <color rgb="FF000000"/>
      <name val="&quot;Google Sans Mono&quot;"/>
    </font>
    <font>
      <u/>
      <sz val="9.0"/>
      <color rgb="FF000000"/>
      <name val="&quot;Helvetica Neue&quot;"/>
    </font>
    <font>
      <sz val="9.0"/>
      <color rgb="FF212F3F"/>
      <name val="&quot;Avenir Light&quot;"/>
    </font>
    <font>
      <sz val="9.0"/>
      <color rgb="FF000000"/>
      <name val="&quot;Avenir Light&quot;"/>
    </font>
    <font>
      <b/>
      <u/>
      <sz val="9.0"/>
      <color rgb="FF000000"/>
      <name val="Avenir"/>
    </font>
    <font>
      <sz val="9.0"/>
      <color rgb="FF646464"/>
      <name val="Arial"/>
    </font>
    <font>
      <u/>
      <color rgb="FF0000FF"/>
    </font>
    <font>
      <u/>
      <sz val="9.0"/>
      <color rgb="FF000000"/>
      <name val="Arial"/>
    </font>
    <font>
      <b/>
      <u/>
      <sz val="9.0"/>
      <color rgb="FF646464"/>
      <name val="Arial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rgb="FF222222"/>
      <name val="Arial"/>
    </font>
    <font>
      <sz val="11.0"/>
      <color rgb="FF1B1B1B"/>
      <name val="Times New Roman"/>
    </font>
    <font>
      <b/>
      <sz val="8.0"/>
      <color rgb="FF000000"/>
      <name val="&quot;docs-Helvetica Neue&quot;"/>
    </font>
    <font>
      <u/>
      <color rgb="FF0000FF"/>
    </font>
    <font>
      <sz val="9.0"/>
      <color theme="1"/>
      <name val="Arial"/>
      <scheme val="minor"/>
    </font>
    <font>
      <sz val="12.0"/>
      <color theme="1"/>
      <name val="Arial"/>
      <scheme val="minor"/>
    </font>
    <font>
      <b/>
      <color rgb="FF1B1B1B"/>
      <name val="&quot;Source Sans Pro Web&quot;"/>
    </font>
    <font/>
    <font>
      <color rgb="FF1B1B1B"/>
      <name val="&quot;Source Sans Pro Web&quot;"/>
    </font>
    <font>
      <color rgb="FFFFFFFF"/>
      <name val="&quot;Source Sans Pro Web&quot;"/>
    </font>
    <font>
      <color rgb="FF0000A0"/>
      <name val="&quot;Source Sans Pro Web&quot;"/>
    </font>
    <font>
      <color rgb="FFBF5900"/>
      <name val="&quot;Source Sans Pro Web&quot;"/>
    </font>
    <font>
      <color rgb="FF800000"/>
      <name val="&quot;Source Sans Pro Web&quot;"/>
    </font>
    <font>
      <u/>
      <color rgb="FF005EA2"/>
      <name val="&quot;Source Sans Pro Web&quot;"/>
    </font>
    <font>
      <b/>
      <u/>
      <sz val="8.0"/>
      <color rgb="FF336699"/>
      <name val="&quot;Lucida Grande&quot;"/>
    </font>
    <font>
      <sz val="8.0"/>
      <color rgb="FF151515"/>
      <name val="Arial"/>
      <scheme val="minor"/>
    </font>
    <font>
      <b/>
      <sz val="7.0"/>
      <color rgb="FF151515"/>
      <name val="&quot;Lucida Grande&quot;"/>
    </font>
    <font>
      <b/>
      <sz val="8.0"/>
      <color rgb="FF151515"/>
      <name val="&quot;Lucida Grande&quot;"/>
    </font>
    <font>
      <sz val="8.0"/>
      <color rgb="FF151515"/>
      <name val="Tahoma"/>
    </font>
  </fonts>
  <fills count="3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0B3B2"/>
        <bgColor rgb="FFB0B3B2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D4D4D4"/>
        <bgColor rgb="FFD4D4D4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D6D7D9"/>
        <bgColor rgb="FFD6D7D9"/>
      </patternFill>
    </fill>
    <fill>
      <patternFill patternType="solid">
        <fgColor rgb="FF538ED5"/>
        <bgColor rgb="FF538ED5"/>
      </patternFill>
    </fill>
    <fill>
      <patternFill patternType="solid">
        <fgColor rgb="FFFFD14F"/>
        <bgColor rgb="FFFFD14F"/>
      </patternFill>
    </fill>
    <fill>
      <patternFill patternType="solid">
        <fgColor rgb="FFA03220"/>
        <bgColor rgb="FFA03220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D6D7D9"/>
      </bottom>
    </border>
    <border>
      <top style="thin">
        <color rgb="FFFFFFFF"/>
      </top>
      <bottom style="thin">
        <color rgb="FFD6D7D9"/>
      </bottom>
    </border>
    <border>
      <bottom style="thin">
        <color rgb="FFD6D7D9"/>
      </bottom>
    </border>
    <border>
      <left style="thin">
        <color rgb="FFD6D7D9"/>
      </left>
      <bottom style="thin">
        <color rgb="FFD6D7D9"/>
      </bottom>
    </border>
    <border>
      <left style="thin">
        <color rgb="FFD6D7D9"/>
      </left>
      <right style="thin">
        <color rgb="FFD6D7D9"/>
      </right>
      <bottom style="thin">
        <color rgb="FFD6D7D9"/>
      </bottom>
    </border>
    <border>
      <right style="thin">
        <color rgb="FFD6D7D9"/>
      </right>
      <bottom style="thin">
        <color rgb="FFD6D7D9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3" fontId="3" numFmtId="0" xfId="0" applyAlignment="1" applyBorder="1" applyFont="1">
      <alignment vertical="top"/>
    </xf>
    <xf borderId="1" fillId="4" fontId="4" numFmtId="0" xfId="0" applyAlignment="1" applyBorder="1" applyFill="1" applyFont="1">
      <alignment readingOrder="0" vertical="top"/>
    </xf>
    <xf borderId="1" fillId="5" fontId="1" numFmtId="0" xfId="0" applyAlignment="1" applyBorder="1" applyFill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vertical="top"/>
    </xf>
    <xf borderId="1" fillId="5" fontId="7" numFmtId="0" xfId="0" applyAlignment="1" applyBorder="1" applyFont="1">
      <alignment horizontal="left"/>
    </xf>
    <xf borderId="1" fillId="5" fontId="8" numFmtId="0" xfId="0" applyAlignment="1" applyBorder="1" applyFont="1">
      <alignment horizontal="left"/>
    </xf>
    <xf borderId="1" fillId="0" fontId="3" numFmtId="0" xfId="0" applyAlignment="1" applyBorder="1" applyFont="1">
      <alignment vertical="top"/>
    </xf>
    <xf borderId="1" fillId="0" fontId="9" numFmtId="0" xfId="0" applyAlignment="1" applyBorder="1" applyFont="1">
      <alignment readingOrder="0" vertical="top"/>
    </xf>
    <xf borderId="1" fillId="5" fontId="10" numFmtId="0" xfId="0" applyAlignment="1" applyBorder="1" applyFont="1">
      <alignment readingOrder="0" vertical="top"/>
    </xf>
    <xf borderId="1" fillId="5" fontId="11" numFmtId="164" xfId="0" applyAlignment="1" applyBorder="1" applyFont="1" applyNumberFormat="1">
      <alignment readingOrder="0" vertical="top"/>
    </xf>
    <xf borderId="1" fillId="5" fontId="12" numFmtId="0" xfId="0" applyAlignment="1" applyBorder="1" applyFont="1">
      <alignment readingOrder="0" vertical="top"/>
    </xf>
    <xf borderId="1" fillId="5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5" fontId="3" numFmtId="0" xfId="0" applyAlignment="1" applyBorder="1" applyFont="1">
      <alignment vertical="top"/>
    </xf>
    <xf borderId="1" fillId="4" fontId="6" numFmtId="0" xfId="0" applyAlignment="1" applyBorder="1" applyFont="1">
      <alignment readingOrder="0" vertical="top"/>
    </xf>
    <xf borderId="1" fillId="5" fontId="13" numFmtId="0" xfId="0" applyAlignment="1" applyBorder="1" applyFont="1">
      <alignment readingOrder="0" vertical="top"/>
    </xf>
    <xf borderId="1" fillId="6" fontId="6" numFmtId="0" xfId="0" applyAlignment="1" applyBorder="1" applyFill="1" applyFont="1">
      <alignment readingOrder="0" vertical="top"/>
    </xf>
    <xf borderId="1" fillId="7" fontId="6" numFmtId="0" xfId="0" applyAlignment="1" applyBorder="1" applyFill="1" applyFont="1">
      <alignment readingOrder="0" vertical="top"/>
    </xf>
    <xf borderId="1" fillId="0" fontId="14" numFmtId="0" xfId="0" applyAlignment="1" applyBorder="1" applyFont="1">
      <alignment readingOrder="0" vertical="top"/>
    </xf>
    <xf borderId="1" fillId="0" fontId="15" numFmtId="0" xfId="0" applyAlignment="1" applyBorder="1" applyFont="1">
      <alignment readingOrder="0" vertical="top"/>
    </xf>
    <xf borderId="1" fillId="0" fontId="16" numFmtId="0" xfId="0" applyAlignment="1" applyBorder="1" applyFont="1">
      <alignment readingOrder="0" vertical="top"/>
    </xf>
    <xf borderId="1" fillId="4" fontId="3" numFmtId="0" xfId="0" applyAlignment="1" applyBorder="1" applyFont="1">
      <alignment vertical="top"/>
    </xf>
    <xf borderId="0" fillId="4" fontId="3" numFmtId="0" xfId="0" applyFont="1"/>
    <xf borderId="0" fillId="5" fontId="3" numFmtId="0" xfId="0" applyFont="1"/>
    <xf borderId="1" fillId="0" fontId="3" numFmtId="0" xfId="0" applyBorder="1" applyFont="1"/>
    <xf borderId="1" fillId="3" fontId="17" numFmtId="0" xfId="0" applyAlignment="1" applyBorder="1" applyFont="1">
      <alignment readingOrder="0" vertical="top"/>
    </xf>
    <xf borderId="0" fillId="3" fontId="17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1" fillId="8" fontId="1" numFmtId="0" xfId="0" applyAlignment="1" applyBorder="1" applyFill="1" applyFont="1">
      <alignment readingOrder="0" vertical="top"/>
    </xf>
    <xf borderId="1" fillId="0" fontId="18" numFmtId="0" xfId="0" applyAlignment="1" applyBorder="1" applyFont="1">
      <alignment readingOrder="0" vertical="top"/>
    </xf>
    <xf borderId="1" fillId="0" fontId="18" numFmtId="0" xfId="0" applyAlignment="1" applyBorder="1" applyFont="1">
      <alignment vertical="top"/>
    </xf>
    <xf borderId="0" fillId="0" fontId="18" numFmtId="0" xfId="0" applyAlignment="1" applyFont="1">
      <alignment readingOrder="0" vertical="top"/>
    </xf>
    <xf borderId="1" fillId="0" fontId="18" numFmtId="0" xfId="0" applyAlignment="1" applyBorder="1" applyFont="1">
      <alignment vertical="top"/>
    </xf>
    <xf borderId="0" fillId="0" fontId="3" numFmtId="164" xfId="0" applyAlignment="1" applyFont="1" applyNumberFormat="1">
      <alignment readingOrder="0"/>
    </xf>
    <xf borderId="1" fillId="9" fontId="18" numFmtId="0" xfId="0" applyAlignment="1" applyBorder="1" applyFill="1" applyFont="1">
      <alignment readingOrder="0" vertical="top"/>
    </xf>
    <xf borderId="1" fillId="10" fontId="18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5" fontId="19" numFmtId="0" xfId="0" applyAlignment="1" applyFont="1">
      <alignment horizontal="left" readingOrder="0"/>
    </xf>
    <xf borderId="1" fillId="11" fontId="18" numFmtId="0" xfId="0" applyAlignment="1" applyBorder="1" applyFill="1" applyFont="1">
      <alignment readingOrder="0" vertical="top"/>
    </xf>
    <xf borderId="1" fillId="12" fontId="18" numFmtId="0" xfId="0" applyAlignment="1" applyBorder="1" applyFill="1" applyFont="1">
      <alignment readingOrder="0" vertical="top"/>
    </xf>
    <xf borderId="0" fillId="0" fontId="18" numFmtId="0" xfId="0" applyAlignment="1" applyFont="1">
      <alignment vertical="top"/>
    </xf>
    <xf borderId="1" fillId="13" fontId="18" numFmtId="0" xfId="0" applyAlignment="1" applyBorder="1" applyFill="1" applyFont="1">
      <alignment readingOrder="0" vertical="top"/>
    </xf>
    <xf borderId="1" fillId="14" fontId="18" numFmtId="0" xfId="0" applyAlignment="1" applyBorder="1" applyFill="1" applyFont="1">
      <alignment readingOrder="0" vertical="top"/>
    </xf>
    <xf borderId="1" fillId="14" fontId="3" numFmtId="0" xfId="0" applyAlignment="1" applyBorder="1" applyFont="1">
      <alignment readingOrder="0"/>
    </xf>
    <xf borderId="1" fillId="15" fontId="3" numFmtId="0" xfId="0" applyAlignment="1" applyBorder="1" applyFill="1" applyFont="1">
      <alignment readingOrder="0"/>
    </xf>
    <xf borderId="1" fillId="16" fontId="18" numFmtId="0" xfId="0" applyAlignment="1" applyBorder="1" applyFill="1" applyFont="1">
      <alignment readingOrder="0" vertical="top"/>
    </xf>
    <xf borderId="0" fillId="5" fontId="20" numFmtId="0" xfId="0" applyAlignment="1" applyFont="1">
      <alignment horizontal="left" readingOrder="0"/>
    </xf>
    <xf borderId="1" fillId="16" fontId="3" numFmtId="0" xfId="0" applyAlignment="1" applyBorder="1" applyFont="1">
      <alignment readingOrder="0"/>
    </xf>
    <xf borderId="1" fillId="10" fontId="3" numFmtId="0" xfId="0" applyAlignment="1" applyBorder="1" applyFont="1">
      <alignment readingOrder="0"/>
    </xf>
    <xf borderId="1" fillId="15" fontId="18" numFmtId="0" xfId="0" applyAlignment="1" applyBorder="1" applyFont="1">
      <alignment readingOrder="0" vertical="top"/>
    </xf>
    <xf borderId="1" fillId="17" fontId="18" numFmtId="0" xfId="0" applyAlignment="1" applyBorder="1" applyFill="1" applyFont="1">
      <alignment readingOrder="0" vertical="top"/>
    </xf>
    <xf borderId="1" fillId="18" fontId="18" numFmtId="0" xfId="0" applyAlignment="1" applyBorder="1" applyFill="1" applyFont="1">
      <alignment readingOrder="0" vertical="top"/>
    </xf>
    <xf borderId="1" fillId="18" fontId="3" numFmtId="0" xfId="0" applyAlignment="1" applyBorder="1" applyFont="1">
      <alignment readingOrder="0"/>
    </xf>
    <xf borderId="1" fillId="19" fontId="1" numFmtId="0" xfId="0" applyAlignment="1" applyBorder="1" applyFill="1" applyFont="1">
      <alignment readingOrder="0" vertical="top"/>
    </xf>
    <xf borderId="0" fillId="19" fontId="17" numFmtId="0" xfId="0" applyAlignment="1" applyFont="1">
      <alignment readingOrder="0" vertical="top"/>
    </xf>
    <xf borderId="1" fillId="20" fontId="18" numFmtId="0" xfId="0" applyAlignment="1" applyBorder="1" applyFill="1" applyFont="1">
      <alignment readingOrder="0" vertical="top"/>
    </xf>
    <xf borderId="1" fillId="21" fontId="1" numFmtId="0" xfId="0" applyAlignment="1" applyBorder="1" applyFill="1" applyFont="1">
      <alignment readingOrder="0" vertical="top"/>
    </xf>
    <xf borderId="1" fillId="9" fontId="3" numFmtId="0" xfId="0" applyAlignment="1" applyBorder="1" applyFont="1">
      <alignment readingOrder="0"/>
    </xf>
    <xf borderId="1" fillId="22" fontId="18" numFmtId="0" xfId="0" applyAlignment="1" applyBorder="1" applyFill="1" applyFont="1">
      <alignment readingOrder="0" vertical="top"/>
    </xf>
    <xf borderId="1" fillId="22" fontId="3" numFmtId="0" xfId="0" applyAlignment="1" applyBorder="1" applyFont="1">
      <alignment readingOrder="0"/>
    </xf>
    <xf borderId="0" fillId="0" fontId="3" numFmtId="0" xfId="0" applyFont="1"/>
    <xf borderId="0" fillId="19" fontId="21" numFmtId="0" xfId="0" applyAlignment="1" applyFont="1">
      <alignment horizontal="left" readingOrder="0"/>
    </xf>
    <xf borderId="0" fillId="16" fontId="3" numFmtId="0" xfId="0" applyAlignment="1" applyFont="1">
      <alignment readingOrder="0"/>
    </xf>
    <xf borderId="0" fillId="16" fontId="18" numFmtId="0" xfId="0" applyAlignment="1" applyFont="1">
      <alignment readingOrder="0" vertical="top"/>
    </xf>
    <xf borderId="0" fillId="11" fontId="18" numFmtId="0" xfId="0" applyAlignment="1" applyFont="1">
      <alignment readingOrder="0" vertical="top"/>
    </xf>
    <xf borderId="0" fillId="11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9" fontId="18" numFmtId="0" xfId="0" applyAlignment="1" applyFont="1">
      <alignment readingOrder="0" vertical="top"/>
    </xf>
    <xf borderId="0" fillId="5" fontId="18" numFmtId="0" xfId="0" applyAlignment="1" applyFont="1">
      <alignment readingOrder="0" vertical="top"/>
    </xf>
    <xf borderId="0" fillId="17" fontId="3" numFmtId="0" xfId="0" applyAlignment="1" applyFont="1">
      <alignment readingOrder="0"/>
    </xf>
    <xf borderId="0" fillId="18" fontId="18" numFmtId="0" xfId="0" applyAlignment="1" applyFont="1">
      <alignment readingOrder="0" vertical="top"/>
    </xf>
    <xf borderId="0" fillId="10" fontId="18" numFmtId="0" xfId="0" applyAlignment="1" applyFont="1">
      <alignment readingOrder="0" vertical="top"/>
    </xf>
    <xf borderId="0" fillId="13" fontId="18" numFmtId="0" xfId="0" applyAlignment="1" applyFont="1">
      <alignment readingOrder="0" vertical="top"/>
    </xf>
    <xf borderId="0" fillId="20" fontId="18" numFmtId="0" xfId="0" applyAlignment="1" applyFont="1">
      <alignment readingOrder="0" vertical="top"/>
    </xf>
    <xf borderId="0" fillId="15" fontId="18" numFmtId="0" xfId="0" applyAlignment="1" applyFont="1">
      <alignment readingOrder="0" vertical="top"/>
    </xf>
    <xf borderId="0" fillId="10" fontId="3" numFmtId="0" xfId="0" applyAlignment="1" applyFont="1">
      <alignment readingOrder="0"/>
    </xf>
    <xf borderId="0" fillId="18" fontId="3" numFmtId="0" xfId="0" applyAlignment="1" applyFont="1">
      <alignment readingOrder="0"/>
    </xf>
    <xf borderId="0" fillId="20" fontId="3" numFmtId="0" xfId="0" applyAlignment="1" applyFont="1">
      <alignment readingOrder="0"/>
    </xf>
    <xf borderId="0" fillId="13" fontId="3" numFmtId="0" xfId="0" applyAlignment="1" applyFont="1">
      <alignment readingOrder="0"/>
    </xf>
    <xf borderId="1" fillId="15" fontId="1" numFmtId="0" xfId="0" applyAlignment="1" applyBorder="1" applyFont="1">
      <alignment readingOrder="0" vertical="top"/>
    </xf>
    <xf borderId="0" fillId="17" fontId="18" numFmtId="0" xfId="0" applyAlignment="1" applyFont="1">
      <alignment readingOrder="0" vertical="top"/>
    </xf>
    <xf borderId="1" fillId="23" fontId="17" numFmtId="0" xfId="0" applyAlignment="1" applyBorder="1" applyFill="1" applyFont="1">
      <alignment readingOrder="0" vertical="top"/>
    </xf>
    <xf borderId="0" fillId="0" fontId="22" numFmtId="0" xfId="0" applyAlignment="1" applyFont="1">
      <alignment readingOrder="0"/>
    </xf>
    <xf borderId="0" fillId="5" fontId="3" numFmtId="0" xfId="0" applyAlignment="1" applyFont="1">
      <alignment readingOrder="0"/>
    </xf>
    <xf borderId="0" fillId="0" fontId="3" numFmtId="0" xfId="0" applyAlignment="1" applyFont="1">
      <alignment vertical="top"/>
    </xf>
    <xf borderId="1" fillId="3" fontId="23" numFmtId="0" xfId="0" applyAlignment="1" applyBorder="1" applyFont="1">
      <alignment vertical="top"/>
    </xf>
    <xf borderId="0" fillId="3" fontId="3" numFmtId="0" xfId="0" applyAlignment="1" applyFont="1">
      <alignment vertical="top"/>
    </xf>
    <xf borderId="0" fillId="4" fontId="23" numFmtId="0" xfId="0" applyFont="1"/>
    <xf borderId="0" fillId="0" fontId="24" numFmtId="0" xfId="0" applyAlignment="1" applyFont="1">
      <alignment readingOrder="0"/>
    </xf>
    <xf borderId="2" fillId="24" fontId="25" numFmtId="0" xfId="0" applyAlignment="1" applyBorder="1" applyFill="1" applyFont="1">
      <alignment horizontal="center" readingOrder="0"/>
    </xf>
    <xf borderId="3" fillId="24" fontId="25" numFmtId="0" xfId="0" applyAlignment="1" applyBorder="1" applyFont="1">
      <alignment horizontal="center" readingOrder="0"/>
    </xf>
    <xf borderId="4" fillId="0" fontId="26" numFmtId="0" xfId="0" applyBorder="1" applyFont="1"/>
    <xf borderId="5" fillId="5" fontId="27" numFmtId="0" xfId="0" applyAlignment="1" applyBorder="1" applyFont="1">
      <alignment horizontal="center"/>
    </xf>
    <xf borderId="6" fillId="5" fontId="25" numFmtId="0" xfId="0" applyAlignment="1" applyBorder="1" applyFont="1">
      <alignment horizontal="center" readingOrder="0"/>
    </xf>
    <xf borderId="5" fillId="0" fontId="26" numFmtId="0" xfId="0" applyBorder="1" applyFont="1"/>
    <xf borderId="6" fillId="25" fontId="27" numFmtId="0" xfId="0" applyAlignment="1" applyBorder="1" applyFill="1" applyFont="1">
      <alignment horizontal="center" readingOrder="0"/>
    </xf>
    <xf borderId="6" fillId="26" fontId="27" numFmtId="0" xfId="0" applyAlignment="1" applyBorder="1" applyFill="1" applyFont="1">
      <alignment horizontal="center" readingOrder="0"/>
    </xf>
    <xf borderId="6" fillId="27" fontId="28" numFmtId="0" xfId="0" applyAlignment="1" applyBorder="1" applyFill="1" applyFont="1">
      <alignment horizontal="center" readingOrder="0"/>
    </xf>
    <xf borderId="7" fillId="26" fontId="27" numFmtId="0" xfId="0" applyAlignment="1" applyBorder="1" applyFont="1">
      <alignment horizontal="center" readingOrder="0"/>
    </xf>
    <xf borderId="6" fillId="0" fontId="29" numFmtId="0" xfId="0" applyAlignment="1" applyBorder="1" applyFont="1">
      <alignment horizontal="center" readingOrder="0"/>
    </xf>
    <xf borderId="6" fillId="5" fontId="27" numFmtId="9" xfId="0" applyAlignment="1" applyBorder="1" applyFont="1" applyNumberFormat="1">
      <alignment horizontal="center"/>
    </xf>
    <xf borderId="6" fillId="5" fontId="27" numFmtId="0" xfId="0" applyAlignment="1" applyBorder="1" applyFont="1">
      <alignment horizontal="center"/>
    </xf>
    <xf borderId="6" fillId="5" fontId="30" numFmtId="0" xfId="0" applyAlignment="1" applyBorder="1" applyFont="1">
      <alignment horizontal="center" readingOrder="0"/>
    </xf>
    <xf borderId="6" fillId="5" fontId="31" numFmtId="0" xfId="0" applyAlignment="1" applyBorder="1" applyFont="1">
      <alignment horizontal="center" readingOrder="0"/>
    </xf>
    <xf borderId="7" fillId="28" fontId="27" numFmtId="0" xfId="0" applyAlignment="1" applyBorder="1" applyFill="1" applyFont="1">
      <alignment horizontal="center"/>
    </xf>
    <xf borderId="5" fillId="5" fontId="27" numFmtId="0" xfId="0" applyAlignment="1" applyBorder="1" applyFont="1">
      <alignment horizontal="center"/>
    </xf>
    <xf borderId="8" fillId="0" fontId="26" numFmtId="0" xfId="0" applyBorder="1" applyFont="1"/>
    <xf borderId="5" fillId="5" fontId="27" numFmtId="0" xfId="0" applyAlignment="1" applyBorder="1" applyFont="1">
      <alignment horizontal="center" readingOrder="0"/>
    </xf>
    <xf borderId="6" fillId="0" fontId="32" numFmtId="0" xfId="0" applyAlignment="1" applyBorder="1" applyFont="1">
      <alignment horizontal="left" readingOrder="0"/>
    </xf>
    <xf borderId="6" fillId="5" fontId="27" numFmtId="0" xfId="0" applyAlignment="1" applyBorder="1" applyFont="1">
      <alignment horizontal="center" readingOrder="0"/>
    </xf>
    <xf borderId="6" fillId="5" fontId="27" numFmtId="9" xfId="0" applyAlignment="1" applyBorder="1" applyFont="1" applyNumberFormat="1">
      <alignment horizontal="center" readingOrder="0"/>
    </xf>
    <xf borderId="7" fillId="5" fontId="27" numFmtId="0" xfId="0" applyAlignment="1" applyBorder="1" applyFont="1">
      <alignment horizontal="center"/>
    </xf>
    <xf borderId="6" fillId="29" fontId="27" numFmtId="9" xfId="0" applyAlignment="1" applyBorder="1" applyFill="1" applyFont="1" applyNumberFormat="1">
      <alignment horizontal="center" readingOrder="0"/>
    </xf>
    <xf borderId="0" fillId="5" fontId="27" numFmtId="0" xfId="0" applyAlignment="1" applyFont="1">
      <alignment horizontal="left"/>
    </xf>
    <xf borderId="9" fillId="30" fontId="33" numFmtId="0" xfId="0" applyAlignment="1" applyBorder="1" applyFill="1" applyFont="1">
      <alignment horizontal="left" readingOrder="0"/>
    </xf>
    <xf borderId="9" fillId="31" fontId="34" numFmtId="0" xfId="0" applyAlignment="1" applyBorder="1" applyFill="1" applyFont="1">
      <alignment horizontal="left" readingOrder="0"/>
    </xf>
    <xf borderId="9" fillId="5" fontId="34" numFmtId="0" xfId="0" applyAlignment="1" applyBorder="1" applyFont="1">
      <alignment horizontal="left" readingOrder="0"/>
    </xf>
    <xf borderId="0" fillId="5" fontId="35" numFmtId="0" xfId="0" applyAlignment="1" applyFont="1">
      <alignment horizontal="center" readingOrder="0"/>
    </xf>
    <xf borderId="0" fillId="5" fontId="35" numFmtId="0" xfId="0" applyAlignment="1" applyFont="1">
      <alignment horizontal="center"/>
    </xf>
    <xf borderId="9" fillId="31" fontId="36" numFmtId="0" xfId="0" applyAlignment="1" applyBorder="1" applyFont="1">
      <alignment horizontal="left" readingOrder="0"/>
    </xf>
    <xf borderId="9" fillId="31" fontId="36" numFmtId="0" xfId="0" applyAlignment="1" applyBorder="1" applyFont="1">
      <alignment horizontal="left"/>
    </xf>
    <xf borderId="9" fillId="5" fontId="36" numFmtId="0" xfId="0" applyAlignment="1" applyBorder="1" applyFont="1">
      <alignment horizontal="left" readingOrder="0"/>
    </xf>
    <xf borderId="9" fillId="5" fontId="36" numFmtId="0" xfId="0" applyAlignment="1" applyBorder="1" applyFont="1">
      <alignment horizontal="left"/>
    </xf>
    <xf borderId="9" fillId="31" fontId="37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evillecentralmix.com/" TargetMode="External"/><Relationship Id="rId42" Type="http://schemas.openxmlformats.org/officeDocument/2006/relationships/hyperlink" Target="http://www.southshorereadymix.com/" TargetMode="External"/><Relationship Id="rId41" Type="http://schemas.openxmlformats.org/officeDocument/2006/relationships/hyperlink" Target="https://www.silvi.com/" TargetMode="External"/><Relationship Id="rId44" Type="http://schemas.openxmlformats.org/officeDocument/2006/relationships/hyperlink" Target="https://www.smyrnareadymix.com/" TargetMode="External"/><Relationship Id="rId43" Type="http://schemas.openxmlformats.org/officeDocument/2006/relationships/hyperlink" Target="https://www.smyrnareadymix.com/index.asp" TargetMode="External"/><Relationship Id="rId46" Type="http://schemas.openxmlformats.org/officeDocument/2006/relationships/hyperlink" Target="https://www.smyrnareadymix.com/locations.asp" TargetMode="External"/><Relationship Id="rId45" Type="http://schemas.openxmlformats.org/officeDocument/2006/relationships/hyperlink" Target="https://www.smyrnareadymix.com/index.asp" TargetMode="External"/><Relationship Id="rId1" Type="http://schemas.openxmlformats.org/officeDocument/2006/relationships/hyperlink" Target="https://readymixconcreteny.com/" TargetMode="External"/><Relationship Id="rId2" Type="http://schemas.openxmlformats.org/officeDocument/2006/relationships/hyperlink" Target="http://www.advancedtransitmix.com/" TargetMode="External"/><Relationship Id="rId3" Type="http://schemas.openxmlformats.org/officeDocument/2006/relationships/hyperlink" Target="https://frs-public.epa.gov/ords/frs_public2/fii_query_dtl.disp_program_facility?p_registry_id=110037609139" TargetMode="External"/><Relationship Id="rId4" Type="http://schemas.openxmlformats.org/officeDocument/2006/relationships/hyperlink" Target="https://apps.dos.ny.gov/publicInquiry/EntityDisplay" TargetMode="External"/><Relationship Id="rId9" Type="http://schemas.openxmlformats.org/officeDocument/2006/relationships/hyperlink" Target="http://americanconcretenyc.com/?utm_source=gmb&amp;utm_medium=referral" TargetMode="External"/><Relationship Id="rId48" Type="http://schemas.openxmlformats.org/officeDocument/2006/relationships/hyperlink" Target="https://www.smyrnareadymix.com/index.asp" TargetMode="External"/><Relationship Id="rId47" Type="http://schemas.openxmlformats.org/officeDocument/2006/relationships/hyperlink" Target="https://www.smyrnareadymix.com/index.asp" TargetMode="External"/><Relationship Id="rId49" Type="http://schemas.openxmlformats.org/officeDocument/2006/relationships/hyperlink" Target="https://www.smyrnareadymix.com/" TargetMode="External"/><Relationship Id="rId5" Type="http://schemas.openxmlformats.org/officeDocument/2006/relationships/hyperlink" Target="https://echo.epa.gov/detailed-facility-report?fid=110037609139" TargetMode="External"/><Relationship Id="rId6" Type="http://schemas.openxmlformats.org/officeDocument/2006/relationships/hyperlink" Target="https://allbororeadymixcorp.com/" TargetMode="External"/><Relationship Id="rId7" Type="http://schemas.openxmlformats.org/officeDocument/2006/relationships/hyperlink" Target="https://www.allcountymobileconcrete.com/" TargetMode="External"/><Relationship Id="rId8" Type="http://schemas.openxmlformats.org/officeDocument/2006/relationships/hyperlink" Target="http://www.alpinereadymixnyc.com/" TargetMode="External"/><Relationship Id="rId31" Type="http://schemas.openxmlformats.org/officeDocument/2006/relationships/hyperlink" Target="http://www.nicoliareadymix.com/" TargetMode="External"/><Relationship Id="rId30" Type="http://schemas.openxmlformats.org/officeDocument/2006/relationships/hyperlink" Target="https://mastroreadymix.com/" TargetMode="External"/><Relationship Id="rId33" Type="http://schemas.openxmlformats.org/officeDocument/2006/relationships/hyperlink" Target="http://www.nicoliareadymix.com/" TargetMode="External"/><Relationship Id="rId32" Type="http://schemas.openxmlformats.org/officeDocument/2006/relationships/hyperlink" Target="http://www.nicoliareadymix.com/" TargetMode="External"/><Relationship Id="rId35" Type="http://schemas.openxmlformats.org/officeDocument/2006/relationships/hyperlink" Target="http://www.nicoliareadymix.com/" TargetMode="External"/><Relationship Id="rId34" Type="http://schemas.openxmlformats.org/officeDocument/2006/relationships/hyperlink" Target="http://www.nicoliareadymix.com/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s://sevillecentralmix.com/" TargetMode="External"/><Relationship Id="rId36" Type="http://schemas.openxmlformats.org/officeDocument/2006/relationships/hyperlink" Target="https://www.richmondreadymix.com/" TargetMode="External"/><Relationship Id="rId39" Type="http://schemas.openxmlformats.org/officeDocument/2006/relationships/hyperlink" Target="https://sevillecentralmix.com/" TargetMode="External"/><Relationship Id="rId38" Type="http://schemas.openxmlformats.org/officeDocument/2006/relationships/hyperlink" Target="https://sevillecentralmix.com/" TargetMode="External"/><Relationship Id="rId62" Type="http://schemas.openxmlformats.org/officeDocument/2006/relationships/hyperlink" Target="https://teccretenyc.com/" TargetMode="External"/><Relationship Id="rId61" Type="http://schemas.openxmlformats.org/officeDocument/2006/relationships/hyperlink" Target="http://stillwellny.com/" TargetMode="External"/><Relationship Id="rId20" Type="http://schemas.openxmlformats.org/officeDocument/2006/relationships/hyperlink" Target="https://easternconstructionmaterials.com/" TargetMode="External"/><Relationship Id="rId64" Type="http://schemas.openxmlformats.org/officeDocument/2006/relationships/hyperlink" Target="https://www.titanconcretecorp.com/" TargetMode="External"/><Relationship Id="rId63" Type="http://schemas.openxmlformats.org/officeDocument/2006/relationships/hyperlink" Target="https://www.titanamerica.com/" TargetMode="External"/><Relationship Id="rId22" Type="http://schemas.openxmlformats.org/officeDocument/2006/relationships/hyperlink" Target="http://www.gothamreadymix.com/" TargetMode="External"/><Relationship Id="rId66" Type="http://schemas.openxmlformats.org/officeDocument/2006/relationships/hyperlink" Target="http://www.weldonmat.com/" TargetMode="External"/><Relationship Id="rId21" Type="http://schemas.openxmlformats.org/officeDocument/2006/relationships/hyperlink" Target="http://www.gothamreadymix.com/" TargetMode="External"/><Relationship Id="rId65" Type="http://schemas.openxmlformats.org/officeDocument/2006/relationships/hyperlink" Target="http://www.transitmixnyc.com/" TargetMode="External"/><Relationship Id="rId24" Type="http://schemas.openxmlformats.org/officeDocument/2006/relationships/hyperlink" Target="http://www.gothamreadymix.com/" TargetMode="External"/><Relationship Id="rId68" Type="http://schemas.openxmlformats.org/officeDocument/2006/relationships/hyperlink" Target="https://brothers2concrete.com/" TargetMode="External"/><Relationship Id="rId23" Type="http://schemas.openxmlformats.org/officeDocument/2006/relationships/hyperlink" Target="https://gothamreadymix.com/" TargetMode="External"/><Relationship Id="rId67" Type="http://schemas.openxmlformats.org/officeDocument/2006/relationships/hyperlink" Target="https://www.gallagher-concrete.net/" TargetMode="External"/><Relationship Id="rId60" Type="http://schemas.openxmlformats.org/officeDocument/2006/relationships/hyperlink" Target="https://www.smyrnareadymix.com/locations.asp" TargetMode="External"/><Relationship Id="rId26" Type="http://schemas.openxmlformats.org/officeDocument/2006/relationships/hyperlink" Target="http://www.islandind.com/" TargetMode="External"/><Relationship Id="rId25" Type="http://schemas.openxmlformats.org/officeDocument/2006/relationships/hyperlink" Target="https://www.heidelbergmaterials.us/?utm_source=gmb&amp;utm_medium=website&amp;utm_campaign=brand" TargetMode="External"/><Relationship Id="rId69" Type="http://schemas.openxmlformats.org/officeDocument/2006/relationships/hyperlink" Target="http://www.allseasonsreadymix.com/" TargetMode="External"/><Relationship Id="rId28" Type="http://schemas.openxmlformats.org/officeDocument/2006/relationships/hyperlink" Target="https://www.heidelbergmaterials.com/en/north-america" TargetMode="External"/><Relationship Id="rId27" Type="http://schemas.openxmlformats.org/officeDocument/2006/relationships/hyperlink" Target="https://www.lageindustries.com/" TargetMode="External"/><Relationship Id="rId29" Type="http://schemas.openxmlformats.org/officeDocument/2006/relationships/hyperlink" Target="https://www.lireadymix.com/" TargetMode="External"/><Relationship Id="rId51" Type="http://schemas.openxmlformats.org/officeDocument/2006/relationships/hyperlink" Target="https://www.smyrnareadymix.com/locations.asp" TargetMode="External"/><Relationship Id="rId50" Type="http://schemas.openxmlformats.org/officeDocument/2006/relationships/hyperlink" Target="https://www.smyrnareadymix.com/" TargetMode="External"/><Relationship Id="rId53" Type="http://schemas.openxmlformats.org/officeDocument/2006/relationships/hyperlink" Target="https://www.smyrnareadymix.com/index.asp" TargetMode="External"/><Relationship Id="rId52" Type="http://schemas.openxmlformats.org/officeDocument/2006/relationships/hyperlink" Target="https://www.smyrnareadymix.com/" TargetMode="External"/><Relationship Id="rId11" Type="http://schemas.openxmlformats.org/officeDocument/2006/relationships/hyperlink" Target="https://www.bestconcretemix.com/" TargetMode="External"/><Relationship Id="rId55" Type="http://schemas.openxmlformats.org/officeDocument/2006/relationships/hyperlink" Target="https://www.smyrnareadymix.com/" TargetMode="External"/><Relationship Id="rId10" Type="http://schemas.openxmlformats.org/officeDocument/2006/relationships/hyperlink" Target="http://atlanticmobileconcreteny.com/" TargetMode="External"/><Relationship Id="rId54" Type="http://schemas.openxmlformats.org/officeDocument/2006/relationships/hyperlink" Target="https://www.smyrnareadymix.com/" TargetMode="External"/><Relationship Id="rId13" Type="http://schemas.openxmlformats.org/officeDocument/2006/relationships/hyperlink" Target="https://www.bigapplereadymix.com/" TargetMode="External"/><Relationship Id="rId57" Type="http://schemas.openxmlformats.org/officeDocument/2006/relationships/hyperlink" Target="https://www.smyrnareadymix.com/index.asp" TargetMode="External"/><Relationship Id="rId12" Type="http://schemas.openxmlformats.org/officeDocument/2006/relationships/hyperlink" Target="https://www.bigapplereadymix.com/" TargetMode="External"/><Relationship Id="rId56" Type="http://schemas.openxmlformats.org/officeDocument/2006/relationships/hyperlink" Target="https://www.smyrnareadymix.com/" TargetMode="External"/><Relationship Id="rId15" Type="http://schemas.openxmlformats.org/officeDocument/2006/relationships/hyperlink" Target="http://www.casaredimix.com/" TargetMode="External"/><Relationship Id="rId59" Type="http://schemas.openxmlformats.org/officeDocument/2006/relationships/hyperlink" Target="https://www.smyrnareadymix.com/" TargetMode="External"/><Relationship Id="rId14" Type="http://schemas.openxmlformats.org/officeDocument/2006/relationships/hyperlink" Target="http://www.casaredimix.com/" TargetMode="External"/><Relationship Id="rId58" Type="http://schemas.openxmlformats.org/officeDocument/2006/relationships/hyperlink" Target="https://www.smyrnareadymix.com/" TargetMode="External"/><Relationship Id="rId17" Type="http://schemas.openxmlformats.org/officeDocument/2006/relationships/hyperlink" Target="http://www.mix-with-us.com/" TargetMode="External"/><Relationship Id="rId16" Type="http://schemas.openxmlformats.org/officeDocument/2006/relationships/hyperlink" Target="http://coronareadymix.com/" TargetMode="External"/><Relationship Id="rId19" Type="http://schemas.openxmlformats.org/officeDocument/2006/relationships/hyperlink" Target="http://www.dknreadymix.com/" TargetMode="External"/><Relationship Id="rId18" Type="http://schemas.openxmlformats.org/officeDocument/2006/relationships/hyperlink" Target="http://www.diamondbackredimix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rs-public.epa.gov/ords/frs_public2/fii_query_dtl.disp_program_facility?p_registry_id=110004494379" TargetMode="External"/><Relationship Id="rId2" Type="http://schemas.openxmlformats.org/officeDocument/2006/relationships/hyperlink" Target="https://echo.epa.gov/detailed-facility-report?fid=110004494379&amp;ej_type=sup&amp;ej_compare=U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cho.epa.gov/effluent-charts" TargetMode="External"/><Relationship Id="rId2" Type="http://schemas.openxmlformats.org/officeDocument/2006/relationships/hyperlink" Target="https://echo.epa.gov/effluent-charts" TargetMode="External"/><Relationship Id="rId3" Type="http://schemas.openxmlformats.org/officeDocument/2006/relationships/hyperlink" Target="https://echo.epa.gov/effluent-charts" TargetMode="External"/><Relationship Id="rId4" Type="http://schemas.openxmlformats.org/officeDocument/2006/relationships/hyperlink" Target="https://echo.epa.gov/effluent-charts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frs-public.epa.gov/ords/frs_public2/EF_METADATA_HTML_FRS.ef_metadata_column_page?p_topic=FRS&amp;p_column_name=affiliation_type" TargetMode="External"/><Relationship Id="rId2" Type="http://schemas.openxmlformats.org/officeDocument/2006/relationships/hyperlink" Target="https://frs-public.epa.gov/ords/frs_public2/EF_METADATA_HTML_FRS.ef_metadata_column_page?p_topic=FRS&amp;p_column_name=mailing_address" TargetMode="External"/><Relationship Id="rId3" Type="http://schemas.openxmlformats.org/officeDocument/2006/relationships/hyperlink" Target="https://frs-public.epa.gov/ords/frs_public2/EF_METADATA_HTML_FRS.ef_metadata_column_page?p_topic=FRS&amp;p_column_name=city_name" TargetMode="External"/><Relationship Id="rId4" Type="http://schemas.openxmlformats.org/officeDocument/2006/relationships/hyperlink" Target="https://frs-public.epa.gov/ords/frs_public2/EF_METADATA_HTML_FRS.ef_metadata_column_page?p_topic=FRS&amp;p_column_name=state_code" TargetMode="External"/><Relationship Id="rId9" Type="http://schemas.openxmlformats.org/officeDocument/2006/relationships/hyperlink" Target="https://frs-public.epa.gov/ords/frs_public2/EF_METADATA_HTML_FRS.ef_metadata_column_page?p_topic=FRS&amp;p_column_name=phone_number" TargetMode="External"/><Relationship Id="rId5" Type="http://schemas.openxmlformats.org/officeDocument/2006/relationships/hyperlink" Target="https://frs-public.epa.gov/ords/frs_public2/EF_METADATA_HTML_FRS.ef_metadata_column_page?p_topic=FRS&amp;p_column_name=postal_code" TargetMode="External"/><Relationship Id="rId6" Type="http://schemas.openxmlformats.org/officeDocument/2006/relationships/hyperlink" Target="https://frs-public.epa.gov/ords/frs_public2/EF_METADATA_HTML_FRS.ef_metadata_column_page?p_topic=FRS&amp;p_column_name=pgm_sys_acrnm" TargetMode="External"/><Relationship Id="rId7" Type="http://schemas.openxmlformats.org/officeDocument/2006/relationships/hyperlink" Target="https://frs-public.epa.gov/ords/frs_public2/EF_METADATA_HTML_FRS.ef_metadata_column_page?p_topic=FRS&amp;p_column_name=affiliation_type" TargetMode="External"/><Relationship Id="rId8" Type="http://schemas.openxmlformats.org/officeDocument/2006/relationships/hyperlink" Target="https://frs-public.epa.gov/ords/frs_public2/EF_METADATA_HTML_FRS.ef_metadata_column_page?p_topic=FRS&amp;p_column_name=full_name" TargetMode="External"/><Relationship Id="rId11" Type="http://schemas.openxmlformats.org/officeDocument/2006/relationships/hyperlink" Target="https://frs-public.epa.gov/ords/frs_public2/EF_METADATA_HTML_FRS.ef_metadata_column_page?p_topic=FRS&amp;p_column_name=mailing_address" TargetMode="External"/><Relationship Id="rId10" Type="http://schemas.openxmlformats.org/officeDocument/2006/relationships/hyperlink" Target="https://frs-public.epa.gov/ords/frs_public2/EF_METADATA_HTML_FRS.ef_metadata_column_page?p_topic=FRS&amp;p_column_name=pgm_sys_acrnm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3.0"/>
    <col customWidth="1" min="2" max="2" width="5.38"/>
    <col customWidth="1" min="3" max="3" width="6.38"/>
    <col customWidth="1" min="4" max="4" width="18.38"/>
    <col customWidth="1" min="5" max="5" width="15.75"/>
    <col customWidth="1" min="6" max="6" width="7.0"/>
    <col customWidth="1" min="7" max="7" width="7.25"/>
    <col customWidth="1" min="8" max="8" width="29.75"/>
    <col customWidth="1" min="9" max="9" width="11.75"/>
    <col customWidth="1" min="10" max="10" width="29.0"/>
    <col customWidth="1" min="14" max="14" width="36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4"/>
    </row>
    <row r="2">
      <c r="A2" s="5" t="s">
        <v>12</v>
      </c>
      <c r="B2" s="6" t="s">
        <v>13</v>
      </c>
      <c r="C2" s="7" t="s">
        <v>14</v>
      </c>
      <c r="D2" s="8" t="str">
        <f t="shared" ref="D2:D101" si="1">left(C2,find(",",C2)-1)</f>
        <v>2279 Hollers Ave</v>
      </c>
      <c r="E2" s="8" t="str">
        <f>mid(C2,len(D2)+3,5)</f>
        <v>Bronx</v>
      </c>
      <c r="F2" s="8" t="str">
        <f t="shared" ref="F2:F101" si="2">mid(C2,find(",",C2,len(D2)+2)+2,2)</f>
        <v>NY</v>
      </c>
      <c r="G2" s="9" t="str">
        <f t="shared" ref="G2:G101" si="3">mid(C2,find(",",C2,len(D2)+2)+5,5)</f>
        <v>10475</v>
      </c>
      <c r="H2" s="10" t="str">
        <f t="shared" ref="H2:H101" si="4">left(mid(C2,find(G2,C2)+7,99),find(".com",mid(C2,find(G2,C2)+7,99))+4)</f>
        <v>readymixconcreteny.com
</v>
      </c>
      <c r="I2" s="8" t="str">
        <f t="shared" ref="I2:I101" si="5">right(C2,14)</f>
        <v>1 718-292-3200</v>
      </c>
      <c r="J2" s="11"/>
      <c r="K2" s="11"/>
      <c r="L2" s="11"/>
      <c r="M2" s="11"/>
      <c r="N2" s="11"/>
    </row>
    <row r="3">
      <c r="A3" s="5" t="s">
        <v>15</v>
      </c>
      <c r="B3" s="6" t="s">
        <v>16</v>
      </c>
      <c r="C3" s="7" t="s">
        <v>17</v>
      </c>
      <c r="D3" s="8" t="str">
        <f t="shared" si="1"/>
        <v>239 Ingraham St</v>
      </c>
      <c r="E3" s="8" t="str">
        <f t="shared" ref="E3:E4" si="6">mid(C3,len(D3)+3,8)</f>
        <v>Brooklyn</v>
      </c>
      <c r="F3" s="8" t="str">
        <f t="shared" si="2"/>
        <v>NY</v>
      </c>
      <c r="G3" s="9" t="str">
        <f t="shared" si="3"/>
        <v>11237</v>
      </c>
      <c r="H3" s="10" t="str">
        <f t="shared" si="4"/>
        <v>www.advancedtransitmix.com
</v>
      </c>
      <c r="I3" s="8" t="str">
        <f t="shared" si="5"/>
        <v>1 718-497-5020</v>
      </c>
      <c r="J3" s="12" t="s">
        <v>18</v>
      </c>
      <c r="K3" s="13" t="s">
        <v>19</v>
      </c>
      <c r="L3" s="14">
        <v>39314.0</v>
      </c>
      <c r="M3" s="15">
        <v>3558064.0</v>
      </c>
      <c r="N3" s="12" t="s">
        <v>20</v>
      </c>
    </row>
    <row r="4">
      <c r="A4" s="5" t="s">
        <v>21</v>
      </c>
      <c r="B4" s="6" t="s">
        <v>22</v>
      </c>
      <c r="C4" s="8" t="s">
        <v>23</v>
      </c>
      <c r="D4" s="8" t="str">
        <f t="shared" si="1"/>
        <v>46 Knickerbocker Ave</v>
      </c>
      <c r="E4" s="8" t="str">
        <f t="shared" si="6"/>
        <v>Brooklyn</v>
      </c>
      <c r="F4" s="8" t="str">
        <f t="shared" si="2"/>
        <v>NY</v>
      </c>
      <c r="G4" s="9" t="str">
        <f t="shared" si="3"/>
        <v>11237</v>
      </c>
      <c r="H4" s="9" t="str">
        <f t="shared" si="4"/>
        <v>#VALUE!</v>
      </c>
      <c r="I4" s="8" t="str">
        <f t="shared" si="5"/>
        <v>1 718-417-3654</v>
      </c>
      <c r="J4" s="11"/>
      <c r="K4" s="11"/>
      <c r="L4" s="11"/>
      <c r="M4" s="11"/>
      <c r="N4" s="11"/>
    </row>
    <row r="5">
      <c r="A5" s="5" t="s">
        <v>24</v>
      </c>
      <c r="B5" s="16" t="s">
        <v>25</v>
      </c>
      <c r="C5" s="7" t="s">
        <v>26</v>
      </c>
      <c r="D5" s="8" t="str">
        <f t="shared" si="1"/>
        <v>31-70 College Point Blvd</v>
      </c>
      <c r="E5" s="8" t="str">
        <f>mid(C5,len(D5)+3,6)</f>
        <v>Queens</v>
      </c>
      <c r="F5" s="8" t="str">
        <f t="shared" si="2"/>
        <v>NY</v>
      </c>
      <c r="G5" s="9" t="str">
        <f t="shared" si="3"/>
        <v>11354</v>
      </c>
      <c r="H5" s="10" t="str">
        <f t="shared" si="4"/>
        <v>allbororeadymixcorp.com
</v>
      </c>
      <c r="I5" s="8" t="str">
        <f t="shared" si="5"/>
        <v>1 718-939-3245</v>
      </c>
      <c r="J5" s="11"/>
      <c r="K5" s="11"/>
      <c r="L5" s="11"/>
      <c r="M5" s="11"/>
      <c r="N5" s="11"/>
    </row>
    <row r="6">
      <c r="A6" s="5" t="s">
        <v>27</v>
      </c>
      <c r="B6" s="6" t="s">
        <v>28</v>
      </c>
      <c r="C6" s="7" t="s">
        <v>29</v>
      </c>
      <c r="D6" s="8" t="str">
        <f t="shared" si="1"/>
        <v>451 Old Nepperhan Ave</v>
      </c>
      <c r="E6" s="8" t="str">
        <f>mid(C6,len(D6)+3,7)</f>
        <v>Yonkers</v>
      </c>
      <c r="F6" s="8" t="str">
        <f t="shared" si="2"/>
        <v>NY</v>
      </c>
      <c r="G6" s="9" t="str">
        <f t="shared" si="3"/>
        <v>10703</v>
      </c>
      <c r="H6" s="10" t="str">
        <f t="shared" si="4"/>
        <v>www.allcountymobileconcrete.com
</v>
      </c>
      <c r="I6" s="8" t="str">
        <f t="shared" si="5"/>
        <v>1 914-423-1035</v>
      </c>
      <c r="J6" s="11"/>
      <c r="K6" s="11"/>
      <c r="L6" s="11"/>
      <c r="M6" s="11"/>
      <c r="N6" s="11"/>
    </row>
    <row r="7">
      <c r="A7" s="5" t="s">
        <v>30</v>
      </c>
      <c r="B7" s="6" t="s">
        <v>31</v>
      </c>
      <c r="C7" s="7" t="s">
        <v>32</v>
      </c>
      <c r="D7" s="8" t="str">
        <f t="shared" si="1"/>
        <v>46-26 Metropolitan Ave</v>
      </c>
      <c r="E7" s="8" t="str">
        <f t="shared" ref="E7:E8" si="7">mid(C7,len(D7)+3,6)</f>
        <v>Queens</v>
      </c>
      <c r="F7" s="8" t="str">
        <f t="shared" si="2"/>
        <v>NY</v>
      </c>
      <c r="G7" s="9" t="str">
        <f t="shared" si="3"/>
        <v>11385</v>
      </c>
      <c r="H7" s="10" t="str">
        <f t="shared" si="4"/>
        <v>www.alpinereadymixnyc.com
</v>
      </c>
      <c r="I7" s="8" t="str">
        <f t="shared" si="5"/>
        <v>1 718-381-1134</v>
      </c>
      <c r="J7" s="11"/>
      <c r="K7" s="11"/>
      <c r="L7" s="11"/>
      <c r="M7" s="11"/>
      <c r="N7" s="11"/>
    </row>
    <row r="8">
      <c r="A8" s="5" t="s">
        <v>33</v>
      </c>
      <c r="B8" s="6" t="s">
        <v>34</v>
      </c>
      <c r="C8" s="7" t="s">
        <v>35</v>
      </c>
      <c r="D8" s="8" t="str">
        <f t="shared" si="1"/>
        <v>137-09 Eastgate Plaza</v>
      </c>
      <c r="E8" s="8" t="str">
        <f t="shared" si="7"/>
        <v>Queens</v>
      </c>
      <c r="F8" s="8" t="str">
        <f t="shared" si="2"/>
        <v>NY</v>
      </c>
      <c r="G8" s="9" t="str">
        <f t="shared" si="3"/>
        <v>11413</v>
      </c>
      <c r="H8" s="10" t="str">
        <f t="shared" si="4"/>
        <v>americanconcretenyc.com
</v>
      </c>
      <c r="I8" s="8" t="str">
        <f t="shared" si="5"/>
        <v>1 718-527-3323</v>
      </c>
      <c r="J8" s="11"/>
      <c r="K8" s="11"/>
      <c r="L8" s="11"/>
      <c r="M8" s="11"/>
      <c r="N8" s="11"/>
    </row>
    <row r="9">
      <c r="A9" s="5" t="s">
        <v>36</v>
      </c>
      <c r="B9" s="6" t="s">
        <v>37</v>
      </c>
      <c r="C9" s="7" t="s">
        <v>38</v>
      </c>
      <c r="D9" s="8" t="str">
        <f t="shared" si="1"/>
        <v>918 Old Nepperhan Ave</v>
      </c>
      <c r="E9" s="8" t="str">
        <f t="shared" ref="E9:E10" si="8">mid(C9,len(D9)+3,7)</f>
        <v>Yonkers</v>
      </c>
      <c r="F9" s="8" t="str">
        <f t="shared" si="2"/>
        <v>NY</v>
      </c>
      <c r="G9" s="9" t="str">
        <f t="shared" si="3"/>
        <v>10703</v>
      </c>
      <c r="H9" s="10" t="str">
        <f t="shared" si="4"/>
        <v>atlanticmobileconcreteny.com
</v>
      </c>
      <c r="I9" s="8" t="str">
        <f t="shared" si="5"/>
        <v>1 914-490-3007</v>
      </c>
      <c r="J9" s="11"/>
      <c r="K9" s="11"/>
      <c r="L9" s="11"/>
      <c r="M9" s="11"/>
      <c r="N9" s="11"/>
    </row>
    <row r="10">
      <c r="A10" s="5" t="s">
        <v>39</v>
      </c>
      <c r="B10" s="6" t="s">
        <v>40</v>
      </c>
      <c r="C10" s="8" t="s">
        <v>41</v>
      </c>
      <c r="D10" s="8" t="str">
        <f t="shared" si="1"/>
        <v>9511 147th Pl</v>
      </c>
      <c r="E10" s="8" t="str">
        <f t="shared" si="8"/>
        <v>Jamaica</v>
      </c>
      <c r="F10" s="8" t="str">
        <f t="shared" si="2"/>
        <v>NY</v>
      </c>
      <c r="G10" s="9" t="str">
        <f t="shared" si="3"/>
        <v>11435</v>
      </c>
      <c r="H10" s="9" t="str">
        <f t="shared" si="4"/>
        <v>#VALUE!</v>
      </c>
      <c r="I10" s="8" t="str">
        <f t="shared" si="5"/>
        <v>1 718-523-3000</v>
      </c>
      <c r="J10" s="11"/>
      <c r="K10" s="11"/>
      <c r="L10" s="11"/>
      <c r="M10" s="11"/>
      <c r="N10" s="17" t="s">
        <v>42</v>
      </c>
    </row>
    <row r="11">
      <c r="A11" s="5" t="s">
        <v>43</v>
      </c>
      <c r="B11" s="6" t="s">
        <v>44</v>
      </c>
      <c r="C11" s="7" t="s">
        <v>45</v>
      </c>
      <c r="D11" s="8" t="str">
        <f t="shared" si="1"/>
        <v>3510 College Point Blvd</v>
      </c>
      <c r="E11" s="8" t="str">
        <f>mid(C11,len(D11)+3,6)</f>
        <v>Queens</v>
      </c>
      <c r="F11" s="8" t="str">
        <f t="shared" si="2"/>
        <v>NY</v>
      </c>
      <c r="G11" s="9" t="str">
        <f t="shared" si="3"/>
        <v>11354</v>
      </c>
      <c r="H11" s="10" t="str">
        <f t="shared" si="4"/>
        <v>www.bestconcretemix.com
</v>
      </c>
      <c r="I11" s="8" t="str">
        <f t="shared" si="5"/>
        <v>1 718-539-5946</v>
      </c>
      <c r="J11" s="11"/>
      <c r="K11" s="11"/>
      <c r="L11" s="11"/>
      <c r="M11" s="11"/>
      <c r="N11" s="11"/>
    </row>
    <row r="12">
      <c r="A12" s="5" t="s">
        <v>46</v>
      </c>
      <c r="B12" s="6" t="s">
        <v>47</v>
      </c>
      <c r="C12" s="7" t="s">
        <v>48</v>
      </c>
      <c r="D12" s="8" t="str">
        <f t="shared" si="1"/>
        <v>399 Stanley Ave</v>
      </c>
      <c r="E12" s="8" t="str">
        <f>mid(C12,len(D12)+3,8)</f>
        <v>Brooklyn</v>
      </c>
      <c r="F12" s="8" t="str">
        <f t="shared" si="2"/>
        <v>NY</v>
      </c>
      <c r="G12" s="9" t="str">
        <f t="shared" si="3"/>
        <v>11207</v>
      </c>
      <c r="H12" s="10" t="str">
        <f t="shared" si="4"/>
        <v>www.bigapplereadymix.com
</v>
      </c>
      <c r="I12" s="8" t="str">
        <f t="shared" si="5"/>
        <v>1 718-761-6000</v>
      </c>
      <c r="J12" s="11"/>
      <c r="K12" s="11"/>
      <c r="L12" s="11"/>
      <c r="M12" s="11"/>
      <c r="N12" s="11"/>
    </row>
    <row r="13">
      <c r="A13" s="5" t="s">
        <v>49</v>
      </c>
      <c r="B13" s="6" t="s">
        <v>50</v>
      </c>
      <c r="C13" s="7" t="s">
        <v>51</v>
      </c>
      <c r="D13" s="8" t="str">
        <f t="shared" si="1"/>
        <v>260 Meredith Ave</v>
      </c>
      <c r="E13" s="8" t="str">
        <f t="shared" ref="E13:E15" si="9">mid(C13,len(D13)+3,13)</f>
        <v>Staten Island</v>
      </c>
      <c r="F13" s="8" t="str">
        <f t="shared" si="2"/>
        <v>NY</v>
      </c>
      <c r="G13" s="9" t="str">
        <f t="shared" si="3"/>
        <v>10314</v>
      </c>
      <c r="H13" s="10" t="str">
        <f t="shared" si="4"/>
        <v>www.bigapplereadymix.com
</v>
      </c>
      <c r="I13" s="8" t="str">
        <f t="shared" si="5"/>
        <v>1 718-761-6000</v>
      </c>
      <c r="J13" s="11"/>
      <c r="K13" s="11"/>
      <c r="L13" s="11"/>
      <c r="M13" s="11"/>
      <c r="N13" s="11"/>
    </row>
    <row r="14">
      <c r="A14" s="5" t="s">
        <v>52</v>
      </c>
      <c r="B14" s="6" t="s">
        <v>53</v>
      </c>
      <c r="C14" s="17" t="s">
        <v>54</v>
      </c>
      <c r="D14" s="8" t="str">
        <f t="shared" si="1"/>
        <v>2945 Richmond Ter</v>
      </c>
      <c r="E14" s="8" t="str">
        <f t="shared" si="9"/>
        <v>Staten Island</v>
      </c>
      <c r="F14" s="8" t="str">
        <f t="shared" si="2"/>
        <v>NY</v>
      </c>
      <c r="G14" s="9" t="str">
        <f t="shared" si="3"/>
        <v>10303</v>
      </c>
      <c r="H14" s="9" t="str">
        <f t="shared" si="4"/>
        <v>#VALUE!</v>
      </c>
      <c r="I14" s="8" t="str">
        <f t="shared" si="5"/>
        <v>land, NY 10303</v>
      </c>
      <c r="J14" s="11"/>
      <c r="K14" s="11"/>
      <c r="L14" s="11"/>
      <c r="M14" s="11"/>
      <c r="N14" s="11"/>
    </row>
    <row r="15">
      <c r="A15" s="5" t="s">
        <v>52</v>
      </c>
      <c r="B15" s="18"/>
      <c r="C15" s="8" t="s">
        <v>55</v>
      </c>
      <c r="D15" s="8" t="str">
        <f t="shared" si="1"/>
        <v>707 Sharrotts Rd</v>
      </c>
      <c r="E15" s="8" t="str">
        <f t="shared" si="9"/>
        <v>Staten Island</v>
      </c>
      <c r="F15" s="8" t="str">
        <f t="shared" si="2"/>
        <v>NY</v>
      </c>
      <c r="G15" s="9" t="str">
        <f t="shared" si="3"/>
        <v>10309</v>
      </c>
      <c r="H15" s="9" t="str">
        <f t="shared" si="4"/>
        <v>#VALUE!</v>
      </c>
      <c r="I15" s="8" t="str">
        <f t="shared" si="5"/>
        <v>1 718-317-9200</v>
      </c>
      <c r="J15" s="11"/>
      <c r="K15" s="11"/>
      <c r="L15" s="11"/>
      <c r="M15" s="11"/>
      <c r="N15" s="11"/>
    </row>
    <row r="16">
      <c r="A16" s="5" t="s">
        <v>56</v>
      </c>
      <c r="B16" s="6" t="s">
        <v>57</v>
      </c>
      <c r="C16" s="8" t="s">
        <v>58</v>
      </c>
      <c r="D16" s="8" t="str">
        <f t="shared" si="1"/>
        <v>470 Scott Ave</v>
      </c>
      <c r="E16" s="8" t="str">
        <f>mid(C16,len(D16)+3,8)</f>
        <v>Brooklyn</v>
      </c>
      <c r="F16" s="8" t="str">
        <f t="shared" si="2"/>
        <v>NY</v>
      </c>
      <c r="G16" s="9" t="str">
        <f t="shared" si="3"/>
        <v>11222</v>
      </c>
      <c r="H16" s="9" t="str">
        <f t="shared" si="4"/>
        <v>#VALUE!</v>
      </c>
      <c r="I16" s="8" t="str">
        <f t="shared" si="5"/>
        <v>1 718-782-0900</v>
      </c>
      <c r="J16" s="11"/>
      <c r="K16" s="11"/>
      <c r="L16" s="11"/>
      <c r="M16" s="11"/>
      <c r="N16" s="11"/>
    </row>
    <row r="17">
      <c r="A17" s="5" t="s">
        <v>59</v>
      </c>
      <c r="B17" s="6" t="s">
        <v>60</v>
      </c>
      <c r="C17" s="7" t="s">
        <v>61</v>
      </c>
      <c r="D17" s="8" t="str">
        <f t="shared" si="1"/>
        <v>886 Edgewater Rd</v>
      </c>
      <c r="E17" s="8" t="str">
        <f t="shared" ref="E17:E18" si="10">mid(C17,len(D17)+3,5)</f>
        <v>Bronx</v>
      </c>
      <c r="F17" s="8" t="str">
        <f t="shared" si="2"/>
        <v>NY</v>
      </c>
      <c r="G17" s="9" t="str">
        <f t="shared" si="3"/>
        <v>10474</v>
      </c>
      <c r="H17" s="10" t="str">
        <f t="shared" si="4"/>
        <v>www.casaredimix.com
</v>
      </c>
      <c r="I17" s="8" t="str">
        <f t="shared" si="5"/>
        <v>1 718-589-1556</v>
      </c>
      <c r="J17" s="11"/>
      <c r="K17" s="11"/>
      <c r="L17" s="11"/>
      <c r="M17" s="11"/>
      <c r="N17" s="11"/>
    </row>
    <row r="18">
      <c r="A18" s="5" t="s">
        <v>62</v>
      </c>
      <c r="B18" s="6" t="s">
        <v>63</v>
      </c>
      <c r="C18" s="7" t="s">
        <v>61</v>
      </c>
      <c r="D18" s="8" t="str">
        <f t="shared" si="1"/>
        <v>886 Edgewater Rd</v>
      </c>
      <c r="E18" s="8" t="str">
        <f t="shared" si="10"/>
        <v>Bronx</v>
      </c>
      <c r="F18" s="8" t="str">
        <f t="shared" si="2"/>
        <v>NY</v>
      </c>
      <c r="G18" s="9" t="str">
        <f t="shared" si="3"/>
        <v>10474</v>
      </c>
      <c r="H18" s="10" t="str">
        <f t="shared" si="4"/>
        <v>www.casaredimix.com
</v>
      </c>
      <c r="I18" s="8" t="str">
        <f t="shared" si="5"/>
        <v>1 718-589-1556</v>
      </c>
      <c r="J18" s="11"/>
      <c r="K18" s="11"/>
      <c r="L18" s="11"/>
      <c r="M18" s="11"/>
      <c r="N18" s="11"/>
    </row>
    <row r="19">
      <c r="A19" s="5" t="s">
        <v>64</v>
      </c>
      <c r="B19" s="6" t="s">
        <v>65</v>
      </c>
      <c r="C19" s="8" t="s">
        <v>66</v>
      </c>
      <c r="D19" s="8" t="str">
        <f t="shared" si="1"/>
        <v>10414 148th St</v>
      </c>
      <c r="E19" s="8" t="str">
        <f>mid(C19,len(D19)+3,7)</f>
        <v>Jamaica</v>
      </c>
      <c r="F19" s="8" t="str">
        <f t="shared" si="2"/>
        <v>NY</v>
      </c>
      <c r="G19" s="9" t="str">
        <f t="shared" si="3"/>
        <v>11435</v>
      </c>
      <c r="H19" s="9" t="str">
        <f t="shared" si="4"/>
        <v>#VALUE!</v>
      </c>
      <c r="I19" s="8" t="str">
        <f t="shared" si="5"/>
        <v>1 718-658-3797</v>
      </c>
      <c r="J19" s="11"/>
      <c r="K19" s="11"/>
      <c r="L19" s="11"/>
      <c r="M19" s="11"/>
      <c r="N19" s="11"/>
    </row>
    <row r="20">
      <c r="A20" s="5" t="s">
        <v>67</v>
      </c>
      <c r="B20" s="6" t="s">
        <v>68</v>
      </c>
      <c r="C20" s="7" t="s">
        <v>69</v>
      </c>
      <c r="D20" s="8" t="str">
        <f t="shared" si="1"/>
        <v>50-25 97th Pl</v>
      </c>
      <c r="E20" s="8" t="str">
        <f>mid(C20,len(D20)+3,6)</f>
        <v>Queens</v>
      </c>
      <c r="F20" s="8" t="str">
        <f t="shared" si="2"/>
        <v>NY</v>
      </c>
      <c r="G20" s="9" t="str">
        <f t="shared" si="3"/>
        <v>11368</v>
      </c>
      <c r="H20" s="10" t="str">
        <f t="shared" si="4"/>
        <v>coronareadymix.com
</v>
      </c>
      <c r="I20" s="8" t="str">
        <f t="shared" si="5"/>
        <v>1 718-271-5940</v>
      </c>
      <c r="J20" s="11"/>
      <c r="K20" s="11"/>
      <c r="L20" s="11"/>
      <c r="M20" s="11"/>
      <c r="N20" s="11"/>
    </row>
    <row r="21">
      <c r="A21" s="5" t="s">
        <v>70</v>
      </c>
      <c r="B21" s="6" t="s">
        <v>71</v>
      </c>
      <c r="C21" s="7" t="s">
        <v>72</v>
      </c>
      <c r="D21" s="8" t="str">
        <f t="shared" si="1"/>
        <v>335 Sagamore Ave</v>
      </c>
      <c r="E21" s="8" t="str">
        <f>mid(C21,len(D21)+3,7)</f>
        <v>Mineola</v>
      </c>
      <c r="F21" s="8" t="str">
        <f t="shared" si="2"/>
        <v>NY</v>
      </c>
      <c r="G21" s="9" t="str">
        <f t="shared" si="3"/>
        <v>11501</v>
      </c>
      <c r="H21" s="10" t="str">
        <f t="shared" si="4"/>
        <v>www.mix-with-us.com
</v>
      </c>
      <c r="I21" s="8" t="str">
        <f t="shared" si="5"/>
        <v>1 516-248-9444</v>
      </c>
      <c r="J21" s="11"/>
      <c r="K21" s="11"/>
      <c r="L21" s="11"/>
      <c r="M21" s="11"/>
      <c r="N21" s="11"/>
    </row>
    <row r="22">
      <c r="A22" s="5" t="s">
        <v>73</v>
      </c>
      <c r="B22" s="6" t="s">
        <v>74</v>
      </c>
      <c r="C22" s="8" t="s">
        <v>75</v>
      </c>
      <c r="D22" s="8" t="str">
        <f t="shared" si="1"/>
        <v>115 Rushmore St</v>
      </c>
      <c r="E22" s="8" t="str">
        <f>mid(C22,len(D22)+3,8)</f>
        <v>Westbury</v>
      </c>
      <c r="F22" s="8" t="str">
        <f t="shared" si="2"/>
        <v>NY</v>
      </c>
      <c r="G22" s="9" t="str">
        <f t="shared" si="3"/>
        <v>11590</v>
      </c>
      <c r="H22" s="9" t="str">
        <f t="shared" si="4"/>
        <v>#VALUE!</v>
      </c>
      <c r="I22" s="8" t="str">
        <f t="shared" si="5"/>
        <v>1 516-338-6969</v>
      </c>
      <c r="J22" s="11"/>
      <c r="K22" s="11"/>
      <c r="L22" s="11"/>
      <c r="M22" s="11"/>
      <c r="N22" s="11"/>
    </row>
    <row r="23">
      <c r="A23" s="5" t="s">
        <v>73</v>
      </c>
      <c r="B23" s="6" t="s">
        <v>76</v>
      </c>
      <c r="C23" s="8" t="s">
        <v>77</v>
      </c>
      <c r="D23" s="8" t="str">
        <f t="shared" si="1"/>
        <v>118 Greenfield Ave</v>
      </c>
      <c r="E23" s="8" t="str">
        <f t="shared" ref="E23:E24" si="11">mid(C23,len(D23)+3,13)</f>
        <v>Staten Island</v>
      </c>
      <c r="F23" s="8" t="str">
        <f t="shared" si="2"/>
        <v>NY</v>
      </c>
      <c r="G23" s="9" t="str">
        <f t="shared" si="3"/>
        <v>10304</v>
      </c>
      <c r="H23" s="9" t="str">
        <f t="shared" si="4"/>
        <v>#VALUE!</v>
      </c>
      <c r="I23" s="8" t="str">
        <f t="shared" si="5"/>
        <v>1 718-447-2737</v>
      </c>
      <c r="J23" s="11"/>
      <c r="K23" s="11"/>
      <c r="L23" s="11"/>
      <c r="M23" s="11"/>
      <c r="N23" s="11"/>
    </row>
    <row r="24">
      <c r="A24" s="19" t="s">
        <v>78</v>
      </c>
      <c r="B24" s="20" t="s">
        <v>79</v>
      </c>
      <c r="C24" s="7" t="s">
        <v>80</v>
      </c>
      <c r="D24" s="8" t="str">
        <f t="shared" si="1"/>
        <v>2828 Gulf Ave</v>
      </c>
      <c r="E24" s="8" t="str">
        <f t="shared" si="11"/>
        <v>Staten Island</v>
      </c>
      <c r="F24" s="8" t="str">
        <f t="shared" si="2"/>
        <v>NY</v>
      </c>
      <c r="G24" s="9" t="str">
        <f t="shared" si="3"/>
        <v>10303</v>
      </c>
      <c r="H24" s="10" t="str">
        <f t="shared" si="4"/>
        <v>www.diamondbackredimix.com
</v>
      </c>
      <c r="I24" s="8" t="str">
        <f t="shared" si="5"/>
        <v>1 718-650-5649</v>
      </c>
      <c r="J24" s="11"/>
      <c r="K24" s="11"/>
      <c r="L24" s="11"/>
      <c r="M24" s="11"/>
      <c r="N24" s="11"/>
    </row>
    <row r="25">
      <c r="A25" s="5" t="s">
        <v>81</v>
      </c>
      <c r="B25" s="6" t="s">
        <v>82</v>
      </c>
      <c r="C25" s="7" t="s">
        <v>83</v>
      </c>
      <c r="D25" s="8" t="str">
        <f t="shared" si="1"/>
        <v>270 Green St</v>
      </c>
      <c r="E25" s="8" t="str">
        <f t="shared" ref="E25:E28" si="12">mid(C25,len(D25)+3,8)</f>
        <v>Brooklyn</v>
      </c>
      <c r="F25" s="8" t="str">
        <f t="shared" si="2"/>
        <v>NY</v>
      </c>
      <c r="G25" s="9" t="str">
        <f t="shared" si="3"/>
        <v>11222</v>
      </c>
      <c r="H25" s="10" t="str">
        <f t="shared" si="4"/>
        <v>www.dknreadymix.com
</v>
      </c>
      <c r="I25" s="8" t="str">
        <f t="shared" si="5"/>
        <v>1 718-218-6418</v>
      </c>
      <c r="J25" s="11"/>
      <c r="K25" s="11"/>
      <c r="L25" s="11"/>
      <c r="M25" s="11"/>
      <c r="N25" s="11"/>
    </row>
    <row r="26">
      <c r="A26" s="5" t="s">
        <v>84</v>
      </c>
      <c r="B26" s="6" t="s">
        <v>85</v>
      </c>
      <c r="C26" s="21" t="s">
        <v>86</v>
      </c>
      <c r="D26" s="8" t="str">
        <f t="shared" si="1"/>
        <v>600 Smith St</v>
      </c>
      <c r="E26" s="8" t="str">
        <f t="shared" si="12"/>
        <v>Brooklyn</v>
      </c>
      <c r="F26" s="8" t="str">
        <f t="shared" si="2"/>
        <v>NY</v>
      </c>
      <c r="G26" s="9" t="str">
        <f t="shared" si="3"/>
        <v>11231</v>
      </c>
      <c r="H26" s="9" t="str">
        <f t="shared" si="4"/>
        <v>#VALUE!</v>
      </c>
      <c r="I26" s="8" t="str">
        <f t="shared" si="5"/>
        <v>klyn, NY 11231</v>
      </c>
      <c r="J26" s="17" t="s">
        <v>87</v>
      </c>
      <c r="K26" s="11"/>
      <c r="L26" s="11"/>
      <c r="M26" s="11"/>
      <c r="N26" s="11"/>
    </row>
    <row r="27">
      <c r="A27" s="5" t="s">
        <v>88</v>
      </c>
      <c r="B27" s="6" t="s">
        <v>89</v>
      </c>
      <c r="C27" s="8" t="s">
        <v>90</v>
      </c>
      <c r="D27" s="8" t="str">
        <f t="shared" si="1"/>
        <v>9814 Ditmas Ave</v>
      </c>
      <c r="E27" s="8" t="str">
        <f t="shared" si="12"/>
        <v>Brooklyn</v>
      </c>
      <c r="F27" s="8" t="str">
        <f t="shared" si="2"/>
        <v>NY</v>
      </c>
      <c r="G27" s="9" t="str">
        <f t="shared" si="3"/>
        <v>11236</v>
      </c>
      <c r="H27" s="9" t="str">
        <f t="shared" si="4"/>
        <v>#VALUE!</v>
      </c>
      <c r="I27" s="8" t="str">
        <f t="shared" si="5"/>
        <v>1 800-822-7242</v>
      </c>
      <c r="J27" s="11"/>
      <c r="K27" s="11"/>
      <c r="L27" s="11"/>
      <c r="M27" s="11"/>
      <c r="N27" s="11"/>
    </row>
    <row r="28">
      <c r="A28" s="5" t="s">
        <v>88</v>
      </c>
      <c r="B28" s="6" t="s">
        <v>89</v>
      </c>
      <c r="C28" s="8" t="s">
        <v>90</v>
      </c>
      <c r="D28" s="8" t="str">
        <f t="shared" si="1"/>
        <v>9814 Ditmas Ave</v>
      </c>
      <c r="E28" s="8" t="str">
        <f t="shared" si="12"/>
        <v>Brooklyn</v>
      </c>
      <c r="F28" s="8" t="str">
        <f t="shared" si="2"/>
        <v>NY</v>
      </c>
      <c r="G28" s="9" t="str">
        <f t="shared" si="3"/>
        <v>11236</v>
      </c>
      <c r="H28" s="9" t="str">
        <f t="shared" si="4"/>
        <v>#VALUE!</v>
      </c>
      <c r="I28" s="8" t="str">
        <f t="shared" si="5"/>
        <v>1 800-822-7242</v>
      </c>
      <c r="J28" s="11"/>
      <c r="K28" s="11"/>
      <c r="L28" s="11"/>
      <c r="M28" s="11"/>
      <c r="N28" s="11"/>
    </row>
    <row r="29">
      <c r="A29" s="5" t="s">
        <v>88</v>
      </c>
      <c r="B29" s="6" t="s">
        <v>91</v>
      </c>
      <c r="C29" s="8" t="s">
        <v>92</v>
      </c>
      <c r="D29" s="8" t="str">
        <f t="shared" si="1"/>
        <v>1402 18th St</v>
      </c>
      <c r="E29" s="8" t="str">
        <f>mid(C29,len(D29)+3,10)</f>
        <v>Union City</v>
      </c>
      <c r="F29" s="8" t="str">
        <f t="shared" si="2"/>
        <v>NJ</v>
      </c>
      <c r="G29" s="9" t="str">
        <f t="shared" si="3"/>
        <v>07087</v>
      </c>
      <c r="H29" s="9" t="str">
        <f t="shared" si="4"/>
        <v>#VALUE!</v>
      </c>
      <c r="I29" s="8" t="str">
        <f t="shared" si="5"/>
        <v>1 201-797-7979</v>
      </c>
      <c r="J29" s="11"/>
      <c r="K29" s="11"/>
      <c r="L29" s="11"/>
      <c r="M29" s="11"/>
      <c r="N29" s="11"/>
    </row>
    <row r="30">
      <c r="A30" s="5" t="s">
        <v>88</v>
      </c>
      <c r="B30" s="6" t="s">
        <v>93</v>
      </c>
      <c r="C30" s="8" t="s">
        <v>94</v>
      </c>
      <c r="D30" s="8" t="str">
        <f t="shared" si="1"/>
        <v>250 Pehle Ave</v>
      </c>
      <c r="E30" s="8" t="str">
        <f>mid(C30,len(D30)+3,13)</f>
        <v>Saddle Brook,</v>
      </c>
      <c r="F30" s="8" t="str">
        <f t="shared" si="2"/>
        <v>NJ</v>
      </c>
      <c r="G30" s="9" t="str">
        <f t="shared" si="3"/>
        <v>07663</v>
      </c>
      <c r="H30" s="9" t="str">
        <f t="shared" si="4"/>
        <v>#VALUE!</v>
      </c>
      <c r="I30" s="8" t="str">
        <f t="shared" si="5"/>
        <v>1 201-797-7979</v>
      </c>
      <c r="J30" s="11"/>
      <c r="K30" s="11"/>
      <c r="L30" s="11"/>
      <c r="M30" s="11"/>
      <c r="N30" s="11"/>
    </row>
    <row r="31">
      <c r="A31" s="5" t="s">
        <v>88</v>
      </c>
      <c r="B31" s="6" t="s">
        <v>95</v>
      </c>
      <c r="C31" s="8" t="s">
        <v>96</v>
      </c>
      <c r="D31" s="8" t="str">
        <f t="shared" si="1"/>
        <v>117 Harrison Ave</v>
      </c>
      <c r="E31" s="8" t="str">
        <f>mid(C31,len(D31)+3,8)</f>
        <v>Roseland</v>
      </c>
      <c r="F31" s="8" t="str">
        <f t="shared" si="2"/>
        <v>NJ</v>
      </c>
      <c r="G31" s="9" t="str">
        <f t="shared" si="3"/>
        <v>07068</v>
      </c>
      <c r="H31" s="9" t="str">
        <f t="shared" si="4"/>
        <v>#VALUE!</v>
      </c>
      <c r="I31" s="8" t="str">
        <f t="shared" si="5"/>
        <v>1 201-797-7979</v>
      </c>
      <c r="J31" s="11"/>
      <c r="K31" s="11"/>
      <c r="L31" s="11"/>
      <c r="M31" s="11"/>
      <c r="N31" s="11"/>
    </row>
    <row r="32">
      <c r="A32" s="5" t="s">
        <v>88</v>
      </c>
      <c r="B32" s="6" t="s">
        <v>97</v>
      </c>
      <c r="C32" s="8" t="s">
        <v>98</v>
      </c>
      <c r="D32" s="22" t="str">
        <f t="shared" si="1"/>
        <v>Riverdale</v>
      </c>
      <c r="E32" s="22" t="str">
        <f>mid(C32,len(D32)+3,5)</f>
        <v>NJ 07</v>
      </c>
      <c r="F32" s="8" t="str">
        <f t="shared" si="2"/>
        <v>#VALUE!</v>
      </c>
      <c r="G32" s="9" t="str">
        <f t="shared" si="3"/>
        <v>#VALUE!</v>
      </c>
      <c r="H32" s="9" t="str">
        <f t="shared" si="4"/>
        <v>#VALUE!</v>
      </c>
      <c r="I32" s="8" t="str">
        <f t="shared" si="5"/>
        <v>1 201-797-7979</v>
      </c>
      <c r="J32" s="11"/>
      <c r="K32" s="11"/>
      <c r="L32" s="11"/>
      <c r="M32" s="11"/>
      <c r="N32" s="11"/>
    </row>
    <row r="33">
      <c r="A33" s="5" t="s">
        <v>99</v>
      </c>
      <c r="B33" s="6" t="s">
        <v>100</v>
      </c>
      <c r="C33" s="8" t="s">
        <v>101</v>
      </c>
      <c r="D33" s="8" t="str">
        <f t="shared" si="1"/>
        <v>333 Chelsea Rd</v>
      </c>
      <c r="E33" s="8" t="str">
        <f>mid(C33,len(D33)+3,13)</f>
        <v>Staten Island</v>
      </c>
      <c r="F33" s="8" t="str">
        <f t="shared" si="2"/>
        <v>NY</v>
      </c>
      <c r="G33" s="9" t="str">
        <f t="shared" si="3"/>
        <v>10314</v>
      </c>
      <c r="H33" s="9" t="str">
        <f t="shared" si="4"/>
        <v>#VALUE!</v>
      </c>
      <c r="I33" s="8" t="str">
        <f t="shared" si="5"/>
        <v>1 718-556-0500</v>
      </c>
      <c r="J33" s="11"/>
      <c r="K33" s="11"/>
      <c r="L33" s="11"/>
      <c r="M33" s="11"/>
      <c r="N33" s="11"/>
    </row>
    <row r="34">
      <c r="A34" s="5" t="s">
        <v>102</v>
      </c>
      <c r="B34" s="6" t="s">
        <v>103</v>
      </c>
      <c r="C34" s="7" t="s">
        <v>104</v>
      </c>
      <c r="D34" s="8" t="str">
        <f t="shared" si="1"/>
        <v>158 NY-22</v>
      </c>
      <c r="E34" s="8" t="str">
        <f>mid(C34,len(D34)+3,7)</f>
        <v>Pawling</v>
      </c>
      <c r="F34" s="8" t="str">
        <f t="shared" si="2"/>
        <v>NY</v>
      </c>
      <c r="G34" s="9" t="str">
        <f t="shared" si="3"/>
        <v>12564</v>
      </c>
      <c r="H34" s="10" t="str">
        <f t="shared" si="4"/>
        <v>easternconstructionmaterials.com
</v>
      </c>
      <c r="I34" s="8" t="str">
        <f t="shared" si="5"/>
        <v>1 845-243-2925</v>
      </c>
      <c r="J34" s="11"/>
      <c r="K34" s="11"/>
      <c r="L34" s="11"/>
      <c r="M34" s="11"/>
      <c r="N34" s="11"/>
    </row>
    <row r="35">
      <c r="A35" s="5" t="s">
        <v>105</v>
      </c>
      <c r="B35" s="6" t="s">
        <v>106</v>
      </c>
      <c r="C35" s="8" t="s">
        <v>107</v>
      </c>
      <c r="D35" s="8" t="str">
        <f t="shared" si="1"/>
        <v>430 Maspeth Ave</v>
      </c>
      <c r="E35" s="8" t="str">
        <f>mid(C35,len(D35)+3,8)</f>
        <v>Brooklyn</v>
      </c>
      <c r="F35" s="8" t="str">
        <f t="shared" si="2"/>
        <v>NY</v>
      </c>
      <c r="G35" s="9" t="str">
        <f t="shared" si="3"/>
        <v>11211</v>
      </c>
      <c r="H35" s="9" t="str">
        <f t="shared" si="4"/>
        <v>#VALUE!</v>
      </c>
      <c r="I35" s="8" t="str">
        <f t="shared" si="5"/>
        <v>1 718-384-3000</v>
      </c>
      <c r="J35" s="11"/>
      <c r="K35" s="11"/>
      <c r="L35" s="11"/>
      <c r="M35" s="11"/>
      <c r="N35" s="11"/>
    </row>
    <row r="36">
      <c r="A36" s="5" t="s">
        <v>108</v>
      </c>
      <c r="B36" s="6" t="s">
        <v>109</v>
      </c>
      <c r="C36" s="8" t="s">
        <v>110</v>
      </c>
      <c r="D36" s="8" t="str">
        <f t="shared" si="1"/>
        <v>3170 College Point Blvd</v>
      </c>
      <c r="E36" s="8" t="str">
        <f>mid(C36,len(D36)+3,13)</f>
        <v>College Point</v>
      </c>
      <c r="F36" s="8" t="str">
        <f t="shared" si="2"/>
        <v>NY</v>
      </c>
      <c r="G36" s="9" t="str">
        <f t="shared" si="3"/>
        <v>11354</v>
      </c>
      <c r="H36" s="9" t="str">
        <f t="shared" si="4"/>
        <v>#VALUE!</v>
      </c>
      <c r="I36" s="8" t="str">
        <f t="shared" si="5"/>
        <v>1 718-939-3245</v>
      </c>
      <c r="J36" s="11"/>
      <c r="K36" s="11"/>
      <c r="L36" s="11"/>
      <c r="M36" s="11"/>
      <c r="N36" s="11"/>
    </row>
    <row r="37">
      <c r="A37" s="5" t="s">
        <v>111</v>
      </c>
      <c r="B37" s="6" t="s">
        <v>112</v>
      </c>
      <c r="C37" s="7" t="s">
        <v>113</v>
      </c>
      <c r="D37" s="8" t="str">
        <f t="shared" si="1"/>
        <v>183-30 Jamaica Ave</v>
      </c>
      <c r="E37" s="8" t="str">
        <f>mid(C37,len(D37)+3,6)</f>
        <v>Queens</v>
      </c>
      <c r="F37" s="8" t="str">
        <f t="shared" si="2"/>
        <v>NY</v>
      </c>
      <c r="G37" s="9" t="str">
        <f t="shared" si="3"/>
        <v>11423</v>
      </c>
      <c r="H37" s="10" t="str">
        <f t="shared" si="4"/>
        <v>www.gothamreadymix.com
</v>
      </c>
      <c r="I37" s="8" t="str">
        <f t="shared" si="5"/>
        <v>1 718-454-0800</v>
      </c>
      <c r="J37" s="11"/>
      <c r="K37" s="11"/>
      <c r="L37" s="11"/>
      <c r="M37" s="11"/>
      <c r="N37" s="11"/>
    </row>
    <row r="38">
      <c r="A38" s="5" t="s">
        <v>111</v>
      </c>
      <c r="B38" s="6" t="s">
        <v>114</v>
      </c>
      <c r="C38" s="7" t="s">
        <v>115</v>
      </c>
      <c r="D38" s="8" t="str">
        <f t="shared" si="1"/>
        <v>341 Halleck St</v>
      </c>
      <c r="E38" s="8" t="str">
        <f>mid(C38,len(D38)+3,5)</f>
        <v>Bronx</v>
      </c>
      <c r="F38" s="8" t="str">
        <f t="shared" si="2"/>
        <v>NY</v>
      </c>
      <c r="G38" s="9" t="str">
        <f t="shared" si="3"/>
        <v>10474</v>
      </c>
      <c r="H38" s="10" t="str">
        <f t="shared" si="4"/>
        <v>www.gothamreadymix.com
</v>
      </c>
      <c r="I38" s="8" t="str">
        <f t="shared" si="5"/>
        <v>1 718-246-4444</v>
      </c>
      <c r="J38" s="11"/>
      <c r="K38" s="11"/>
      <c r="L38" s="11"/>
      <c r="M38" s="11"/>
      <c r="N38" s="11"/>
    </row>
    <row r="39">
      <c r="A39" s="5" t="s">
        <v>111</v>
      </c>
      <c r="B39" s="6" t="s">
        <v>116</v>
      </c>
      <c r="C39" s="7" t="s">
        <v>117</v>
      </c>
      <c r="D39" s="8" t="str">
        <f t="shared" si="1"/>
        <v>92-10 182nd Pl</v>
      </c>
      <c r="E39" s="8" t="str">
        <f>mid(C39,len(D39)+3,6)</f>
        <v>Queens</v>
      </c>
      <c r="F39" s="8" t="str">
        <f t="shared" si="2"/>
        <v>NY</v>
      </c>
      <c r="G39" s="9" t="str">
        <f t="shared" si="3"/>
        <v>11423</v>
      </c>
      <c r="H39" s="10" t="str">
        <f t="shared" si="4"/>
        <v>gothamreadymix.com
</v>
      </c>
      <c r="I39" s="8" t="str">
        <f t="shared" si="5"/>
        <v>1 718-246-4444</v>
      </c>
      <c r="J39" s="11"/>
      <c r="K39" s="11"/>
      <c r="L39" s="11"/>
      <c r="M39" s="11"/>
      <c r="N39" s="11"/>
    </row>
    <row r="40">
      <c r="A40" s="5" t="s">
        <v>118</v>
      </c>
      <c r="B40" s="6" t="s">
        <v>119</v>
      </c>
      <c r="C40" s="7" t="s">
        <v>120</v>
      </c>
      <c r="D40" s="8" t="str">
        <f t="shared" si="1"/>
        <v>200 Morgan Ave</v>
      </c>
      <c r="E40" s="8" t="str">
        <f t="shared" ref="E40:E41" si="13">mid(C40,len(D40)+3,8)</f>
        <v>Brooklyn</v>
      </c>
      <c r="F40" s="8" t="str">
        <f t="shared" si="2"/>
        <v>NY</v>
      </c>
      <c r="G40" s="9" t="str">
        <f t="shared" si="3"/>
        <v>11237</v>
      </c>
      <c r="H40" s="10" t="str">
        <f t="shared" si="4"/>
        <v>www.gothamreadymix.com
</v>
      </c>
      <c r="I40" s="8" t="str">
        <f t="shared" si="5"/>
        <v>1 718-246-4444</v>
      </c>
      <c r="J40" s="11"/>
      <c r="K40" s="11"/>
      <c r="L40" s="11"/>
      <c r="M40" s="11"/>
      <c r="N40" s="11"/>
    </row>
    <row r="41">
      <c r="A41" s="5" t="s">
        <v>121</v>
      </c>
      <c r="B41" s="6" t="s">
        <v>122</v>
      </c>
      <c r="C41" s="23" t="s">
        <v>123</v>
      </c>
      <c r="D41" s="8" t="str">
        <f t="shared" si="1"/>
        <v>63 Flushing Ave Unit 295</v>
      </c>
      <c r="E41" s="8" t="str">
        <f t="shared" si="13"/>
        <v>Brooklyn</v>
      </c>
      <c r="F41" s="8" t="str">
        <f t="shared" si="2"/>
        <v>NY</v>
      </c>
      <c r="G41" s="9" t="str">
        <f t="shared" si="3"/>
        <v>11205</v>
      </c>
      <c r="H41" s="9" t="str">
        <f t="shared" si="4"/>
        <v>#VALUE!</v>
      </c>
      <c r="I41" s="8" t="str">
        <f t="shared" si="5"/>
        <v>1 718-522-0800</v>
      </c>
      <c r="J41" s="11"/>
      <c r="K41" s="11"/>
      <c r="L41" s="11"/>
      <c r="M41" s="11"/>
      <c r="N41" s="11"/>
    </row>
    <row r="42">
      <c r="A42" s="5" t="s">
        <v>124</v>
      </c>
      <c r="B42" s="6" t="s">
        <v>125</v>
      </c>
      <c r="C42" s="7" t="s">
        <v>126</v>
      </c>
      <c r="D42" s="8" t="str">
        <f t="shared" si="1"/>
        <v>2351 Richmond Ter</v>
      </c>
      <c r="E42" s="8" t="str">
        <f>mid(C42,len(D42)+3,13)</f>
        <v>Staten Island</v>
      </c>
      <c r="F42" s="8" t="str">
        <f t="shared" si="2"/>
        <v>NY</v>
      </c>
      <c r="G42" s="9" t="str">
        <f t="shared" si="3"/>
        <v>10302</v>
      </c>
      <c r="H42" s="10" t="str">
        <f t="shared" si="4"/>
        <v>www.islandind.com
</v>
      </c>
      <c r="I42" s="8" t="str">
        <f t="shared" si="5"/>
        <v>1 718-816-4547</v>
      </c>
      <c r="J42" s="11"/>
      <c r="K42" s="11"/>
      <c r="L42" s="11"/>
      <c r="M42" s="11"/>
      <c r="N42" s="11"/>
    </row>
    <row r="43">
      <c r="A43" s="5" t="s">
        <v>127</v>
      </c>
      <c r="B43" s="6" t="s">
        <v>128</v>
      </c>
      <c r="C43" s="8" t="s">
        <v>129</v>
      </c>
      <c r="D43" s="8" t="str">
        <f t="shared" si="1"/>
        <v>178-01 Liberty Ave</v>
      </c>
      <c r="E43" s="8" t="str">
        <f>mid(C43,len(D43)+3,7)</f>
        <v>Jamaica</v>
      </c>
      <c r="F43" s="8" t="str">
        <f t="shared" si="2"/>
        <v>NY</v>
      </c>
      <c r="G43" s="9" t="str">
        <f t="shared" si="3"/>
        <v>11433</v>
      </c>
      <c r="H43" s="9" t="str">
        <f t="shared" si="4"/>
        <v>#VALUE!</v>
      </c>
      <c r="I43" s="8" t="str">
        <f t="shared" si="5"/>
        <v>1 718-739-3380</v>
      </c>
      <c r="J43" s="11"/>
      <c r="K43" s="11"/>
      <c r="L43" s="11"/>
      <c r="M43" s="11"/>
      <c r="N43" s="11"/>
    </row>
    <row r="44">
      <c r="A44" s="5" t="s">
        <v>130</v>
      </c>
      <c r="B44" s="6" t="s">
        <v>131</v>
      </c>
      <c r="C44" s="7" t="s">
        <v>132</v>
      </c>
      <c r="D44" s="8" t="str">
        <f t="shared" si="1"/>
        <v>9814 Ditmas Ave</v>
      </c>
      <c r="E44" s="8" t="str">
        <f>mid(C44,len(D44)+3,8)</f>
        <v>Brooklyn</v>
      </c>
      <c r="F44" s="8" t="str">
        <f t="shared" si="2"/>
        <v>NY</v>
      </c>
      <c r="G44" s="9" t="str">
        <f t="shared" si="3"/>
        <v>11236</v>
      </c>
      <c r="H44" s="10" t="str">
        <f t="shared" si="4"/>
        <v>www.lageindustries.com
</v>
      </c>
      <c r="I44" s="8" t="str">
        <f t="shared" si="5"/>
        <v>1 718-342-3400</v>
      </c>
      <c r="J44" s="11"/>
      <c r="K44" s="11"/>
      <c r="L44" s="11"/>
      <c r="M44" s="11"/>
      <c r="N44" s="11"/>
    </row>
    <row r="45">
      <c r="A45" s="5" t="s">
        <v>133</v>
      </c>
      <c r="B45" s="6" t="s">
        <v>134</v>
      </c>
      <c r="C45" s="7" t="s">
        <v>135</v>
      </c>
      <c r="D45" s="8" t="str">
        <f t="shared" si="1"/>
        <v>3130 College Point Blvd</v>
      </c>
      <c r="E45" s="8" t="str">
        <f>mid(C45,len(D45)+3,6)</f>
        <v>Queens</v>
      </c>
      <c r="F45" s="8" t="str">
        <f t="shared" si="2"/>
        <v>NY</v>
      </c>
      <c r="G45" s="9" t="str">
        <f t="shared" si="3"/>
        <v>11354</v>
      </c>
      <c r="H45" s="10" t="str">
        <f t="shared" si="4"/>
        <v>www.heidelbergmaterials.com
</v>
      </c>
      <c r="I45" s="8" t="str">
        <f t="shared" si="5"/>
        <v>1 800-437-7762</v>
      </c>
      <c r="J45" s="11"/>
      <c r="K45" s="11"/>
      <c r="L45" s="11"/>
      <c r="M45" s="11"/>
      <c r="N45" s="11"/>
    </row>
    <row r="46">
      <c r="A46" s="5" t="s">
        <v>136</v>
      </c>
      <c r="B46" s="6" t="s">
        <v>137</v>
      </c>
      <c r="C46" s="8" t="s">
        <v>138</v>
      </c>
      <c r="D46" s="8" t="str">
        <f t="shared" si="1"/>
        <v>360 Kingsland Ave</v>
      </c>
      <c r="E46" s="8" t="str">
        <f>mid(C46,len(D46)+3,8)</f>
        <v>Brooklyn</v>
      </c>
      <c r="F46" s="8" t="str">
        <f t="shared" si="2"/>
        <v>NY</v>
      </c>
      <c r="G46" s="9" t="str">
        <f t="shared" si="3"/>
        <v>11222</v>
      </c>
      <c r="H46" s="9" t="str">
        <f t="shared" si="4"/>
        <v>#VALUE!</v>
      </c>
      <c r="I46" s="8" t="str">
        <f t="shared" si="5"/>
        <v>1 516-830-1213</v>
      </c>
      <c r="J46" s="11"/>
      <c r="K46" s="11"/>
      <c r="L46" s="11"/>
      <c r="M46" s="11"/>
      <c r="N46" s="11"/>
    </row>
    <row r="47">
      <c r="A47" s="5" t="s">
        <v>139</v>
      </c>
      <c r="B47" s="6" t="s">
        <v>140</v>
      </c>
      <c r="C47" s="24" t="s">
        <v>141</v>
      </c>
      <c r="D47" s="8" t="str">
        <f t="shared" si="1"/>
        <v>75 CHASNER ST</v>
      </c>
      <c r="E47" s="8" t="str">
        <f>mid(C47,len(D47)+3,9)</f>
        <v>Hempstead</v>
      </c>
      <c r="F47" s="8" t="str">
        <f t="shared" si="2"/>
        <v>NY</v>
      </c>
      <c r="G47" s="9" t="str">
        <f t="shared" si="3"/>
        <v>11550</v>
      </c>
      <c r="H47" s="10" t="str">
        <f t="shared" si="4"/>
        <v>www.lireadymix.com
</v>
      </c>
      <c r="I47" s="8" t="str">
        <f t="shared" si="5"/>
        <v>1 516-246-6033</v>
      </c>
      <c r="J47" s="11"/>
      <c r="K47" s="11"/>
      <c r="L47" s="11"/>
      <c r="M47" s="11"/>
      <c r="N47" s="11"/>
    </row>
    <row r="48">
      <c r="A48" s="5" t="s">
        <v>142</v>
      </c>
      <c r="B48" s="6" t="s">
        <v>143</v>
      </c>
      <c r="C48" s="8" t="s">
        <v>144</v>
      </c>
      <c r="D48" s="8" t="str">
        <f t="shared" si="1"/>
        <v>5821 Preston Ct</v>
      </c>
      <c r="E48" s="8" t="str">
        <f t="shared" ref="E48:E50" si="14">mid(C48,len(D48)+3,8)</f>
        <v>Brooklyn</v>
      </c>
      <c r="F48" s="8" t="str">
        <f t="shared" si="2"/>
        <v>NY</v>
      </c>
      <c r="G48" s="9" t="str">
        <f t="shared" si="3"/>
        <v>11234</v>
      </c>
      <c r="H48" s="9" t="str">
        <f t="shared" si="4"/>
        <v>#VALUE!</v>
      </c>
      <c r="I48" s="8" t="str">
        <f t="shared" si="5"/>
        <v>1 718-506-7574</v>
      </c>
      <c r="J48" s="11"/>
      <c r="K48" s="11"/>
      <c r="L48" s="11"/>
      <c r="M48" s="11"/>
      <c r="N48" s="11"/>
    </row>
    <row r="49">
      <c r="A49" s="5" t="s">
        <v>145</v>
      </c>
      <c r="B49" s="6" t="s">
        <v>22</v>
      </c>
      <c r="C49" s="8" t="s">
        <v>146</v>
      </c>
      <c r="D49" s="8" t="str">
        <f t="shared" si="1"/>
        <v>46 Knickerbocker Ave</v>
      </c>
      <c r="E49" s="8" t="str">
        <f t="shared" si="14"/>
        <v>Brooklyn</v>
      </c>
      <c r="F49" s="8" t="str">
        <f t="shared" si="2"/>
        <v>NY</v>
      </c>
      <c r="G49" s="9" t="str">
        <f t="shared" si="3"/>
        <v>11237</v>
      </c>
      <c r="H49" s="9" t="str">
        <f t="shared" si="4"/>
        <v>#VALUE!</v>
      </c>
      <c r="I49" s="8" t="str">
        <f t="shared" si="5"/>
        <v>1 718-628-3837</v>
      </c>
      <c r="J49" s="11"/>
      <c r="K49" s="11"/>
      <c r="L49" s="11"/>
      <c r="M49" s="11"/>
      <c r="N49" s="11"/>
    </row>
    <row r="50">
      <c r="A50" s="5" t="s">
        <v>147</v>
      </c>
      <c r="B50" s="6" t="s">
        <v>148</v>
      </c>
      <c r="C50" s="7" t="s">
        <v>149</v>
      </c>
      <c r="D50" s="8" t="str">
        <f t="shared" si="1"/>
        <v>154-33 Brookville Blvd</v>
      </c>
      <c r="E50" s="8" t="str">
        <f t="shared" si="14"/>
        <v>Rosedale</v>
      </c>
      <c r="F50" s="8" t="str">
        <f t="shared" si="2"/>
        <v>NY</v>
      </c>
      <c r="G50" s="9" t="str">
        <f t="shared" si="3"/>
        <v>11422</v>
      </c>
      <c r="H50" s="10" t="str">
        <f t="shared" si="4"/>
        <v>mastroreadymix.com
</v>
      </c>
      <c r="I50" s="8" t="str">
        <f t="shared" si="5"/>
        <v>1 718-528-6788</v>
      </c>
      <c r="J50" s="11"/>
      <c r="K50" s="11"/>
      <c r="L50" s="11"/>
      <c r="M50" s="11"/>
      <c r="N50" s="11"/>
    </row>
    <row r="51">
      <c r="A51" s="5" t="s">
        <v>150</v>
      </c>
      <c r="B51" s="6" t="s">
        <v>151</v>
      </c>
      <c r="C51" s="8" t="s">
        <v>152</v>
      </c>
      <c r="D51" s="8" t="str">
        <f t="shared" si="1"/>
        <v>411 E 163rd St</v>
      </c>
      <c r="E51" s="8" t="str">
        <f>mid(C51,len(D51)+3,5)</f>
        <v>Bronx</v>
      </c>
      <c r="F51" s="8" t="str">
        <f t="shared" si="2"/>
        <v>NY</v>
      </c>
      <c r="G51" s="9" t="str">
        <f t="shared" si="3"/>
        <v>10451</v>
      </c>
      <c r="H51" s="9" t="str">
        <f t="shared" si="4"/>
        <v>#VALUE!</v>
      </c>
      <c r="I51" s="8" t="str">
        <f t="shared" si="5"/>
        <v>1 718-665-9100</v>
      </c>
      <c r="J51" s="11"/>
      <c r="K51" s="11"/>
      <c r="L51" s="11"/>
      <c r="M51" s="11"/>
      <c r="N51" s="11"/>
    </row>
    <row r="52">
      <c r="A52" s="5" t="s">
        <v>153</v>
      </c>
      <c r="B52" s="6" t="s">
        <v>154</v>
      </c>
      <c r="C52" s="21" t="s">
        <v>155</v>
      </c>
      <c r="D52" s="8" t="str">
        <f t="shared" si="1"/>
        <v>160 3rd St.</v>
      </c>
      <c r="E52" s="8" t="str">
        <f>mid(C52,len(D52)+3,8)</f>
        <v>Brooklyn</v>
      </c>
      <c r="F52" s="8" t="str">
        <f t="shared" si="2"/>
        <v>NY</v>
      </c>
      <c r="G52" s="9" t="str">
        <f t="shared" si="3"/>
        <v>11231</v>
      </c>
      <c r="H52" s="9" t="str">
        <f t="shared" si="4"/>
        <v>#VALUE!</v>
      </c>
      <c r="I52" s="8" t="str">
        <f t="shared" si="5"/>
        <v>klyn, NY 11231</v>
      </c>
      <c r="J52" s="11"/>
      <c r="K52" s="11"/>
      <c r="L52" s="11"/>
      <c r="M52" s="11"/>
      <c r="N52" s="11"/>
    </row>
    <row r="53">
      <c r="A53" s="5" t="s">
        <v>156</v>
      </c>
      <c r="B53" s="6" t="s">
        <v>157</v>
      </c>
      <c r="C53" s="8" t="s">
        <v>158</v>
      </c>
      <c r="D53" s="8" t="str">
        <f t="shared" si="1"/>
        <v>530 Faile St</v>
      </c>
      <c r="E53" s="8" t="str">
        <f>mid(C53,len(D53)+3,5)</f>
        <v>Bronx</v>
      </c>
      <c r="F53" s="8" t="str">
        <f t="shared" si="2"/>
        <v>NY</v>
      </c>
      <c r="G53" s="9" t="str">
        <f t="shared" si="3"/>
        <v>10474</v>
      </c>
      <c r="H53" s="9" t="str">
        <f t="shared" si="4"/>
        <v>#VALUE!</v>
      </c>
      <c r="I53" s="8" t="str">
        <f t="shared" si="5"/>
        <v>1 718-893-8000</v>
      </c>
      <c r="J53" s="11"/>
      <c r="K53" s="11"/>
      <c r="L53" s="11"/>
      <c r="M53" s="11"/>
      <c r="N53" s="11"/>
    </row>
    <row r="54">
      <c r="A54" s="5" t="s">
        <v>159</v>
      </c>
      <c r="B54" s="6" t="s">
        <v>160</v>
      </c>
      <c r="C54" s="7" t="s">
        <v>161</v>
      </c>
      <c r="D54" s="8" t="str">
        <f t="shared" si="1"/>
        <v>3896 Long Beach Rd</v>
      </c>
      <c r="E54" s="8" t="str">
        <f>mid(C54,len(D54)+3,11)</f>
        <v>Island Park</v>
      </c>
      <c r="F54" s="8" t="str">
        <f t="shared" si="2"/>
        <v>NY</v>
      </c>
      <c r="G54" s="9" t="str">
        <f t="shared" si="3"/>
        <v>11558</v>
      </c>
      <c r="H54" s="10" t="str">
        <f t="shared" si="4"/>
        <v>www.nicoliareadymix.com
</v>
      </c>
      <c r="I54" s="8" t="str">
        <f t="shared" si="5"/>
        <v>1 516-431-8080</v>
      </c>
      <c r="J54" s="11"/>
      <c r="K54" s="11"/>
      <c r="L54" s="11"/>
      <c r="M54" s="11"/>
      <c r="N54" s="11"/>
    </row>
    <row r="55">
      <c r="A55" s="5" t="s">
        <v>162</v>
      </c>
      <c r="B55" s="6" t="s">
        <v>163</v>
      </c>
      <c r="C55" s="7" t="s">
        <v>164</v>
      </c>
      <c r="D55" s="8" t="str">
        <f t="shared" si="1"/>
        <v>43 Colin Dr</v>
      </c>
      <c r="E55" s="8" t="str">
        <f>mid(C55,len(D55)+3,7)</f>
        <v>Shirley</v>
      </c>
      <c r="F55" s="8" t="str">
        <f t="shared" si="2"/>
        <v>NY</v>
      </c>
      <c r="G55" s="9" t="str">
        <f t="shared" si="3"/>
        <v>11967</v>
      </c>
      <c r="H55" s="10" t="str">
        <f t="shared" si="4"/>
        <v>www.nicoliareadymix.com
</v>
      </c>
      <c r="I55" s="8" t="str">
        <f t="shared" si="5"/>
        <v>1 631-669-7000</v>
      </c>
      <c r="J55" s="11"/>
      <c r="K55" s="11"/>
      <c r="L55" s="11"/>
      <c r="M55" s="11"/>
      <c r="N55" s="11"/>
    </row>
    <row r="56">
      <c r="A56" s="5" t="s">
        <v>165</v>
      </c>
      <c r="B56" s="6" t="s">
        <v>166</v>
      </c>
      <c r="C56" s="7" t="s">
        <v>167</v>
      </c>
      <c r="D56" s="8" t="str">
        <f t="shared" si="1"/>
        <v>482 Grand Blvd</v>
      </c>
      <c r="E56" s="8" t="str">
        <f t="shared" ref="E56:E57" si="15">mid(C56,len(D56)+3,8)</f>
        <v>Westbury</v>
      </c>
      <c r="F56" s="8" t="str">
        <f t="shared" si="2"/>
        <v>NY</v>
      </c>
      <c r="G56" s="9" t="str">
        <f t="shared" si="3"/>
        <v>11590</v>
      </c>
      <c r="H56" s="10" t="str">
        <f t="shared" si="4"/>
        <v>www.nicoliareadymix.com
</v>
      </c>
      <c r="I56" s="8" t="str">
        <f t="shared" si="5"/>
        <v>1 631-669-7000</v>
      </c>
      <c r="J56" s="11"/>
      <c r="K56" s="11"/>
      <c r="L56" s="11"/>
      <c r="M56" s="11"/>
      <c r="N56" s="11"/>
    </row>
    <row r="57">
      <c r="A57" s="5" t="s">
        <v>168</v>
      </c>
      <c r="B57" s="6" t="s">
        <v>169</v>
      </c>
      <c r="C57" s="7" t="s">
        <v>170</v>
      </c>
      <c r="D57" s="8" t="str">
        <f t="shared" si="1"/>
        <v>25 Montclair Ave</v>
      </c>
      <c r="E57" s="8" t="str">
        <f t="shared" si="15"/>
        <v>St James</v>
      </c>
      <c r="F57" s="8" t="str">
        <f t="shared" si="2"/>
        <v>NY</v>
      </c>
      <c r="G57" s="9" t="str">
        <f t="shared" si="3"/>
        <v>11780</v>
      </c>
      <c r="H57" s="10" t="str">
        <f t="shared" si="4"/>
        <v>www.nicoliareadymix.com
</v>
      </c>
      <c r="I57" s="8" t="str">
        <f t="shared" si="5"/>
        <v>1 631-382-7427</v>
      </c>
      <c r="J57" s="11"/>
      <c r="K57" s="11"/>
      <c r="L57" s="11"/>
      <c r="M57" s="11"/>
      <c r="N57" s="11"/>
    </row>
    <row r="58">
      <c r="A58" s="5" t="s">
        <v>171</v>
      </c>
      <c r="B58" s="6" t="s">
        <v>172</v>
      </c>
      <c r="C58" s="7" t="s">
        <v>173</v>
      </c>
      <c r="D58" s="8" t="str">
        <f t="shared" si="1"/>
        <v>615 Cord Ave</v>
      </c>
      <c r="E58" s="8" t="str">
        <f>mid(C58,len(D58)+3,11)</f>
        <v>Lindenhurst</v>
      </c>
      <c r="F58" s="8" t="str">
        <f t="shared" si="2"/>
        <v>NY</v>
      </c>
      <c r="G58" s="9" t="str">
        <f t="shared" si="3"/>
        <v>11757</v>
      </c>
      <c r="H58" s="10" t="str">
        <f t="shared" si="4"/>
        <v>www.nicoliareadymix.com
</v>
      </c>
      <c r="I58" s="8" t="str">
        <f t="shared" si="5"/>
        <v>1 631-669-7000</v>
      </c>
      <c r="J58" s="11"/>
      <c r="K58" s="11"/>
      <c r="L58" s="11"/>
      <c r="M58" s="11"/>
      <c r="N58" s="11"/>
    </row>
    <row r="59">
      <c r="A59" s="5" t="s">
        <v>174</v>
      </c>
      <c r="B59" s="6" t="s">
        <v>175</v>
      </c>
      <c r="C59" s="8" t="s">
        <v>176</v>
      </c>
      <c r="D59" s="8" t="str">
        <f t="shared" si="1"/>
        <v>14707 Liberty Ave</v>
      </c>
      <c r="E59" s="8" t="str">
        <f t="shared" ref="E59:E60" si="16">mid(C59,len(D59)+3,7)</f>
        <v>Jamaica</v>
      </c>
      <c r="F59" s="8" t="str">
        <f t="shared" si="2"/>
        <v>NY</v>
      </c>
      <c r="G59" s="9" t="str">
        <f t="shared" si="3"/>
        <v>11435</v>
      </c>
      <c r="H59" s="9" t="str">
        <f t="shared" si="4"/>
        <v>#VALUE!</v>
      </c>
      <c r="I59" s="8" t="str">
        <f t="shared" si="5"/>
        <v>1 718-658-5600</v>
      </c>
      <c r="J59" s="11"/>
      <c r="K59" s="11"/>
      <c r="L59" s="11"/>
      <c r="M59" s="11"/>
      <c r="N59" s="11"/>
    </row>
    <row r="60">
      <c r="A60" s="5" t="s">
        <v>177</v>
      </c>
      <c r="B60" s="6" t="s">
        <v>178</v>
      </c>
      <c r="C60" s="8" t="s">
        <v>179</v>
      </c>
      <c r="D60" s="8" t="str">
        <f t="shared" si="1"/>
        <v>87-15 Rockaway Blvd</v>
      </c>
      <c r="E60" s="8" t="str">
        <f t="shared" si="16"/>
        <v>Jamaica</v>
      </c>
      <c r="F60" s="8" t="str">
        <f t="shared" si="2"/>
        <v>NY</v>
      </c>
      <c r="G60" s="9" t="str">
        <f t="shared" si="3"/>
        <v>11416</v>
      </c>
      <c r="H60" s="9" t="str">
        <f t="shared" si="4"/>
        <v>#VALUE!</v>
      </c>
      <c r="I60" s="8" t="str">
        <f t="shared" si="5"/>
        <v>1 718-322-2770</v>
      </c>
      <c r="J60" s="11"/>
      <c r="K60" s="11"/>
      <c r="L60" s="11"/>
      <c r="M60" s="11"/>
      <c r="N60" s="11"/>
    </row>
    <row r="61">
      <c r="A61" s="5" t="s">
        <v>180</v>
      </c>
      <c r="B61" s="6" t="s">
        <v>181</v>
      </c>
      <c r="C61" s="8" t="s">
        <v>182</v>
      </c>
      <c r="D61" s="8" t="str">
        <f t="shared" si="1"/>
        <v>1824 Gilford Ave</v>
      </c>
      <c r="E61" s="8" t="str">
        <f>mid(C61,len(D61)+3,13)</f>
        <v>New Hyde Park</v>
      </c>
      <c r="F61" s="8" t="str">
        <f t="shared" si="2"/>
        <v>NY</v>
      </c>
      <c r="G61" s="9" t="str">
        <f t="shared" si="3"/>
        <v>11040</v>
      </c>
      <c r="H61" s="9" t="str">
        <f t="shared" si="4"/>
        <v>#VALUE!</v>
      </c>
      <c r="I61" s="8" t="str">
        <f t="shared" si="5"/>
        <v>1 516-437-0100</v>
      </c>
      <c r="J61" s="11"/>
      <c r="K61" s="11"/>
      <c r="L61" s="11"/>
      <c r="M61" s="11"/>
      <c r="N61" s="11"/>
    </row>
    <row r="62">
      <c r="A62" s="5" t="s">
        <v>183</v>
      </c>
      <c r="B62" s="6" t="s">
        <v>184</v>
      </c>
      <c r="C62" s="8" t="s">
        <v>185</v>
      </c>
      <c r="D62" s="8" t="str">
        <f t="shared" si="1"/>
        <v>149-01 95th Ave</v>
      </c>
      <c r="E62" s="8" t="str">
        <f>mid(C62,len(D62)+3,6)</f>
        <v>Queens</v>
      </c>
      <c r="F62" s="8" t="str">
        <f t="shared" si="2"/>
        <v>NY</v>
      </c>
      <c r="G62" s="9" t="str">
        <f t="shared" si="3"/>
        <v>11435</v>
      </c>
      <c r="H62" s="9" t="str">
        <f t="shared" si="4"/>
        <v>#VALUE!</v>
      </c>
      <c r="I62" s="8" t="str">
        <f t="shared" si="5"/>
        <v>1 718-526-4919</v>
      </c>
      <c r="J62" s="17" t="s">
        <v>186</v>
      </c>
      <c r="K62" s="11"/>
      <c r="L62" s="11"/>
      <c r="M62" s="11"/>
      <c r="N62" s="11"/>
    </row>
    <row r="63">
      <c r="A63" s="5" t="s">
        <v>187</v>
      </c>
      <c r="B63" s="6" t="s">
        <v>188</v>
      </c>
      <c r="C63" s="7" t="s">
        <v>189</v>
      </c>
      <c r="D63" s="8" t="str">
        <f t="shared" si="1"/>
        <v>291 Chelsea Rd</v>
      </c>
      <c r="E63" s="8" t="str">
        <f>mid(C63,len(D63)+3,13)</f>
        <v>Staten Island</v>
      </c>
      <c r="F63" s="8" t="str">
        <f t="shared" si="2"/>
        <v>NY</v>
      </c>
      <c r="G63" s="9" t="str">
        <f t="shared" si="3"/>
        <v>10314</v>
      </c>
      <c r="H63" s="10" t="str">
        <f t="shared" si="4"/>
        <v>www.richmondreadymix.com
</v>
      </c>
      <c r="I63" s="8" t="str">
        <f t="shared" si="5"/>
        <v>1 718-733-3648</v>
      </c>
      <c r="J63" s="11"/>
      <c r="K63" s="11"/>
      <c r="L63" s="11"/>
      <c r="M63" s="11"/>
      <c r="N63" s="11"/>
    </row>
    <row r="64">
      <c r="A64" s="5" t="s">
        <v>190</v>
      </c>
      <c r="B64" s="6" t="s">
        <v>191</v>
      </c>
      <c r="C64" s="21" t="s">
        <v>192</v>
      </c>
      <c r="D64" s="8" t="str">
        <f t="shared" si="1"/>
        <v>Eastgate Plaza</v>
      </c>
      <c r="E64" s="8" t="str">
        <f>mid(C64,len(D64)+3,10)</f>
        <v>St. Albans</v>
      </c>
      <c r="F64" s="8" t="str">
        <f t="shared" si="2"/>
        <v>NY</v>
      </c>
      <c r="G64" s="9" t="str">
        <f t="shared" si="3"/>
        <v>11413</v>
      </c>
      <c r="H64" s="9" t="str">
        <f t="shared" si="4"/>
        <v>#VALUE!</v>
      </c>
      <c r="I64" s="8" t="str">
        <f t="shared" si="5"/>
        <v>bans, NY 11413</v>
      </c>
      <c r="J64" s="11"/>
      <c r="K64" s="11"/>
      <c r="L64" s="11"/>
      <c r="M64" s="11"/>
      <c r="N64" s="11"/>
    </row>
    <row r="65">
      <c r="A65" s="5" t="s">
        <v>193</v>
      </c>
      <c r="B65" s="6" t="s">
        <v>194</v>
      </c>
      <c r="C65" s="8" t="s">
        <v>195</v>
      </c>
      <c r="D65" s="8" t="str">
        <f t="shared" si="1"/>
        <v>2537 Richmond Ter</v>
      </c>
      <c r="E65" s="8" t="str">
        <f>mid(C65,len(D65)+3,13)</f>
        <v>Staten Island</v>
      </c>
      <c r="F65" s="8" t="str">
        <f t="shared" si="2"/>
        <v>NY</v>
      </c>
      <c r="G65" s="9" t="str">
        <f t="shared" si="3"/>
        <v>10303</v>
      </c>
      <c r="H65" s="9" t="str">
        <f t="shared" si="4"/>
        <v>#VALUE!</v>
      </c>
      <c r="I65" s="8" t="str">
        <f t="shared" si="5"/>
        <v>1 718-442-7357</v>
      </c>
      <c r="J65" s="11"/>
      <c r="K65" s="11"/>
      <c r="L65" s="11"/>
      <c r="M65" s="11"/>
      <c r="N65" s="11"/>
    </row>
    <row r="66">
      <c r="A66" s="5" t="s">
        <v>196</v>
      </c>
      <c r="B66" s="6" t="s">
        <v>197</v>
      </c>
      <c r="C66" s="7" t="s">
        <v>198</v>
      </c>
      <c r="D66" s="8" t="str">
        <f t="shared" si="1"/>
        <v>157 Albany Ave</v>
      </c>
      <c r="E66" s="8" t="str">
        <f t="shared" ref="E66:E67" si="17">mid(C66,len(D66)+3,8)</f>
        <v>Freeport</v>
      </c>
      <c r="F66" s="8" t="str">
        <f t="shared" si="2"/>
        <v>NY</v>
      </c>
      <c r="G66" s="9" t="str">
        <f t="shared" si="3"/>
        <v>11520</v>
      </c>
      <c r="H66" s="10" t="str">
        <f t="shared" si="4"/>
        <v>sevillecentralmix.com
</v>
      </c>
      <c r="I66" s="8" t="str">
        <f t="shared" si="5"/>
        <v>1 516-868-3000</v>
      </c>
      <c r="J66" s="11"/>
      <c r="K66" s="11"/>
      <c r="L66" s="11"/>
      <c r="M66" s="11"/>
      <c r="N66" s="11"/>
    </row>
    <row r="67">
      <c r="A67" s="5" t="s">
        <v>199</v>
      </c>
      <c r="B67" s="6" t="s">
        <v>200</v>
      </c>
      <c r="C67" s="7" t="s">
        <v>201</v>
      </c>
      <c r="D67" s="8" t="str">
        <f t="shared" si="1"/>
        <v>101 Johnson Rd</v>
      </c>
      <c r="E67" s="8" t="str">
        <f t="shared" si="17"/>
        <v>Lawrence</v>
      </c>
      <c r="F67" s="8" t="str">
        <f t="shared" si="2"/>
        <v>NY</v>
      </c>
      <c r="G67" s="9" t="str">
        <f t="shared" si="3"/>
        <v>11559</v>
      </c>
      <c r="H67" s="10" t="str">
        <f t="shared" si="4"/>
        <v>sevillecentralmix.com
</v>
      </c>
      <c r="I67" s="8" t="str">
        <f t="shared" si="5"/>
        <v>1 516-239-8333</v>
      </c>
      <c r="J67" s="11"/>
      <c r="K67" s="11"/>
      <c r="L67" s="11"/>
      <c r="M67" s="11"/>
      <c r="N67" s="11"/>
    </row>
    <row r="68">
      <c r="A68" s="5" t="s">
        <v>199</v>
      </c>
      <c r="B68" s="6" t="s">
        <v>202</v>
      </c>
      <c r="C68" s="7" t="s">
        <v>203</v>
      </c>
      <c r="D68" s="8" t="str">
        <f t="shared" si="1"/>
        <v>635 Round Swamp Rd</v>
      </c>
      <c r="E68" s="8" t="str">
        <f t="shared" ref="E68:E70" si="18">mid(C68,len(D68)+3,12)</f>
        <v>Old Bethpage</v>
      </c>
      <c r="F68" s="8" t="str">
        <f t="shared" si="2"/>
        <v>NY</v>
      </c>
      <c r="G68" s="9" t="str">
        <f t="shared" si="3"/>
        <v>11804</v>
      </c>
      <c r="H68" s="10" t="str">
        <f t="shared" si="4"/>
        <v>sevillecentralmix.com
</v>
      </c>
      <c r="I68" s="8" t="str">
        <f t="shared" si="5"/>
        <v>1 516-293-6190</v>
      </c>
      <c r="J68" s="11"/>
      <c r="K68" s="11"/>
      <c r="L68" s="11"/>
      <c r="M68" s="11"/>
      <c r="N68" s="11"/>
    </row>
    <row r="69">
      <c r="A69" s="5" t="s">
        <v>199</v>
      </c>
      <c r="B69" s="6" t="s">
        <v>204</v>
      </c>
      <c r="C69" s="7" t="s">
        <v>205</v>
      </c>
      <c r="D69" s="8" t="str">
        <f t="shared" si="1"/>
        <v>459 Winding Rd</v>
      </c>
      <c r="E69" s="8" t="str">
        <f t="shared" si="18"/>
        <v>Old Bethpage</v>
      </c>
      <c r="F69" s="8" t="str">
        <f t="shared" si="2"/>
        <v>NY</v>
      </c>
      <c r="G69" s="9" t="str">
        <f t="shared" si="3"/>
        <v>11804</v>
      </c>
      <c r="H69" s="10" t="str">
        <f t="shared" si="4"/>
        <v>sevillecentralmix.com
</v>
      </c>
      <c r="I69" s="8" t="str">
        <f t="shared" si="5"/>
        <v>1 516-293-4801</v>
      </c>
      <c r="J69" s="11"/>
      <c r="K69" s="11"/>
      <c r="L69" s="11"/>
      <c r="M69" s="11"/>
      <c r="N69" s="11"/>
    </row>
    <row r="70">
      <c r="A70" s="5" t="s">
        <v>206</v>
      </c>
      <c r="B70" s="6" t="s">
        <v>207</v>
      </c>
      <c r="C70" s="7" t="s">
        <v>208</v>
      </c>
      <c r="D70" s="8" t="str">
        <f t="shared" si="1"/>
        <v>800 Passaic Ave</v>
      </c>
      <c r="E70" s="8" t="str">
        <f t="shared" si="18"/>
        <v>East Newark,</v>
      </c>
      <c r="F70" s="8" t="str">
        <f t="shared" si="2"/>
        <v>NJ</v>
      </c>
      <c r="G70" s="9" t="str">
        <f t="shared" si="3"/>
        <v>07029</v>
      </c>
      <c r="H70" s="10" t="str">
        <f t="shared" si="4"/>
        <v>www.silvi.com
</v>
      </c>
      <c r="I70" s="8" t="str">
        <f t="shared" si="5"/>
        <v>1 800-426-6273</v>
      </c>
      <c r="J70" s="11"/>
      <c r="K70" s="11"/>
      <c r="L70" s="11"/>
      <c r="M70" s="11"/>
      <c r="N70" s="11"/>
    </row>
    <row r="71">
      <c r="A71" s="5" t="s">
        <v>209</v>
      </c>
      <c r="B71" s="6" t="s">
        <v>210</v>
      </c>
      <c r="C71" s="7" t="s">
        <v>211</v>
      </c>
      <c r="D71" s="8" t="str">
        <f t="shared" si="1"/>
        <v>116 E Hawthorne Ave</v>
      </c>
      <c r="E71" s="8" t="str">
        <f>mid(C71,len(D71)+3,13)</f>
        <v>Valley Stream</v>
      </c>
      <c r="F71" s="8" t="str">
        <f t="shared" si="2"/>
        <v>NY</v>
      </c>
      <c r="G71" s="9" t="str">
        <f t="shared" si="3"/>
        <v>11580</v>
      </c>
      <c r="H71" s="10" t="str">
        <f t="shared" si="4"/>
        <v>www.southshorereadymix.com
</v>
      </c>
      <c r="I71" s="8" t="str">
        <f t="shared" si="5"/>
        <v>1 516-872-3049</v>
      </c>
      <c r="J71" s="11"/>
      <c r="K71" s="11"/>
      <c r="L71" s="11"/>
      <c r="M71" s="11"/>
      <c r="N71" s="11"/>
    </row>
    <row r="72">
      <c r="A72" s="5" t="s">
        <v>212</v>
      </c>
      <c r="B72" s="16" t="s">
        <v>213</v>
      </c>
      <c r="C72" s="7" t="s">
        <v>214</v>
      </c>
      <c r="D72" s="8" t="str">
        <f t="shared" si="1"/>
        <v>56-30 49th St</v>
      </c>
      <c r="E72" s="8" t="str">
        <f>mid(C72,len(D72)+3,6)</f>
        <v>Queens</v>
      </c>
      <c r="F72" s="8" t="str">
        <f t="shared" si="2"/>
        <v>NY</v>
      </c>
      <c r="G72" s="9" t="str">
        <f t="shared" si="3"/>
        <v>11378</v>
      </c>
      <c r="H72" s="10" t="str">
        <f t="shared" si="4"/>
        <v>www.smyrnareadymix.com
</v>
      </c>
      <c r="I72" s="8" t="str">
        <f t="shared" si="5"/>
        <v>1 718-433-4343</v>
      </c>
      <c r="J72" s="11"/>
      <c r="K72" s="11"/>
      <c r="L72" s="11"/>
      <c r="M72" s="11"/>
      <c r="N72" s="11"/>
    </row>
    <row r="73">
      <c r="A73" s="5" t="s">
        <v>212</v>
      </c>
      <c r="B73" s="6" t="s">
        <v>215</v>
      </c>
      <c r="C73" s="7" t="s">
        <v>216</v>
      </c>
      <c r="D73" s="8" t="str">
        <f t="shared" si="1"/>
        <v>303 Johnson Ave</v>
      </c>
      <c r="E73" s="8" t="str">
        <f>mid(C73,len(D73)+3,8)</f>
        <v>Brooklyn</v>
      </c>
      <c r="F73" s="8" t="str">
        <f t="shared" si="2"/>
        <v>NY</v>
      </c>
      <c r="G73" s="9" t="str">
        <f t="shared" si="3"/>
        <v>11206</v>
      </c>
      <c r="H73" s="10" t="str">
        <f t="shared" si="4"/>
        <v>www.smyrnareadymix.com
</v>
      </c>
      <c r="I73" s="8" t="str">
        <f t="shared" si="5"/>
        <v>1 718-433-4343</v>
      </c>
      <c r="J73" s="11"/>
      <c r="K73" s="11"/>
      <c r="L73" s="11"/>
      <c r="M73" s="11"/>
      <c r="N73" s="11"/>
    </row>
    <row r="74">
      <c r="A74" s="5" t="s">
        <v>212</v>
      </c>
      <c r="B74" s="6" t="s">
        <v>217</v>
      </c>
      <c r="C74" s="7" t="s">
        <v>218</v>
      </c>
      <c r="D74" s="8" t="str">
        <f t="shared" si="1"/>
        <v>120-05 31st Ave</v>
      </c>
      <c r="E74" s="8" t="str">
        <f>mid(C74,len(D74)+3,6)</f>
        <v>Queens</v>
      </c>
      <c r="F74" s="8" t="str">
        <f t="shared" si="2"/>
        <v>NY</v>
      </c>
      <c r="G74" s="9" t="str">
        <f t="shared" si="3"/>
        <v>11354</v>
      </c>
      <c r="H74" s="10" t="str">
        <f t="shared" si="4"/>
        <v>www.smyrnareadymix.com
</v>
      </c>
      <c r="I74" s="8" t="str">
        <f t="shared" si="5"/>
        <v>1 718-939-3030</v>
      </c>
      <c r="J74" s="11"/>
      <c r="K74" s="11"/>
      <c r="L74" s="11"/>
      <c r="M74" s="11"/>
      <c r="N74" s="11"/>
    </row>
    <row r="75">
      <c r="A75" s="5" t="s">
        <v>212</v>
      </c>
      <c r="B75" s="6" t="s">
        <v>219</v>
      </c>
      <c r="C75" s="7" t="s">
        <v>220</v>
      </c>
      <c r="D75" s="8" t="str">
        <f t="shared" si="1"/>
        <v>381 Hamilton Ave</v>
      </c>
      <c r="E75" s="8" t="str">
        <f>mid(C75,len(D75)+3,8)</f>
        <v>Brooklyn</v>
      </c>
      <c r="F75" s="8" t="str">
        <f t="shared" si="2"/>
        <v>NY</v>
      </c>
      <c r="G75" s="9" t="str">
        <f t="shared" si="3"/>
        <v>11231</v>
      </c>
      <c r="H75" s="10" t="str">
        <f t="shared" si="4"/>
        <v>www.smyrnareadymix.com
</v>
      </c>
      <c r="I75" s="8" t="str">
        <f t="shared" si="5"/>
        <v>1 718-433-4343</v>
      </c>
      <c r="J75" s="11"/>
      <c r="K75" s="11"/>
      <c r="L75" s="11"/>
      <c r="M75" s="11"/>
      <c r="N75" s="11"/>
    </row>
    <row r="76">
      <c r="A76" s="5" t="s">
        <v>212</v>
      </c>
      <c r="B76" s="6" t="s">
        <v>221</v>
      </c>
      <c r="C76" s="7" t="s">
        <v>222</v>
      </c>
      <c r="D76" s="8" t="str">
        <f t="shared" si="1"/>
        <v>1 Edison Ave</v>
      </c>
      <c r="E76" s="8" t="str">
        <f t="shared" ref="E76:E77" si="19">mid(C76,len(D76)+3,5)</f>
        <v>Bronx</v>
      </c>
      <c r="F76" s="8" t="str">
        <f t="shared" si="2"/>
        <v>NY</v>
      </c>
      <c r="G76" s="9" t="str">
        <f t="shared" si="3"/>
        <v>10550</v>
      </c>
      <c r="H76" s="10" t="str">
        <f t="shared" si="4"/>
        <v>www.smyrnareadymix.com
</v>
      </c>
      <c r="I76" s="8" t="str">
        <f t="shared" si="5"/>
        <v>1 718-433-4343</v>
      </c>
      <c r="J76" s="11"/>
      <c r="K76" s="11"/>
      <c r="L76" s="11"/>
      <c r="M76" s="11"/>
      <c r="N76" s="11"/>
    </row>
    <row r="77">
      <c r="A77" s="5" t="s">
        <v>212</v>
      </c>
      <c r="B77" s="6" t="s">
        <v>223</v>
      </c>
      <c r="C77" s="7" t="s">
        <v>224</v>
      </c>
      <c r="D77" s="8" t="str">
        <f t="shared" si="1"/>
        <v>1465 Bronx River Ave</v>
      </c>
      <c r="E77" s="8" t="str">
        <f t="shared" si="19"/>
        <v>Bronx</v>
      </c>
      <c r="F77" s="8" t="str">
        <f t="shared" si="2"/>
        <v>NY</v>
      </c>
      <c r="G77" s="9" t="str">
        <f t="shared" si="3"/>
        <v>10472</v>
      </c>
      <c r="H77" s="10" t="str">
        <f t="shared" si="4"/>
        <v>www.smyrnareadymix.com
</v>
      </c>
      <c r="I77" s="8" t="str">
        <f t="shared" si="5"/>
        <v>1 718-433-4343</v>
      </c>
      <c r="J77" s="11"/>
      <c r="K77" s="11"/>
      <c r="L77" s="11"/>
      <c r="M77" s="11"/>
      <c r="N77" s="11"/>
    </row>
    <row r="78">
      <c r="A78" s="5" t="s">
        <v>212</v>
      </c>
      <c r="B78" s="6" t="s">
        <v>225</v>
      </c>
      <c r="C78" s="7" t="s">
        <v>226</v>
      </c>
      <c r="D78" s="8" t="str">
        <f t="shared" si="1"/>
        <v>700 Washington Blvd</v>
      </c>
      <c r="E78" s="8" t="str">
        <f t="shared" ref="E78:E79" si="20">mid(C78,len(D78)+3,11)</f>
        <v>Jersey City</v>
      </c>
      <c r="F78" s="8" t="str">
        <f t="shared" si="2"/>
        <v>NJ</v>
      </c>
      <c r="G78" s="9" t="str">
        <f t="shared" si="3"/>
        <v>07310</v>
      </c>
      <c r="H78" s="10" t="str">
        <f t="shared" si="4"/>
        <v>www.smyrnareadymix.com
</v>
      </c>
      <c r="I78" s="8" t="str">
        <f t="shared" si="5"/>
        <v>1 800-822-7242</v>
      </c>
      <c r="J78" s="11"/>
      <c r="K78" s="11"/>
      <c r="L78" s="11"/>
      <c r="M78" s="11"/>
      <c r="N78" s="11"/>
    </row>
    <row r="79">
      <c r="A79" s="5" t="s">
        <v>212</v>
      </c>
      <c r="B79" s="6" t="s">
        <v>227</v>
      </c>
      <c r="C79" s="7" t="s">
        <v>228</v>
      </c>
      <c r="D79" s="8" t="str">
        <f t="shared" si="1"/>
        <v>255 Broadway</v>
      </c>
      <c r="E79" s="8" t="str">
        <f t="shared" si="20"/>
        <v>Jersey City</v>
      </c>
      <c r="F79" s="8" t="str">
        <f t="shared" si="2"/>
        <v>NJ</v>
      </c>
      <c r="G79" s="9" t="str">
        <f t="shared" si="3"/>
        <v>07306</v>
      </c>
      <c r="H79" s="10" t="str">
        <f t="shared" si="4"/>
        <v>www.smyrnareadymix.com
</v>
      </c>
      <c r="I79" s="8" t="str">
        <f t="shared" si="5"/>
        <v>1 800-822-7242</v>
      </c>
      <c r="J79" s="11"/>
      <c r="K79" s="11"/>
      <c r="L79" s="11"/>
      <c r="M79" s="11"/>
      <c r="N79" s="11"/>
    </row>
    <row r="80">
      <c r="A80" s="5" t="s">
        <v>212</v>
      </c>
      <c r="B80" s="6" t="s">
        <v>229</v>
      </c>
      <c r="C80" s="7" t="s">
        <v>230</v>
      </c>
      <c r="D80" s="8" t="str">
        <f t="shared" si="1"/>
        <v>305 W Fort Lee Rd</v>
      </c>
      <c r="E80" s="8" t="str">
        <f>mid(C80,len(D80)+3,6)</f>
        <v>Bogota</v>
      </c>
      <c r="F80" s="8" t="str">
        <f t="shared" si="2"/>
        <v>NJ</v>
      </c>
      <c r="G80" s="9" t="str">
        <f t="shared" si="3"/>
        <v>07603</v>
      </c>
      <c r="H80" s="10" t="str">
        <f t="shared" si="4"/>
        <v>www.smyrnareadymix.com
</v>
      </c>
      <c r="I80" s="8" t="str">
        <f t="shared" si="5"/>
        <v>1 800-822-7242</v>
      </c>
      <c r="J80" s="11"/>
      <c r="K80" s="11"/>
      <c r="L80" s="11"/>
      <c r="M80" s="11"/>
      <c r="N80" s="11"/>
    </row>
    <row r="81">
      <c r="A81" s="5" t="s">
        <v>212</v>
      </c>
      <c r="B81" s="6" t="s">
        <v>231</v>
      </c>
      <c r="C81" s="7" t="s">
        <v>232</v>
      </c>
      <c r="D81" s="8" t="str">
        <f t="shared" si="1"/>
        <v>692 McDonald Ave</v>
      </c>
      <c r="E81" s="8" t="str">
        <f>mid(C81,len(D81)+3,8)</f>
        <v>Brooklyn</v>
      </c>
      <c r="F81" s="8" t="str">
        <f t="shared" si="2"/>
        <v>NY</v>
      </c>
      <c r="G81" s="9" t="str">
        <f t="shared" si="3"/>
        <v>11218</v>
      </c>
      <c r="H81" s="10" t="str">
        <f t="shared" si="4"/>
        <v>www.smyrnareadymix.com
</v>
      </c>
      <c r="I81" s="8" t="str">
        <f t="shared" si="5"/>
        <v>1 718-433-4343</v>
      </c>
      <c r="J81" s="11"/>
      <c r="K81" s="11"/>
      <c r="L81" s="11"/>
      <c r="M81" s="11"/>
      <c r="N81" s="11"/>
    </row>
    <row r="82">
      <c r="A82" s="5" t="s">
        <v>212</v>
      </c>
      <c r="B82" s="6" t="s">
        <v>233</v>
      </c>
      <c r="C82" s="25" t="s">
        <v>234</v>
      </c>
      <c r="D82" s="8" t="str">
        <f t="shared" si="1"/>
        <v>Details from Google Maps
 4717 27th St</v>
      </c>
      <c r="E82" s="8" t="str">
        <f>mid(C82,len(D82)+3,6)</f>
        <v>Queens</v>
      </c>
      <c r="F82" s="8" t="str">
        <f t="shared" si="2"/>
        <v>NY</v>
      </c>
      <c r="G82" s="9" t="str">
        <f t="shared" si="3"/>
        <v>11101</v>
      </c>
      <c r="H82" s="10" t="str">
        <f t="shared" si="4"/>
        <v>www.smyrnareadymix.com
</v>
      </c>
      <c r="I82" s="8" t="str">
        <f t="shared" si="5"/>
        <v>1 718-433-4343</v>
      </c>
      <c r="J82" s="11"/>
      <c r="K82" s="11"/>
      <c r="L82" s="11"/>
      <c r="M82" s="11"/>
      <c r="N82" s="11"/>
    </row>
    <row r="83">
      <c r="A83" s="5" t="s">
        <v>212</v>
      </c>
      <c r="B83" s="6" t="s">
        <v>215</v>
      </c>
      <c r="C83" s="7" t="s">
        <v>216</v>
      </c>
      <c r="D83" s="8" t="str">
        <f t="shared" si="1"/>
        <v>303 Johnson Ave</v>
      </c>
      <c r="E83" s="8" t="str">
        <f t="shared" ref="E83:E84" si="21">mid(C83,len(D83)+3,8)</f>
        <v>Brooklyn</v>
      </c>
      <c r="F83" s="8" t="str">
        <f t="shared" si="2"/>
        <v>NY</v>
      </c>
      <c r="G83" s="9" t="str">
        <f t="shared" si="3"/>
        <v>11206</v>
      </c>
      <c r="H83" s="10" t="str">
        <f t="shared" si="4"/>
        <v>www.smyrnareadymix.com
</v>
      </c>
      <c r="I83" s="8" t="str">
        <f t="shared" si="5"/>
        <v>1 718-433-4343</v>
      </c>
      <c r="J83" s="11"/>
      <c r="K83" s="11"/>
      <c r="L83" s="11"/>
      <c r="M83" s="11"/>
      <c r="N83" s="11"/>
    </row>
    <row r="84">
      <c r="A84" s="5" t="s">
        <v>212</v>
      </c>
      <c r="B84" s="6" t="s">
        <v>235</v>
      </c>
      <c r="C84" s="24" t="s">
        <v>236</v>
      </c>
      <c r="D84" s="8" t="str">
        <f t="shared" si="1"/>
        <v>738 3rd Avenue</v>
      </c>
      <c r="E84" s="8" t="str">
        <f t="shared" si="21"/>
        <v>Brooklyn</v>
      </c>
      <c r="F84" s="8" t="str">
        <f t="shared" si="2"/>
        <v>NY</v>
      </c>
      <c r="G84" s="9" t="str">
        <f t="shared" si="3"/>
        <v>11231</v>
      </c>
      <c r="H84" s="9" t="str">
        <f t="shared" si="4"/>
        <v>Brooklyn, NY 11232
 www.smyrnareadymix.com
</v>
      </c>
      <c r="I84" s="8" t="str">
        <f t="shared" si="5"/>
        <v>1 718-433-4343</v>
      </c>
      <c r="J84" s="11"/>
      <c r="K84" s="11"/>
      <c r="L84" s="11"/>
      <c r="M84" s="11"/>
      <c r="N84" s="11"/>
    </row>
    <row r="85">
      <c r="A85" s="5" t="s">
        <v>212</v>
      </c>
      <c r="B85" s="6" t="s">
        <v>237</v>
      </c>
      <c r="C85" s="7" t="s">
        <v>226</v>
      </c>
      <c r="D85" s="8" t="str">
        <f t="shared" si="1"/>
        <v>700 Washington Blvd</v>
      </c>
      <c r="E85" s="8" t="str">
        <f>mid(C85,len(D85)+3,12)</f>
        <v>Jersey City,</v>
      </c>
      <c r="F85" s="8" t="str">
        <f t="shared" si="2"/>
        <v>NJ</v>
      </c>
      <c r="G85" s="9" t="str">
        <f t="shared" si="3"/>
        <v>07310</v>
      </c>
      <c r="H85" s="10" t="str">
        <f t="shared" si="4"/>
        <v>www.smyrnareadymix.com
</v>
      </c>
      <c r="I85" s="8" t="str">
        <f t="shared" si="5"/>
        <v>1 800-822-7242</v>
      </c>
      <c r="J85" s="11"/>
      <c r="K85" s="11"/>
      <c r="L85" s="11"/>
      <c r="M85" s="11"/>
      <c r="N85" s="11"/>
    </row>
    <row r="86">
      <c r="A86" s="5" t="s">
        <v>212</v>
      </c>
      <c r="B86" s="6" t="s">
        <v>221</v>
      </c>
      <c r="C86" s="7" t="s">
        <v>222</v>
      </c>
      <c r="D86" s="8" t="str">
        <f t="shared" si="1"/>
        <v>1 Edison Ave</v>
      </c>
      <c r="E86" s="8" t="str">
        <f>mid(C86,len(D86)+3,5)</f>
        <v>Bronx</v>
      </c>
      <c r="F86" s="8" t="str">
        <f t="shared" si="2"/>
        <v>NY</v>
      </c>
      <c r="G86" s="9" t="str">
        <f t="shared" si="3"/>
        <v>10550</v>
      </c>
      <c r="H86" s="10" t="str">
        <f t="shared" si="4"/>
        <v>www.smyrnareadymix.com
</v>
      </c>
      <c r="I86" s="8" t="str">
        <f t="shared" si="5"/>
        <v>1 718-433-4343</v>
      </c>
      <c r="J86" s="11"/>
      <c r="K86" s="11"/>
      <c r="L86" s="11"/>
      <c r="M86" s="11"/>
      <c r="N86" s="11"/>
    </row>
    <row r="87">
      <c r="A87" s="5" t="s">
        <v>212</v>
      </c>
      <c r="B87" s="6" t="s">
        <v>227</v>
      </c>
      <c r="C87" s="7" t="s">
        <v>228</v>
      </c>
      <c r="D87" s="8" t="str">
        <f t="shared" si="1"/>
        <v>255 Broadway</v>
      </c>
      <c r="E87" s="8" t="str">
        <f>mid(C87,len(D87)+3,11)</f>
        <v>Jersey City</v>
      </c>
      <c r="F87" s="8" t="str">
        <f t="shared" si="2"/>
        <v>NJ</v>
      </c>
      <c r="G87" s="9" t="str">
        <f t="shared" si="3"/>
        <v>07306</v>
      </c>
      <c r="H87" s="10" t="str">
        <f t="shared" si="4"/>
        <v>www.smyrnareadymix.com
</v>
      </c>
      <c r="I87" s="8" t="str">
        <f t="shared" si="5"/>
        <v>1 800-822-7242</v>
      </c>
      <c r="J87" s="11"/>
      <c r="K87" s="11"/>
      <c r="L87" s="11"/>
      <c r="M87" s="11"/>
      <c r="N87" s="11"/>
    </row>
    <row r="88">
      <c r="A88" s="5" t="s">
        <v>212</v>
      </c>
      <c r="B88" s="6" t="s">
        <v>235</v>
      </c>
      <c r="C88" s="24" t="s">
        <v>238</v>
      </c>
      <c r="D88" s="8" t="str">
        <f t="shared" si="1"/>
        <v>738 3rd Avenue</v>
      </c>
      <c r="E88" s="8" t="str">
        <f>mid(C88,len(D88)+3,8)</f>
        <v>Brooklyn</v>
      </c>
      <c r="F88" s="8" t="str">
        <f t="shared" si="2"/>
        <v>NY</v>
      </c>
      <c r="G88" s="9" t="str">
        <f t="shared" si="3"/>
        <v>11231</v>
      </c>
      <c r="H88" s="9" t="str">
        <f t="shared" si="4"/>
        <v>Brooklyn, NY 11232
 www.smyrnareadymix.com
</v>
      </c>
      <c r="I88" s="8" t="str">
        <f t="shared" si="5"/>
        <v>1 718-433-4343</v>
      </c>
      <c r="J88" s="11"/>
      <c r="K88" s="11"/>
      <c r="L88" s="11"/>
      <c r="M88" s="11"/>
      <c r="N88" s="11"/>
    </row>
    <row r="89">
      <c r="A89" s="5" t="s">
        <v>212</v>
      </c>
      <c r="B89" s="6" t="s">
        <v>239</v>
      </c>
      <c r="C89" s="7" t="s">
        <v>230</v>
      </c>
      <c r="D89" s="8" t="str">
        <f t="shared" si="1"/>
        <v>305 W Fort Lee Rd</v>
      </c>
      <c r="E89" s="8" t="str">
        <f>mid(C89,len(D89)+3,6)</f>
        <v>Bogota</v>
      </c>
      <c r="F89" s="8" t="str">
        <f t="shared" si="2"/>
        <v>NJ</v>
      </c>
      <c r="G89" s="9" t="str">
        <f t="shared" si="3"/>
        <v>07603</v>
      </c>
      <c r="H89" s="10" t="str">
        <f t="shared" si="4"/>
        <v>www.smyrnareadymix.com
</v>
      </c>
      <c r="I89" s="8" t="str">
        <f t="shared" si="5"/>
        <v>1 800-822-7242</v>
      </c>
      <c r="J89" s="11"/>
      <c r="K89" s="11"/>
      <c r="L89" s="11"/>
      <c r="M89" s="11"/>
      <c r="N89" s="11"/>
    </row>
    <row r="90">
      <c r="A90" s="5" t="s">
        <v>212</v>
      </c>
      <c r="B90" s="6" t="s">
        <v>240</v>
      </c>
      <c r="C90" s="8" t="s">
        <v>241</v>
      </c>
      <c r="D90" s="8" t="str">
        <f t="shared" si="1"/>
        <v>240 E 5th St</v>
      </c>
      <c r="E90" s="8" t="str">
        <f>mid(C90,len(D90)+3,7)</f>
        <v>Bayonne</v>
      </c>
      <c r="F90" s="8" t="str">
        <f t="shared" si="2"/>
        <v>NJ</v>
      </c>
      <c r="G90" s="9" t="str">
        <f t="shared" si="3"/>
        <v>07002</v>
      </c>
      <c r="H90" s="9" t="str">
        <f t="shared" si="4"/>
        <v>#VALUE!</v>
      </c>
      <c r="I90" s="8" t="str">
        <f t="shared" si="5"/>
        <v>1 201-797-7979</v>
      </c>
      <c r="J90" s="11"/>
      <c r="K90" s="11"/>
      <c r="L90" s="11"/>
      <c r="M90" s="11"/>
      <c r="N90" s="11"/>
    </row>
    <row r="91">
      <c r="A91" s="5" t="s">
        <v>242</v>
      </c>
      <c r="B91" s="6" t="s">
        <v>243</v>
      </c>
      <c r="C91" s="8" t="s">
        <v>244</v>
      </c>
      <c r="D91" s="8" t="str">
        <f t="shared" si="1"/>
        <v>264 South Ave</v>
      </c>
      <c r="E91" s="8" t="str">
        <f>mid(C91,len(D91)+3,5)</f>
        <v>State</v>
      </c>
      <c r="F91" s="8" t="str">
        <f t="shared" si="2"/>
        <v>NY</v>
      </c>
      <c r="G91" s="9" t="str">
        <f t="shared" si="3"/>
        <v>10303</v>
      </c>
      <c r="H91" s="9" t="str">
        <f t="shared" si="4"/>
        <v>#VALUE!</v>
      </c>
      <c r="I91" s="8" t="str">
        <f t="shared" si="5"/>
        <v>1 718-702-8881</v>
      </c>
      <c r="J91" s="11"/>
      <c r="K91" s="11"/>
      <c r="L91" s="11"/>
      <c r="M91" s="11"/>
      <c r="N91" s="11"/>
    </row>
    <row r="92">
      <c r="A92" s="5" t="s">
        <v>245</v>
      </c>
      <c r="B92" s="6" t="s">
        <v>246</v>
      </c>
      <c r="C92" s="7" t="s">
        <v>247</v>
      </c>
      <c r="D92" s="8" t="str">
        <f t="shared" si="1"/>
        <v>2543 Stillwell Ave</v>
      </c>
      <c r="E92" s="8" t="str">
        <f>mid(C92,len(D92)+3,8)</f>
        <v>Brooklyn</v>
      </c>
      <c r="F92" s="8" t="str">
        <f t="shared" si="2"/>
        <v>NY</v>
      </c>
      <c r="G92" s="9" t="str">
        <f t="shared" si="3"/>
        <v>11223</v>
      </c>
      <c r="H92" s="10" t="str">
        <f t="shared" si="4"/>
        <v>stillwellny.com
</v>
      </c>
      <c r="I92" s="8" t="str">
        <f t="shared" si="5"/>
        <v>1 718-373-3364</v>
      </c>
      <c r="J92" s="11"/>
      <c r="K92" s="11"/>
      <c r="L92" s="11"/>
      <c r="M92" s="11"/>
      <c r="N92" s="11"/>
    </row>
    <row r="93">
      <c r="A93" s="5" t="s">
        <v>248</v>
      </c>
      <c r="B93" s="6" t="s">
        <v>249</v>
      </c>
      <c r="C93" s="7" t="s">
        <v>250</v>
      </c>
      <c r="D93" s="8" t="str">
        <f t="shared" si="1"/>
        <v>50-09 27th St</v>
      </c>
      <c r="E93" s="8" t="str">
        <f t="shared" ref="E93:E94" si="22">mid(C93,len(D93)+3,6)</f>
        <v>Queens</v>
      </c>
      <c r="F93" s="8" t="str">
        <f t="shared" si="2"/>
        <v>NY</v>
      </c>
      <c r="G93" s="9" t="str">
        <f t="shared" si="3"/>
        <v>11101</v>
      </c>
      <c r="H93" s="10" t="str">
        <f t="shared" si="4"/>
        <v>teccretenyc.com
</v>
      </c>
      <c r="I93" s="8" t="str">
        <f t="shared" si="5"/>
        <v>1 718-386-4355</v>
      </c>
      <c r="J93" s="11"/>
      <c r="K93" s="11"/>
      <c r="L93" s="11"/>
      <c r="M93" s="11"/>
      <c r="N93" s="11"/>
    </row>
    <row r="94">
      <c r="A94" s="5" t="s">
        <v>251</v>
      </c>
      <c r="B94" s="6" t="s">
        <v>252</v>
      </c>
      <c r="C94" s="7" t="s">
        <v>253</v>
      </c>
      <c r="D94" s="8" t="str">
        <f t="shared" si="1"/>
        <v>178 Marsh St</v>
      </c>
      <c r="E94" s="8" t="str">
        <f t="shared" si="22"/>
        <v>Newark</v>
      </c>
      <c r="F94" s="8" t="str">
        <f t="shared" si="2"/>
        <v>NJ</v>
      </c>
      <c r="G94" s="9" t="str">
        <f t="shared" si="3"/>
        <v>07114</v>
      </c>
      <c r="H94" s="10" t="str">
        <f t="shared" si="4"/>
        <v>www.titanamerica.com
</v>
      </c>
      <c r="I94" s="8" t="str">
        <f t="shared" si="5"/>
        <v>1 973-690-5896</v>
      </c>
      <c r="J94" s="17" t="s">
        <v>254</v>
      </c>
      <c r="K94" s="11"/>
      <c r="L94" s="11"/>
      <c r="M94" s="11"/>
      <c r="N94" s="11"/>
    </row>
    <row r="95">
      <c r="A95" s="5" t="s">
        <v>255</v>
      </c>
      <c r="B95" s="6" t="s">
        <v>256</v>
      </c>
      <c r="C95" s="7" t="s">
        <v>257</v>
      </c>
      <c r="D95" s="8" t="str">
        <f t="shared" si="1"/>
        <v>526 Drake St</v>
      </c>
      <c r="E95" s="8" t="str">
        <f>mid(C95,len(D95)+3,5)</f>
        <v>Bronx</v>
      </c>
      <c r="F95" s="8" t="str">
        <f t="shared" si="2"/>
        <v>NY</v>
      </c>
      <c r="G95" s="9" t="str">
        <f t="shared" si="3"/>
        <v>10474</v>
      </c>
      <c r="H95" s="10" t="str">
        <f t="shared" si="4"/>
        <v>www.titanconcretecorp.com</v>
      </c>
      <c r="I95" s="7" t="str">
        <f t="shared" si="5"/>
        <v>ncretecorp.com</v>
      </c>
      <c r="J95" s="11"/>
      <c r="K95" s="11"/>
      <c r="L95" s="11"/>
      <c r="M95" s="11"/>
      <c r="N95" s="11"/>
    </row>
    <row r="96">
      <c r="A96" s="5" t="s">
        <v>258</v>
      </c>
      <c r="B96" s="6" t="s">
        <v>259</v>
      </c>
      <c r="C96" s="7" t="s">
        <v>260</v>
      </c>
      <c r="D96" s="8" t="str">
        <f t="shared" si="1"/>
        <v>60 Morgan Ave</v>
      </c>
      <c r="E96" s="8" t="str">
        <f t="shared" ref="E96:E97" si="23">mid(C96,len(D96)+3,8)</f>
        <v>Brooklyn</v>
      </c>
      <c r="F96" s="8" t="str">
        <f t="shared" si="2"/>
        <v>NY</v>
      </c>
      <c r="G96" s="9" t="str">
        <f t="shared" si="3"/>
        <v>11237</v>
      </c>
      <c r="H96" s="10" t="str">
        <f t="shared" si="4"/>
        <v>www.transitmixnyc.com
</v>
      </c>
      <c r="I96" s="8" t="str">
        <f t="shared" si="5"/>
        <v>1 718-386-8000</v>
      </c>
      <c r="J96" s="11"/>
      <c r="K96" s="11"/>
      <c r="L96" s="11"/>
      <c r="M96" s="11"/>
      <c r="N96" s="11"/>
    </row>
    <row r="97">
      <c r="A97" s="5" t="s">
        <v>261</v>
      </c>
      <c r="B97" s="6" t="s">
        <v>262</v>
      </c>
      <c r="C97" s="8" t="s">
        <v>263</v>
      </c>
      <c r="D97" s="8" t="str">
        <f t="shared" si="1"/>
        <v>318 Boerum St</v>
      </c>
      <c r="E97" s="8" t="str">
        <f t="shared" si="23"/>
        <v>Brooklyn</v>
      </c>
      <c r="F97" s="8" t="str">
        <f t="shared" si="2"/>
        <v>NY</v>
      </c>
      <c r="G97" s="9" t="str">
        <f t="shared" si="3"/>
        <v>11206</v>
      </c>
      <c r="H97" s="9" t="str">
        <f t="shared" si="4"/>
        <v>#VALUE!</v>
      </c>
      <c r="I97" s="8" t="str">
        <f t="shared" si="5"/>
        <v>1 718-416-3400</v>
      </c>
      <c r="J97" s="11"/>
      <c r="K97" s="11"/>
      <c r="L97" s="11"/>
      <c r="M97" s="11"/>
      <c r="N97" s="11"/>
    </row>
    <row r="98">
      <c r="A98" s="5" t="s">
        <v>264</v>
      </c>
      <c r="B98" s="6" t="s">
        <v>265</v>
      </c>
      <c r="C98" s="7" t="s">
        <v>266</v>
      </c>
      <c r="D98" s="8" t="str">
        <f t="shared" si="1"/>
        <v>2000 Marsh's Dock Road</v>
      </c>
      <c r="E98" s="8" t="str">
        <f>mid(C98,len(D98)+3,6)</f>
        <v>Linden</v>
      </c>
      <c r="F98" s="8" t="str">
        <f t="shared" si="2"/>
        <v>NJ</v>
      </c>
      <c r="G98" s="9" t="str">
        <f t="shared" si="3"/>
        <v>07036</v>
      </c>
      <c r="H98" s="10" t="str">
        <f t="shared" si="4"/>
        <v>www.weldonmat.com
</v>
      </c>
      <c r="I98" s="8" t="str">
        <f t="shared" si="5"/>
        <v>1 877-322-4300</v>
      </c>
      <c r="J98" s="11"/>
      <c r="K98" s="11"/>
      <c r="L98" s="11"/>
      <c r="M98" s="11"/>
      <c r="N98" s="11"/>
    </row>
    <row r="99">
      <c r="A99" s="19" t="s">
        <v>267</v>
      </c>
      <c r="B99" s="20" t="s">
        <v>268</v>
      </c>
      <c r="C99" s="7" t="s">
        <v>269</v>
      </c>
      <c r="D99" s="8" t="str">
        <f t="shared" si="1"/>
        <v>129 Amboy Ave #07095</v>
      </c>
      <c r="E99" s="8" t="str">
        <f>mid(C99,len(D99)+3,19)</f>
        <v>Woodbridge Township</v>
      </c>
      <c r="F99" s="8" t="str">
        <f t="shared" si="2"/>
        <v>NJ</v>
      </c>
      <c r="G99" s="9" t="str">
        <f t="shared" si="3"/>
        <v>07095</v>
      </c>
      <c r="H99" s="9" t="str">
        <f t="shared" si="4"/>
        <v>#VALUE!</v>
      </c>
      <c r="I99" s="8" t="str">
        <f t="shared" si="5"/>
        <v>1 732-727-7852</v>
      </c>
      <c r="J99" s="11"/>
      <c r="K99" s="11"/>
      <c r="L99" s="11"/>
      <c r="M99" s="11"/>
      <c r="N99" s="11"/>
    </row>
    <row r="100">
      <c r="A100" s="19" t="s">
        <v>270</v>
      </c>
      <c r="B100" s="20" t="s">
        <v>271</v>
      </c>
      <c r="C100" s="7" t="s">
        <v>272</v>
      </c>
      <c r="D100" s="8" t="str">
        <f t="shared" si="1"/>
        <v>200 Industrial Loop E</v>
      </c>
      <c r="E100" s="8" t="str">
        <f t="shared" ref="E100:E101" si="24">mid(C100,len(D100)+3,13)</f>
        <v>Staten Island</v>
      </c>
      <c r="F100" s="8" t="str">
        <f t="shared" si="2"/>
        <v>NY</v>
      </c>
      <c r="G100" s="9" t="str">
        <f t="shared" si="3"/>
        <v>10309</v>
      </c>
      <c r="H100" s="10" t="str">
        <f t="shared" si="4"/>
        <v>brothers2concrete.com
</v>
      </c>
      <c r="I100" s="8" t="str">
        <f t="shared" si="5"/>
        <v>1 718-227-2962</v>
      </c>
      <c r="J100" s="11"/>
      <c r="K100" s="11"/>
      <c r="L100" s="11"/>
      <c r="M100" s="11"/>
      <c r="N100" s="11"/>
    </row>
    <row r="101">
      <c r="A101" s="19" t="s">
        <v>273</v>
      </c>
      <c r="B101" s="16" t="s">
        <v>274</v>
      </c>
      <c r="C101" s="7" t="s">
        <v>275</v>
      </c>
      <c r="D101" s="8" t="str">
        <f t="shared" si="1"/>
        <v>61 Englewood Ave</v>
      </c>
      <c r="E101" s="8" t="str">
        <f t="shared" si="24"/>
        <v>Staten Island</v>
      </c>
      <c r="F101" s="8" t="str">
        <f t="shared" si="2"/>
        <v>NY</v>
      </c>
      <c r="G101" s="9" t="str">
        <f t="shared" si="3"/>
        <v>10309</v>
      </c>
      <c r="H101" s="10" t="str">
        <f t="shared" si="4"/>
        <v>www.allseasonsreadymix.com
</v>
      </c>
      <c r="I101" s="8" t="str">
        <f t="shared" si="5"/>
        <v>1 718-698-3281</v>
      </c>
      <c r="J101" s="11"/>
      <c r="K101" s="11"/>
      <c r="L101" s="11"/>
      <c r="M101" s="11"/>
      <c r="N101" s="11"/>
    </row>
    <row r="102">
      <c r="A102" s="26"/>
      <c r="B102" s="18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>
      <c r="A103" s="26"/>
      <c r="B103" s="18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>
      <c r="A104" s="26"/>
      <c r="B104" s="18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>
      <c r="A105" s="27"/>
      <c r="B105" s="28"/>
      <c r="G105" s="29"/>
      <c r="H105" s="29"/>
    </row>
    <row r="106">
      <c r="A106" s="27"/>
      <c r="B106" s="28"/>
      <c r="G106" s="29"/>
      <c r="H106" s="29"/>
    </row>
    <row r="107">
      <c r="A107" s="27"/>
      <c r="B107" s="28"/>
      <c r="G107" s="29"/>
      <c r="H107" s="29"/>
    </row>
    <row r="108">
      <c r="A108" s="27"/>
      <c r="B108" s="28"/>
      <c r="G108" s="29"/>
      <c r="H108" s="29"/>
    </row>
    <row r="109">
      <c r="A109" s="27"/>
      <c r="B109" s="28"/>
      <c r="G109" s="29"/>
      <c r="H109" s="29"/>
    </row>
    <row r="110">
      <c r="A110" s="27"/>
      <c r="B110" s="28"/>
      <c r="G110" s="29"/>
      <c r="H110" s="29"/>
    </row>
    <row r="111">
      <c r="A111" s="27"/>
      <c r="B111" s="28"/>
      <c r="G111" s="29"/>
      <c r="H111" s="29"/>
    </row>
    <row r="112">
      <c r="A112" s="27"/>
      <c r="B112" s="28"/>
      <c r="G112" s="29"/>
      <c r="H112" s="29"/>
    </row>
    <row r="113">
      <c r="A113" s="27"/>
      <c r="B113" s="28"/>
      <c r="G113" s="29"/>
      <c r="H113" s="29"/>
    </row>
    <row r="114">
      <c r="A114" s="27"/>
      <c r="B114" s="28"/>
      <c r="G114" s="29"/>
      <c r="H114" s="29"/>
    </row>
    <row r="115">
      <c r="A115" s="27"/>
      <c r="B115" s="28"/>
      <c r="G115" s="29"/>
      <c r="H115" s="29"/>
    </row>
    <row r="116">
      <c r="A116" s="27"/>
      <c r="B116" s="28"/>
      <c r="G116" s="29"/>
      <c r="H116" s="29"/>
    </row>
    <row r="117">
      <c r="A117" s="27"/>
      <c r="B117" s="28"/>
      <c r="G117" s="29"/>
      <c r="H117" s="29"/>
    </row>
    <row r="118">
      <c r="A118" s="27"/>
      <c r="B118" s="28"/>
      <c r="G118" s="29"/>
      <c r="H118" s="29"/>
    </row>
    <row r="119">
      <c r="A119" s="27"/>
      <c r="B119" s="28"/>
      <c r="G119" s="29"/>
      <c r="H119" s="29"/>
    </row>
    <row r="120">
      <c r="A120" s="27"/>
      <c r="B120" s="28"/>
      <c r="G120" s="29"/>
      <c r="H120" s="29"/>
    </row>
    <row r="121">
      <c r="A121" s="27"/>
      <c r="B121" s="28"/>
      <c r="G121" s="29"/>
      <c r="H121" s="29"/>
    </row>
    <row r="122">
      <c r="A122" s="27"/>
      <c r="B122" s="28"/>
      <c r="G122" s="29"/>
      <c r="H122" s="29"/>
    </row>
    <row r="123">
      <c r="A123" s="27"/>
      <c r="B123" s="28"/>
      <c r="G123" s="29"/>
      <c r="H123" s="29"/>
    </row>
    <row r="124">
      <c r="A124" s="27"/>
      <c r="B124" s="28"/>
      <c r="G124" s="29"/>
      <c r="H124" s="29"/>
    </row>
    <row r="125">
      <c r="A125" s="27"/>
      <c r="B125" s="28"/>
      <c r="G125" s="29"/>
      <c r="H125" s="29"/>
    </row>
    <row r="126">
      <c r="A126" s="27"/>
      <c r="B126" s="28"/>
      <c r="G126" s="29"/>
      <c r="H126" s="29"/>
    </row>
    <row r="127">
      <c r="A127" s="27"/>
      <c r="B127" s="28"/>
      <c r="G127" s="29"/>
      <c r="H127" s="29"/>
    </row>
    <row r="128">
      <c r="A128" s="27"/>
      <c r="B128" s="28"/>
      <c r="G128" s="29"/>
      <c r="H128" s="29"/>
    </row>
    <row r="129">
      <c r="A129" s="27"/>
      <c r="B129" s="28"/>
      <c r="G129" s="29"/>
      <c r="H129" s="29"/>
    </row>
    <row r="130">
      <c r="A130" s="27"/>
      <c r="B130" s="28"/>
      <c r="G130" s="29"/>
      <c r="H130" s="29"/>
    </row>
    <row r="131">
      <c r="A131" s="27"/>
      <c r="B131" s="28"/>
      <c r="G131" s="29"/>
      <c r="H131" s="29"/>
    </row>
    <row r="132">
      <c r="A132" s="27"/>
      <c r="B132" s="28"/>
      <c r="G132" s="29"/>
      <c r="H132" s="29"/>
    </row>
    <row r="133">
      <c r="A133" s="27"/>
      <c r="B133" s="28"/>
      <c r="G133" s="29"/>
      <c r="H133" s="29"/>
    </row>
    <row r="134">
      <c r="A134" s="27"/>
      <c r="B134" s="28"/>
      <c r="G134" s="29"/>
      <c r="H134" s="29"/>
    </row>
    <row r="135">
      <c r="A135" s="27"/>
      <c r="B135" s="28"/>
      <c r="G135" s="29"/>
      <c r="H135" s="29"/>
    </row>
    <row r="136">
      <c r="A136" s="27"/>
      <c r="B136" s="28"/>
      <c r="G136" s="29"/>
      <c r="H136" s="29"/>
    </row>
    <row r="137">
      <c r="A137" s="27"/>
      <c r="B137" s="28"/>
      <c r="G137" s="29"/>
      <c r="H137" s="29"/>
    </row>
    <row r="138">
      <c r="A138" s="27"/>
      <c r="B138" s="28"/>
      <c r="G138" s="29"/>
      <c r="H138" s="29"/>
    </row>
    <row r="139">
      <c r="A139" s="27"/>
      <c r="B139" s="28"/>
      <c r="G139" s="29"/>
      <c r="H139" s="29"/>
    </row>
    <row r="140">
      <c r="A140" s="27"/>
      <c r="B140" s="28"/>
      <c r="G140" s="29"/>
      <c r="H140" s="29"/>
    </row>
    <row r="141">
      <c r="A141" s="27"/>
      <c r="B141" s="28"/>
      <c r="G141" s="29"/>
      <c r="H141" s="29"/>
    </row>
    <row r="142">
      <c r="A142" s="27"/>
      <c r="B142" s="28"/>
      <c r="G142" s="29"/>
      <c r="H142" s="29"/>
    </row>
    <row r="143">
      <c r="A143" s="27"/>
      <c r="B143" s="28"/>
      <c r="G143" s="29"/>
      <c r="H143" s="29"/>
    </row>
    <row r="144">
      <c r="A144" s="27"/>
      <c r="B144" s="28"/>
      <c r="G144" s="29"/>
      <c r="H144" s="29"/>
    </row>
    <row r="145">
      <c r="A145" s="27"/>
      <c r="B145" s="28"/>
      <c r="G145" s="29"/>
      <c r="H145" s="29"/>
    </row>
    <row r="146">
      <c r="A146" s="27"/>
      <c r="B146" s="28"/>
      <c r="G146" s="29"/>
      <c r="H146" s="29"/>
    </row>
    <row r="147">
      <c r="A147" s="27"/>
      <c r="B147" s="28"/>
      <c r="G147" s="29"/>
      <c r="H147" s="29"/>
    </row>
    <row r="148">
      <c r="A148" s="27"/>
      <c r="B148" s="28"/>
      <c r="G148" s="29"/>
      <c r="H148" s="29"/>
    </row>
    <row r="149">
      <c r="A149" s="27"/>
      <c r="B149" s="28"/>
      <c r="G149" s="29"/>
      <c r="H149" s="29"/>
    </row>
    <row r="150">
      <c r="A150" s="27"/>
      <c r="B150" s="28"/>
      <c r="G150" s="29"/>
      <c r="H150" s="29"/>
    </row>
    <row r="151">
      <c r="A151" s="27"/>
      <c r="B151" s="28"/>
      <c r="G151" s="29"/>
      <c r="H151" s="29"/>
    </row>
    <row r="152">
      <c r="A152" s="27"/>
      <c r="B152" s="28"/>
      <c r="G152" s="29"/>
      <c r="H152" s="29"/>
    </row>
    <row r="153">
      <c r="A153" s="27"/>
      <c r="B153" s="28"/>
      <c r="G153" s="29"/>
      <c r="H153" s="29"/>
    </row>
    <row r="154">
      <c r="A154" s="27"/>
      <c r="B154" s="28"/>
      <c r="G154" s="29"/>
      <c r="H154" s="29"/>
    </row>
    <row r="155">
      <c r="A155" s="27"/>
      <c r="B155" s="28"/>
      <c r="G155" s="29"/>
      <c r="H155" s="29"/>
    </row>
    <row r="156">
      <c r="A156" s="27"/>
      <c r="B156" s="28"/>
      <c r="G156" s="29"/>
      <c r="H156" s="29"/>
    </row>
    <row r="157">
      <c r="A157" s="27"/>
      <c r="B157" s="28"/>
      <c r="G157" s="29"/>
      <c r="H157" s="29"/>
    </row>
    <row r="158">
      <c r="A158" s="27"/>
      <c r="B158" s="28"/>
      <c r="G158" s="29"/>
      <c r="H158" s="29"/>
    </row>
    <row r="159">
      <c r="A159" s="27"/>
      <c r="B159" s="28"/>
      <c r="G159" s="29"/>
      <c r="H159" s="29"/>
    </row>
    <row r="160">
      <c r="A160" s="27"/>
      <c r="B160" s="28"/>
      <c r="G160" s="29"/>
      <c r="H160" s="29"/>
    </row>
    <row r="161">
      <c r="A161" s="27"/>
      <c r="B161" s="28"/>
      <c r="G161" s="29"/>
      <c r="H161" s="29"/>
    </row>
    <row r="162">
      <c r="A162" s="27"/>
      <c r="B162" s="28"/>
      <c r="G162" s="29"/>
      <c r="H162" s="29"/>
    </row>
    <row r="163">
      <c r="A163" s="27"/>
      <c r="B163" s="28"/>
      <c r="G163" s="29"/>
      <c r="H163" s="29"/>
    </row>
    <row r="164">
      <c r="A164" s="27"/>
      <c r="B164" s="28"/>
      <c r="G164" s="29"/>
      <c r="H164" s="29"/>
    </row>
    <row r="165">
      <c r="A165" s="27"/>
      <c r="B165" s="28"/>
      <c r="G165" s="29"/>
      <c r="H165" s="29"/>
    </row>
    <row r="166">
      <c r="A166" s="27"/>
      <c r="B166" s="28"/>
      <c r="G166" s="29"/>
      <c r="H166" s="29"/>
    </row>
    <row r="167">
      <c r="A167" s="27"/>
      <c r="B167" s="28"/>
      <c r="G167" s="29"/>
      <c r="H167" s="29"/>
    </row>
    <row r="168">
      <c r="A168" s="27"/>
      <c r="B168" s="28"/>
      <c r="G168" s="29"/>
      <c r="H168" s="29"/>
    </row>
    <row r="169">
      <c r="A169" s="27"/>
      <c r="B169" s="28"/>
      <c r="G169" s="29"/>
      <c r="H169" s="29"/>
    </row>
    <row r="170">
      <c r="A170" s="27"/>
      <c r="B170" s="28"/>
      <c r="G170" s="29"/>
      <c r="H170" s="29"/>
    </row>
    <row r="171">
      <c r="A171" s="27"/>
      <c r="B171" s="28"/>
      <c r="G171" s="29"/>
      <c r="H171" s="29"/>
    </row>
    <row r="172">
      <c r="A172" s="27"/>
      <c r="B172" s="28"/>
      <c r="G172" s="29"/>
      <c r="H172" s="29"/>
    </row>
    <row r="173">
      <c r="A173" s="27"/>
      <c r="B173" s="28"/>
      <c r="G173" s="29"/>
      <c r="H173" s="29"/>
    </row>
    <row r="174">
      <c r="A174" s="27"/>
      <c r="B174" s="28"/>
      <c r="G174" s="29"/>
      <c r="H174" s="29"/>
    </row>
    <row r="175">
      <c r="A175" s="27"/>
      <c r="B175" s="28"/>
      <c r="G175" s="29"/>
      <c r="H175" s="29"/>
    </row>
    <row r="176">
      <c r="A176" s="27"/>
      <c r="B176" s="28"/>
      <c r="G176" s="29"/>
      <c r="H176" s="29"/>
    </row>
    <row r="177">
      <c r="A177" s="27"/>
      <c r="B177" s="28"/>
      <c r="G177" s="29"/>
      <c r="H177" s="29"/>
    </row>
    <row r="178">
      <c r="A178" s="27"/>
      <c r="B178" s="28"/>
      <c r="G178" s="29"/>
      <c r="H178" s="29"/>
    </row>
    <row r="179">
      <c r="A179" s="27"/>
      <c r="B179" s="28"/>
      <c r="G179" s="29"/>
      <c r="H179" s="29"/>
    </row>
    <row r="180">
      <c r="A180" s="27"/>
      <c r="B180" s="28"/>
      <c r="G180" s="29"/>
      <c r="H180" s="29"/>
    </row>
    <row r="181">
      <c r="A181" s="27"/>
      <c r="B181" s="28"/>
      <c r="G181" s="29"/>
      <c r="H181" s="29"/>
    </row>
    <row r="182">
      <c r="A182" s="27"/>
      <c r="B182" s="28"/>
      <c r="G182" s="29"/>
      <c r="H182" s="29"/>
    </row>
    <row r="183">
      <c r="A183" s="27"/>
      <c r="B183" s="28"/>
      <c r="G183" s="29"/>
      <c r="H183" s="29"/>
    </row>
    <row r="184">
      <c r="A184" s="27"/>
      <c r="B184" s="28"/>
      <c r="G184" s="29"/>
      <c r="H184" s="29"/>
    </row>
    <row r="185">
      <c r="A185" s="27"/>
      <c r="B185" s="28"/>
      <c r="G185" s="29"/>
      <c r="H185" s="29"/>
    </row>
    <row r="186">
      <c r="A186" s="27"/>
      <c r="B186" s="28"/>
      <c r="G186" s="29"/>
      <c r="H186" s="29"/>
    </row>
    <row r="187">
      <c r="A187" s="27"/>
      <c r="B187" s="28"/>
      <c r="G187" s="29"/>
      <c r="H187" s="29"/>
    </row>
    <row r="188">
      <c r="A188" s="27"/>
      <c r="B188" s="28"/>
      <c r="G188" s="29"/>
      <c r="H188" s="29"/>
    </row>
    <row r="189">
      <c r="A189" s="27"/>
      <c r="B189" s="28"/>
      <c r="G189" s="29"/>
      <c r="H189" s="29"/>
    </row>
    <row r="190">
      <c r="A190" s="27"/>
      <c r="B190" s="28"/>
      <c r="G190" s="29"/>
      <c r="H190" s="29"/>
    </row>
    <row r="191">
      <c r="A191" s="27"/>
      <c r="B191" s="28"/>
      <c r="G191" s="29"/>
      <c r="H191" s="29"/>
    </row>
    <row r="192">
      <c r="A192" s="27"/>
      <c r="B192" s="28"/>
      <c r="G192" s="29"/>
      <c r="H192" s="29"/>
    </row>
    <row r="193">
      <c r="A193" s="27"/>
      <c r="B193" s="28"/>
      <c r="G193" s="29"/>
      <c r="H193" s="29"/>
    </row>
    <row r="194">
      <c r="A194" s="27"/>
      <c r="B194" s="28"/>
      <c r="G194" s="29"/>
      <c r="H194" s="29"/>
    </row>
    <row r="195">
      <c r="A195" s="27"/>
      <c r="B195" s="28"/>
      <c r="G195" s="29"/>
      <c r="H195" s="29"/>
    </row>
    <row r="196">
      <c r="A196" s="27"/>
      <c r="B196" s="28"/>
      <c r="G196" s="29"/>
      <c r="H196" s="29"/>
    </row>
    <row r="197">
      <c r="A197" s="27"/>
      <c r="B197" s="28"/>
      <c r="G197" s="29"/>
      <c r="H197" s="29"/>
    </row>
    <row r="198">
      <c r="A198" s="27"/>
      <c r="B198" s="28"/>
      <c r="G198" s="29"/>
      <c r="H198" s="29"/>
    </row>
    <row r="199">
      <c r="A199" s="27"/>
      <c r="B199" s="28"/>
      <c r="G199" s="29"/>
      <c r="H199" s="29"/>
    </row>
    <row r="200">
      <c r="A200" s="27"/>
      <c r="B200" s="28"/>
      <c r="G200" s="29"/>
      <c r="H200" s="29"/>
    </row>
    <row r="201">
      <c r="A201" s="27"/>
      <c r="B201" s="28"/>
      <c r="G201" s="29"/>
      <c r="H201" s="29"/>
    </row>
    <row r="202">
      <c r="A202" s="27"/>
      <c r="B202" s="28"/>
      <c r="G202" s="29"/>
      <c r="H202" s="29"/>
    </row>
    <row r="203">
      <c r="A203" s="27"/>
      <c r="B203" s="28"/>
      <c r="G203" s="29"/>
      <c r="H203" s="29"/>
    </row>
    <row r="204">
      <c r="A204" s="27"/>
      <c r="B204" s="28"/>
      <c r="G204" s="29"/>
      <c r="H204" s="29"/>
    </row>
    <row r="205">
      <c r="A205" s="27"/>
      <c r="B205" s="28"/>
      <c r="G205" s="29"/>
      <c r="H205" s="29"/>
    </row>
    <row r="206">
      <c r="A206" s="27"/>
      <c r="B206" s="28"/>
      <c r="G206" s="29"/>
      <c r="H206" s="29"/>
    </row>
    <row r="207">
      <c r="A207" s="27"/>
      <c r="B207" s="28"/>
      <c r="G207" s="29"/>
      <c r="H207" s="29"/>
    </row>
    <row r="208">
      <c r="A208" s="27"/>
      <c r="B208" s="28"/>
      <c r="G208" s="29"/>
      <c r="H208" s="29"/>
    </row>
    <row r="209">
      <c r="A209" s="27"/>
      <c r="B209" s="28"/>
      <c r="G209" s="29"/>
      <c r="H209" s="29"/>
    </row>
    <row r="210">
      <c r="A210" s="27"/>
      <c r="B210" s="28"/>
      <c r="G210" s="29"/>
      <c r="H210" s="29"/>
    </row>
    <row r="211">
      <c r="A211" s="27"/>
      <c r="B211" s="28"/>
      <c r="G211" s="29"/>
      <c r="H211" s="29"/>
    </row>
    <row r="212">
      <c r="A212" s="27"/>
      <c r="B212" s="28"/>
      <c r="G212" s="29"/>
      <c r="H212" s="29"/>
    </row>
    <row r="213">
      <c r="A213" s="27"/>
      <c r="B213" s="28"/>
      <c r="G213" s="29"/>
      <c r="H213" s="29"/>
    </row>
    <row r="214">
      <c r="A214" s="27"/>
      <c r="B214" s="28"/>
      <c r="G214" s="29"/>
      <c r="H214" s="29"/>
    </row>
    <row r="215">
      <c r="A215" s="27"/>
      <c r="B215" s="28"/>
      <c r="G215" s="29"/>
      <c r="H215" s="29"/>
    </row>
    <row r="216">
      <c r="A216" s="27"/>
      <c r="B216" s="28"/>
      <c r="G216" s="29"/>
      <c r="H216" s="29"/>
    </row>
    <row r="217">
      <c r="A217" s="27"/>
      <c r="B217" s="28"/>
      <c r="G217" s="29"/>
      <c r="H217" s="29"/>
    </row>
    <row r="218">
      <c r="A218" s="27"/>
      <c r="B218" s="28"/>
      <c r="G218" s="29"/>
      <c r="H218" s="29"/>
    </row>
    <row r="219">
      <c r="A219" s="27"/>
      <c r="B219" s="28"/>
      <c r="G219" s="29"/>
      <c r="H219" s="29"/>
    </row>
    <row r="220">
      <c r="A220" s="27"/>
      <c r="B220" s="28"/>
      <c r="G220" s="29"/>
      <c r="H220" s="29"/>
    </row>
    <row r="221">
      <c r="A221" s="27"/>
      <c r="B221" s="28"/>
      <c r="G221" s="29"/>
      <c r="H221" s="29"/>
    </row>
    <row r="222">
      <c r="A222" s="27"/>
      <c r="B222" s="28"/>
      <c r="G222" s="29"/>
      <c r="H222" s="29"/>
    </row>
    <row r="223">
      <c r="A223" s="27"/>
      <c r="B223" s="28"/>
      <c r="G223" s="29"/>
      <c r="H223" s="29"/>
    </row>
    <row r="224">
      <c r="A224" s="27"/>
      <c r="B224" s="28"/>
      <c r="G224" s="29"/>
      <c r="H224" s="29"/>
    </row>
    <row r="225">
      <c r="A225" s="27"/>
      <c r="B225" s="28"/>
      <c r="G225" s="29"/>
      <c r="H225" s="29"/>
    </row>
    <row r="226">
      <c r="A226" s="27"/>
      <c r="B226" s="28"/>
      <c r="G226" s="29"/>
      <c r="H226" s="29"/>
    </row>
    <row r="227">
      <c r="A227" s="27"/>
      <c r="B227" s="28"/>
      <c r="G227" s="29"/>
      <c r="H227" s="29"/>
    </row>
    <row r="228">
      <c r="A228" s="27"/>
      <c r="B228" s="28"/>
      <c r="G228" s="29"/>
      <c r="H228" s="29"/>
    </row>
    <row r="229">
      <c r="A229" s="27"/>
      <c r="B229" s="28"/>
      <c r="G229" s="29"/>
      <c r="H229" s="29"/>
    </row>
    <row r="230">
      <c r="A230" s="27"/>
      <c r="B230" s="28"/>
      <c r="G230" s="29"/>
      <c r="H230" s="29"/>
    </row>
    <row r="231">
      <c r="A231" s="27"/>
      <c r="B231" s="28"/>
      <c r="G231" s="29"/>
      <c r="H231" s="29"/>
    </row>
    <row r="232">
      <c r="A232" s="27"/>
      <c r="B232" s="28"/>
      <c r="G232" s="29"/>
      <c r="H232" s="29"/>
    </row>
    <row r="233">
      <c r="A233" s="27"/>
      <c r="B233" s="28"/>
      <c r="G233" s="29"/>
      <c r="H233" s="29"/>
    </row>
    <row r="234">
      <c r="A234" s="27"/>
      <c r="B234" s="28"/>
      <c r="G234" s="29"/>
      <c r="H234" s="29"/>
    </row>
    <row r="235">
      <c r="A235" s="27"/>
      <c r="B235" s="28"/>
      <c r="G235" s="29"/>
      <c r="H235" s="29"/>
    </row>
    <row r="236">
      <c r="A236" s="27"/>
      <c r="B236" s="28"/>
      <c r="G236" s="29"/>
      <c r="H236" s="29"/>
    </row>
    <row r="237">
      <c r="A237" s="27"/>
      <c r="B237" s="28"/>
      <c r="G237" s="29"/>
      <c r="H237" s="29"/>
    </row>
    <row r="238">
      <c r="A238" s="27"/>
      <c r="B238" s="28"/>
      <c r="G238" s="29"/>
      <c r="H238" s="29"/>
    </row>
    <row r="239">
      <c r="A239" s="27"/>
      <c r="B239" s="28"/>
      <c r="G239" s="29"/>
      <c r="H239" s="29"/>
    </row>
    <row r="240">
      <c r="A240" s="27"/>
      <c r="B240" s="28"/>
      <c r="G240" s="29"/>
      <c r="H240" s="29"/>
    </row>
    <row r="241">
      <c r="A241" s="27"/>
      <c r="B241" s="28"/>
      <c r="G241" s="29"/>
      <c r="H241" s="29"/>
    </row>
    <row r="242">
      <c r="A242" s="27"/>
      <c r="B242" s="28"/>
      <c r="G242" s="29"/>
      <c r="H242" s="29"/>
    </row>
    <row r="243">
      <c r="A243" s="27"/>
      <c r="B243" s="28"/>
      <c r="G243" s="29"/>
      <c r="H243" s="29"/>
    </row>
    <row r="244">
      <c r="A244" s="27"/>
      <c r="B244" s="28"/>
      <c r="G244" s="29"/>
      <c r="H244" s="29"/>
    </row>
    <row r="245">
      <c r="A245" s="27"/>
      <c r="B245" s="28"/>
      <c r="G245" s="29"/>
      <c r="H245" s="29"/>
    </row>
    <row r="246">
      <c r="A246" s="27"/>
      <c r="B246" s="28"/>
      <c r="G246" s="29"/>
      <c r="H246" s="29"/>
    </row>
    <row r="247">
      <c r="A247" s="27"/>
      <c r="B247" s="28"/>
      <c r="G247" s="29"/>
      <c r="H247" s="29"/>
    </row>
    <row r="248">
      <c r="A248" s="27"/>
      <c r="B248" s="28"/>
      <c r="G248" s="29"/>
      <c r="H248" s="29"/>
    </row>
    <row r="249">
      <c r="A249" s="27"/>
      <c r="B249" s="28"/>
      <c r="G249" s="29"/>
      <c r="H249" s="29"/>
    </row>
    <row r="250">
      <c r="A250" s="27"/>
      <c r="B250" s="28"/>
      <c r="G250" s="29"/>
      <c r="H250" s="29"/>
    </row>
    <row r="251">
      <c r="A251" s="27"/>
      <c r="B251" s="28"/>
      <c r="G251" s="29"/>
      <c r="H251" s="29"/>
    </row>
    <row r="252">
      <c r="A252" s="27"/>
      <c r="B252" s="28"/>
      <c r="G252" s="29"/>
      <c r="H252" s="29"/>
    </row>
    <row r="253">
      <c r="A253" s="27"/>
      <c r="B253" s="28"/>
      <c r="G253" s="29"/>
      <c r="H253" s="29"/>
    </row>
    <row r="254">
      <c r="A254" s="27"/>
      <c r="B254" s="28"/>
      <c r="G254" s="29"/>
      <c r="H254" s="29"/>
    </row>
    <row r="255">
      <c r="A255" s="27"/>
      <c r="B255" s="28"/>
      <c r="G255" s="29"/>
      <c r="H255" s="29"/>
    </row>
    <row r="256">
      <c r="A256" s="27"/>
      <c r="B256" s="28"/>
      <c r="G256" s="29"/>
      <c r="H256" s="29"/>
    </row>
    <row r="257">
      <c r="A257" s="27"/>
      <c r="B257" s="28"/>
      <c r="G257" s="29"/>
      <c r="H257" s="29"/>
    </row>
    <row r="258">
      <c r="A258" s="27"/>
      <c r="B258" s="28"/>
      <c r="G258" s="29"/>
      <c r="H258" s="29"/>
    </row>
    <row r="259">
      <c r="A259" s="27"/>
      <c r="B259" s="28"/>
      <c r="G259" s="29"/>
      <c r="H259" s="29"/>
    </row>
    <row r="260">
      <c r="A260" s="27"/>
      <c r="B260" s="28"/>
      <c r="G260" s="29"/>
      <c r="H260" s="29"/>
    </row>
    <row r="261">
      <c r="A261" s="27"/>
      <c r="B261" s="28"/>
      <c r="G261" s="29"/>
      <c r="H261" s="29"/>
    </row>
    <row r="262">
      <c r="A262" s="27"/>
      <c r="B262" s="28"/>
      <c r="G262" s="29"/>
      <c r="H262" s="29"/>
    </row>
    <row r="263">
      <c r="A263" s="27"/>
      <c r="B263" s="28"/>
      <c r="G263" s="29"/>
      <c r="H263" s="29"/>
    </row>
    <row r="264">
      <c r="A264" s="27"/>
      <c r="B264" s="28"/>
      <c r="G264" s="29"/>
      <c r="H264" s="29"/>
    </row>
    <row r="265">
      <c r="A265" s="27"/>
      <c r="B265" s="28"/>
      <c r="G265" s="29"/>
      <c r="H265" s="29"/>
    </row>
    <row r="266">
      <c r="A266" s="27"/>
      <c r="B266" s="28"/>
      <c r="G266" s="29"/>
      <c r="H266" s="29"/>
    </row>
    <row r="267">
      <c r="A267" s="27"/>
      <c r="B267" s="28"/>
      <c r="G267" s="29"/>
      <c r="H267" s="29"/>
    </row>
    <row r="268">
      <c r="A268" s="27"/>
      <c r="B268" s="28"/>
      <c r="G268" s="29"/>
      <c r="H268" s="29"/>
    </row>
    <row r="269">
      <c r="A269" s="27"/>
      <c r="B269" s="28"/>
      <c r="G269" s="29"/>
      <c r="H269" s="29"/>
    </row>
    <row r="270">
      <c r="A270" s="27"/>
      <c r="B270" s="28"/>
      <c r="G270" s="29"/>
      <c r="H270" s="29"/>
    </row>
    <row r="271">
      <c r="A271" s="27"/>
      <c r="B271" s="28"/>
      <c r="G271" s="29"/>
      <c r="H271" s="29"/>
    </row>
    <row r="272">
      <c r="A272" s="27"/>
      <c r="B272" s="28"/>
      <c r="G272" s="29"/>
      <c r="H272" s="29"/>
    </row>
    <row r="273">
      <c r="A273" s="27"/>
      <c r="B273" s="28"/>
      <c r="G273" s="29"/>
      <c r="H273" s="29"/>
    </row>
    <row r="274">
      <c r="A274" s="27"/>
      <c r="B274" s="28"/>
      <c r="G274" s="29"/>
      <c r="H274" s="29"/>
    </row>
    <row r="275">
      <c r="A275" s="27"/>
      <c r="B275" s="28"/>
      <c r="G275" s="29"/>
      <c r="H275" s="29"/>
    </row>
    <row r="276">
      <c r="A276" s="27"/>
      <c r="B276" s="28"/>
      <c r="G276" s="29"/>
      <c r="H276" s="29"/>
    </row>
    <row r="277">
      <c r="A277" s="27"/>
      <c r="B277" s="28"/>
      <c r="G277" s="29"/>
      <c r="H277" s="29"/>
    </row>
    <row r="278">
      <c r="A278" s="27"/>
      <c r="B278" s="28"/>
      <c r="G278" s="29"/>
      <c r="H278" s="29"/>
    </row>
    <row r="279">
      <c r="A279" s="27"/>
      <c r="B279" s="28"/>
      <c r="G279" s="29"/>
      <c r="H279" s="29"/>
    </row>
    <row r="280">
      <c r="A280" s="27"/>
      <c r="B280" s="28"/>
      <c r="G280" s="29"/>
      <c r="H280" s="29"/>
    </row>
    <row r="281">
      <c r="A281" s="27"/>
      <c r="B281" s="28"/>
      <c r="G281" s="29"/>
      <c r="H281" s="29"/>
    </row>
    <row r="282">
      <c r="A282" s="27"/>
      <c r="B282" s="28"/>
      <c r="G282" s="29"/>
      <c r="H282" s="29"/>
    </row>
    <row r="283">
      <c r="A283" s="27"/>
      <c r="B283" s="28"/>
      <c r="G283" s="29"/>
      <c r="H283" s="29"/>
    </row>
    <row r="284">
      <c r="A284" s="27"/>
      <c r="B284" s="28"/>
      <c r="G284" s="29"/>
      <c r="H284" s="29"/>
    </row>
    <row r="285">
      <c r="A285" s="27"/>
      <c r="B285" s="28"/>
      <c r="G285" s="29"/>
      <c r="H285" s="29"/>
    </row>
    <row r="286">
      <c r="A286" s="27"/>
      <c r="B286" s="28"/>
      <c r="G286" s="29"/>
      <c r="H286" s="29"/>
    </row>
    <row r="287">
      <c r="A287" s="27"/>
      <c r="B287" s="28"/>
      <c r="G287" s="29"/>
      <c r="H287" s="29"/>
    </row>
    <row r="288">
      <c r="A288" s="27"/>
      <c r="B288" s="28"/>
      <c r="G288" s="29"/>
      <c r="H288" s="29"/>
    </row>
    <row r="289">
      <c r="A289" s="27"/>
      <c r="B289" s="28"/>
      <c r="G289" s="29"/>
      <c r="H289" s="29"/>
    </row>
    <row r="290">
      <c r="A290" s="27"/>
      <c r="B290" s="28"/>
      <c r="G290" s="29"/>
      <c r="H290" s="29"/>
    </row>
    <row r="291">
      <c r="A291" s="27"/>
      <c r="B291" s="28"/>
      <c r="G291" s="29"/>
      <c r="H291" s="29"/>
    </row>
    <row r="292">
      <c r="A292" s="27"/>
      <c r="B292" s="28"/>
      <c r="G292" s="29"/>
      <c r="H292" s="29"/>
    </row>
    <row r="293">
      <c r="A293" s="27"/>
      <c r="B293" s="28"/>
      <c r="G293" s="29"/>
      <c r="H293" s="29"/>
    </row>
    <row r="294">
      <c r="A294" s="27"/>
      <c r="B294" s="28"/>
      <c r="G294" s="29"/>
      <c r="H294" s="29"/>
    </row>
    <row r="295">
      <c r="A295" s="27"/>
      <c r="B295" s="28"/>
      <c r="G295" s="29"/>
      <c r="H295" s="29"/>
    </row>
    <row r="296">
      <c r="A296" s="27"/>
      <c r="B296" s="28"/>
      <c r="G296" s="29"/>
      <c r="H296" s="29"/>
    </row>
    <row r="297">
      <c r="A297" s="27"/>
      <c r="B297" s="28"/>
      <c r="G297" s="29"/>
      <c r="H297" s="29"/>
    </row>
    <row r="298">
      <c r="A298" s="27"/>
      <c r="B298" s="28"/>
      <c r="G298" s="29"/>
      <c r="H298" s="29"/>
    </row>
    <row r="299">
      <c r="A299" s="27"/>
      <c r="B299" s="28"/>
      <c r="G299" s="29"/>
      <c r="H299" s="29"/>
    </row>
    <row r="300">
      <c r="A300" s="27"/>
      <c r="B300" s="28"/>
      <c r="G300" s="29"/>
      <c r="H300" s="29"/>
    </row>
    <row r="301">
      <c r="A301" s="27"/>
      <c r="B301" s="28"/>
      <c r="G301" s="29"/>
      <c r="H301" s="29"/>
    </row>
    <row r="302">
      <c r="A302" s="27"/>
      <c r="B302" s="28"/>
      <c r="G302" s="29"/>
      <c r="H302" s="29"/>
    </row>
    <row r="303">
      <c r="A303" s="27"/>
      <c r="B303" s="28"/>
      <c r="G303" s="29"/>
      <c r="H303" s="29"/>
    </row>
    <row r="304">
      <c r="A304" s="27"/>
      <c r="B304" s="28"/>
      <c r="G304" s="29"/>
      <c r="H304" s="29"/>
    </row>
    <row r="305">
      <c r="A305" s="27"/>
      <c r="B305" s="28"/>
      <c r="G305" s="29"/>
      <c r="H305" s="29"/>
    </row>
    <row r="306">
      <c r="A306" s="27"/>
      <c r="B306" s="28"/>
      <c r="G306" s="29"/>
      <c r="H306" s="29"/>
    </row>
    <row r="307">
      <c r="A307" s="27"/>
      <c r="B307" s="28"/>
      <c r="G307" s="29"/>
      <c r="H307" s="29"/>
    </row>
    <row r="308">
      <c r="A308" s="27"/>
      <c r="B308" s="28"/>
      <c r="G308" s="29"/>
      <c r="H308" s="29"/>
    </row>
    <row r="309">
      <c r="A309" s="27"/>
      <c r="B309" s="28"/>
      <c r="G309" s="29"/>
      <c r="H309" s="29"/>
    </row>
    <row r="310">
      <c r="A310" s="27"/>
      <c r="B310" s="28"/>
      <c r="G310" s="29"/>
      <c r="H310" s="29"/>
    </row>
    <row r="311">
      <c r="A311" s="27"/>
      <c r="B311" s="28"/>
      <c r="G311" s="29"/>
      <c r="H311" s="29"/>
    </row>
    <row r="312">
      <c r="A312" s="27"/>
      <c r="B312" s="28"/>
      <c r="G312" s="29"/>
      <c r="H312" s="29"/>
    </row>
    <row r="313">
      <c r="A313" s="27"/>
      <c r="B313" s="28"/>
      <c r="G313" s="29"/>
      <c r="H313" s="29"/>
    </row>
    <row r="314">
      <c r="A314" s="27"/>
      <c r="B314" s="28"/>
      <c r="G314" s="29"/>
      <c r="H314" s="29"/>
    </row>
    <row r="315">
      <c r="A315" s="27"/>
      <c r="B315" s="28"/>
      <c r="G315" s="29"/>
      <c r="H315" s="29"/>
    </row>
    <row r="316">
      <c r="A316" s="27"/>
      <c r="B316" s="28"/>
      <c r="G316" s="29"/>
      <c r="H316" s="29"/>
    </row>
    <row r="317">
      <c r="A317" s="27"/>
      <c r="B317" s="28"/>
      <c r="G317" s="29"/>
      <c r="H317" s="29"/>
    </row>
    <row r="318">
      <c r="A318" s="27"/>
      <c r="B318" s="28"/>
      <c r="G318" s="29"/>
      <c r="H318" s="29"/>
    </row>
    <row r="319">
      <c r="A319" s="27"/>
      <c r="B319" s="28"/>
      <c r="G319" s="29"/>
      <c r="H319" s="29"/>
    </row>
    <row r="320">
      <c r="A320" s="27"/>
      <c r="B320" s="28"/>
      <c r="G320" s="29"/>
      <c r="H320" s="29"/>
    </row>
    <row r="321">
      <c r="A321" s="27"/>
      <c r="B321" s="28"/>
      <c r="G321" s="29"/>
      <c r="H321" s="29"/>
    </row>
    <row r="322">
      <c r="A322" s="27"/>
      <c r="B322" s="28"/>
      <c r="G322" s="29"/>
      <c r="H322" s="29"/>
    </row>
    <row r="323">
      <c r="A323" s="27"/>
      <c r="B323" s="28"/>
      <c r="G323" s="29"/>
      <c r="H323" s="29"/>
    </row>
    <row r="324">
      <c r="A324" s="27"/>
      <c r="B324" s="28"/>
      <c r="G324" s="29"/>
      <c r="H324" s="29"/>
    </row>
    <row r="325">
      <c r="A325" s="27"/>
      <c r="B325" s="28"/>
      <c r="G325" s="29"/>
      <c r="H325" s="29"/>
    </row>
    <row r="326">
      <c r="A326" s="27"/>
      <c r="B326" s="28"/>
      <c r="G326" s="29"/>
      <c r="H326" s="29"/>
    </row>
    <row r="327">
      <c r="A327" s="27"/>
      <c r="B327" s="28"/>
      <c r="G327" s="29"/>
      <c r="H327" s="29"/>
    </row>
    <row r="328">
      <c r="A328" s="27"/>
      <c r="B328" s="28"/>
      <c r="G328" s="29"/>
      <c r="H328" s="29"/>
    </row>
    <row r="329">
      <c r="A329" s="27"/>
      <c r="B329" s="28"/>
      <c r="G329" s="29"/>
      <c r="H329" s="29"/>
    </row>
    <row r="330">
      <c r="A330" s="27"/>
      <c r="B330" s="28"/>
      <c r="G330" s="29"/>
      <c r="H330" s="29"/>
    </row>
    <row r="331">
      <c r="A331" s="27"/>
      <c r="B331" s="28"/>
      <c r="G331" s="29"/>
      <c r="H331" s="29"/>
    </row>
    <row r="332">
      <c r="A332" s="27"/>
      <c r="B332" s="28"/>
      <c r="G332" s="29"/>
      <c r="H332" s="29"/>
    </row>
    <row r="333">
      <c r="A333" s="27"/>
      <c r="B333" s="28"/>
      <c r="G333" s="29"/>
      <c r="H333" s="29"/>
    </row>
    <row r="334">
      <c r="A334" s="27"/>
      <c r="B334" s="28"/>
      <c r="G334" s="29"/>
      <c r="H334" s="29"/>
    </row>
    <row r="335">
      <c r="A335" s="27"/>
      <c r="B335" s="28"/>
      <c r="G335" s="29"/>
      <c r="H335" s="29"/>
    </row>
    <row r="336">
      <c r="A336" s="27"/>
      <c r="B336" s="28"/>
      <c r="G336" s="29"/>
      <c r="H336" s="29"/>
    </row>
    <row r="337">
      <c r="A337" s="27"/>
      <c r="B337" s="28"/>
      <c r="G337" s="29"/>
      <c r="H337" s="29"/>
    </row>
    <row r="338">
      <c r="A338" s="27"/>
      <c r="B338" s="28"/>
      <c r="G338" s="29"/>
      <c r="H338" s="29"/>
    </row>
    <row r="339">
      <c r="A339" s="27"/>
      <c r="B339" s="28"/>
      <c r="G339" s="29"/>
      <c r="H339" s="29"/>
    </row>
    <row r="340">
      <c r="A340" s="27"/>
      <c r="B340" s="28"/>
      <c r="G340" s="29"/>
      <c r="H340" s="29"/>
    </row>
    <row r="341">
      <c r="A341" s="27"/>
      <c r="B341" s="28"/>
      <c r="G341" s="29"/>
      <c r="H341" s="29"/>
    </row>
    <row r="342">
      <c r="A342" s="27"/>
      <c r="B342" s="28"/>
      <c r="G342" s="29"/>
      <c r="H342" s="29"/>
    </row>
    <row r="343">
      <c r="A343" s="27"/>
      <c r="B343" s="28"/>
      <c r="G343" s="29"/>
      <c r="H343" s="29"/>
    </row>
    <row r="344">
      <c r="A344" s="27"/>
      <c r="B344" s="28"/>
      <c r="G344" s="29"/>
      <c r="H344" s="29"/>
    </row>
    <row r="345">
      <c r="A345" s="27"/>
      <c r="B345" s="28"/>
      <c r="G345" s="29"/>
      <c r="H345" s="29"/>
    </row>
    <row r="346">
      <c r="A346" s="27"/>
      <c r="B346" s="28"/>
      <c r="G346" s="29"/>
      <c r="H346" s="29"/>
    </row>
    <row r="347">
      <c r="A347" s="27"/>
      <c r="B347" s="28"/>
      <c r="G347" s="29"/>
      <c r="H347" s="29"/>
    </row>
    <row r="348">
      <c r="A348" s="27"/>
      <c r="B348" s="28"/>
      <c r="G348" s="29"/>
      <c r="H348" s="29"/>
    </row>
    <row r="349">
      <c r="A349" s="27"/>
      <c r="B349" s="28"/>
      <c r="G349" s="29"/>
      <c r="H349" s="29"/>
    </row>
    <row r="350">
      <c r="A350" s="27"/>
      <c r="B350" s="28"/>
      <c r="G350" s="29"/>
      <c r="H350" s="29"/>
    </row>
    <row r="351">
      <c r="A351" s="27"/>
      <c r="B351" s="28"/>
      <c r="G351" s="29"/>
      <c r="H351" s="29"/>
    </row>
    <row r="352">
      <c r="A352" s="27"/>
      <c r="B352" s="28"/>
      <c r="G352" s="29"/>
      <c r="H352" s="29"/>
    </row>
    <row r="353">
      <c r="A353" s="27"/>
      <c r="B353" s="28"/>
      <c r="G353" s="29"/>
      <c r="H353" s="29"/>
    </row>
    <row r="354">
      <c r="A354" s="27"/>
      <c r="B354" s="28"/>
      <c r="G354" s="29"/>
      <c r="H354" s="29"/>
    </row>
    <row r="355">
      <c r="A355" s="27"/>
      <c r="B355" s="28"/>
      <c r="G355" s="29"/>
      <c r="H355" s="29"/>
    </row>
    <row r="356">
      <c r="A356" s="27"/>
      <c r="B356" s="28"/>
      <c r="G356" s="29"/>
      <c r="H356" s="29"/>
    </row>
    <row r="357">
      <c r="A357" s="27"/>
      <c r="B357" s="28"/>
      <c r="G357" s="29"/>
      <c r="H357" s="29"/>
    </row>
    <row r="358">
      <c r="A358" s="27"/>
      <c r="B358" s="28"/>
      <c r="G358" s="29"/>
      <c r="H358" s="29"/>
    </row>
    <row r="359">
      <c r="A359" s="27"/>
      <c r="B359" s="28"/>
      <c r="G359" s="29"/>
      <c r="H359" s="29"/>
    </row>
    <row r="360">
      <c r="A360" s="27"/>
      <c r="B360" s="28"/>
      <c r="G360" s="29"/>
      <c r="H360" s="29"/>
    </row>
    <row r="361">
      <c r="A361" s="27"/>
      <c r="B361" s="28"/>
      <c r="G361" s="29"/>
      <c r="H361" s="29"/>
    </row>
    <row r="362">
      <c r="A362" s="27"/>
      <c r="B362" s="28"/>
      <c r="G362" s="29"/>
      <c r="H362" s="29"/>
    </row>
    <row r="363">
      <c r="A363" s="27"/>
      <c r="B363" s="28"/>
      <c r="G363" s="29"/>
      <c r="H363" s="29"/>
    </row>
    <row r="364">
      <c r="A364" s="27"/>
      <c r="B364" s="28"/>
      <c r="G364" s="29"/>
      <c r="H364" s="29"/>
    </row>
    <row r="365">
      <c r="A365" s="27"/>
      <c r="B365" s="28"/>
      <c r="G365" s="29"/>
      <c r="H365" s="29"/>
    </row>
    <row r="366">
      <c r="A366" s="27"/>
      <c r="B366" s="28"/>
      <c r="G366" s="29"/>
      <c r="H366" s="29"/>
    </row>
    <row r="367">
      <c r="A367" s="27"/>
      <c r="B367" s="28"/>
      <c r="G367" s="29"/>
      <c r="H367" s="29"/>
    </row>
    <row r="368">
      <c r="A368" s="27"/>
      <c r="B368" s="28"/>
      <c r="G368" s="29"/>
      <c r="H368" s="29"/>
    </row>
    <row r="369">
      <c r="A369" s="27"/>
      <c r="B369" s="28"/>
      <c r="G369" s="29"/>
      <c r="H369" s="29"/>
    </row>
    <row r="370">
      <c r="A370" s="27"/>
      <c r="B370" s="28"/>
      <c r="G370" s="29"/>
      <c r="H370" s="29"/>
    </row>
    <row r="371">
      <c r="A371" s="27"/>
      <c r="B371" s="28"/>
      <c r="G371" s="29"/>
      <c r="H371" s="29"/>
    </row>
    <row r="372">
      <c r="A372" s="27"/>
      <c r="B372" s="28"/>
      <c r="G372" s="29"/>
      <c r="H372" s="29"/>
    </row>
    <row r="373">
      <c r="A373" s="27"/>
      <c r="B373" s="28"/>
      <c r="G373" s="29"/>
      <c r="H373" s="29"/>
    </row>
    <row r="374">
      <c r="A374" s="27"/>
      <c r="B374" s="28"/>
      <c r="G374" s="29"/>
      <c r="H374" s="29"/>
    </row>
    <row r="375">
      <c r="A375" s="27"/>
      <c r="B375" s="28"/>
      <c r="G375" s="29"/>
      <c r="H375" s="29"/>
    </row>
    <row r="376">
      <c r="A376" s="27"/>
      <c r="B376" s="28"/>
      <c r="G376" s="29"/>
      <c r="H376" s="29"/>
    </row>
    <row r="377">
      <c r="A377" s="27"/>
      <c r="B377" s="28"/>
      <c r="G377" s="29"/>
      <c r="H377" s="29"/>
    </row>
    <row r="378">
      <c r="A378" s="27"/>
      <c r="B378" s="28"/>
      <c r="G378" s="29"/>
      <c r="H378" s="29"/>
    </row>
    <row r="379">
      <c r="A379" s="27"/>
      <c r="B379" s="28"/>
      <c r="G379" s="29"/>
      <c r="H379" s="29"/>
    </row>
    <row r="380">
      <c r="A380" s="27"/>
      <c r="B380" s="28"/>
      <c r="G380" s="29"/>
      <c r="H380" s="29"/>
    </row>
    <row r="381">
      <c r="A381" s="27"/>
      <c r="B381" s="28"/>
      <c r="G381" s="29"/>
      <c r="H381" s="29"/>
    </row>
    <row r="382">
      <c r="A382" s="27"/>
      <c r="B382" s="28"/>
      <c r="G382" s="29"/>
      <c r="H382" s="29"/>
    </row>
    <row r="383">
      <c r="A383" s="27"/>
      <c r="B383" s="28"/>
      <c r="G383" s="29"/>
      <c r="H383" s="29"/>
    </row>
    <row r="384">
      <c r="A384" s="27"/>
      <c r="B384" s="28"/>
      <c r="G384" s="29"/>
      <c r="H384" s="29"/>
    </row>
    <row r="385">
      <c r="A385" s="27"/>
      <c r="B385" s="28"/>
      <c r="G385" s="29"/>
      <c r="H385" s="29"/>
    </row>
    <row r="386">
      <c r="A386" s="27"/>
      <c r="B386" s="28"/>
      <c r="G386" s="29"/>
      <c r="H386" s="29"/>
    </row>
    <row r="387">
      <c r="A387" s="27"/>
      <c r="B387" s="28"/>
      <c r="G387" s="29"/>
      <c r="H387" s="29"/>
    </row>
    <row r="388">
      <c r="A388" s="27"/>
      <c r="B388" s="28"/>
      <c r="G388" s="29"/>
      <c r="H388" s="29"/>
    </row>
    <row r="389">
      <c r="A389" s="27"/>
      <c r="B389" s="28"/>
      <c r="G389" s="29"/>
      <c r="H389" s="29"/>
    </row>
    <row r="390">
      <c r="A390" s="27"/>
      <c r="B390" s="28"/>
      <c r="G390" s="29"/>
      <c r="H390" s="29"/>
    </row>
    <row r="391">
      <c r="A391" s="27"/>
      <c r="B391" s="28"/>
      <c r="G391" s="29"/>
      <c r="H391" s="29"/>
    </row>
    <row r="392">
      <c r="A392" s="27"/>
      <c r="B392" s="28"/>
      <c r="G392" s="29"/>
      <c r="H392" s="29"/>
    </row>
    <row r="393">
      <c r="A393" s="27"/>
      <c r="B393" s="28"/>
      <c r="G393" s="29"/>
      <c r="H393" s="29"/>
    </row>
    <row r="394">
      <c r="A394" s="27"/>
      <c r="B394" s="28"/>
      <c r="G394" s="29"/>
      <c r="H394" s="29"/>
    </row>
    <row r="395">
      <c r="A395" s="27"/>
      <c r="B395" s="28"/>
      <c r="G395" s="29"/>
      <c r="H395" s="29"/>
    </row>
    <row r="396">
      <c r="A396" s="27"/>
      <c r="B396" s="28"/>
      <c r="G396" s="29"/>
      <c r="H396" s="29"/>
    </row>
    <row r="397">
      <c r="A397" s="27"/>
      <c r="B397" s="28"/>
      <c r="G397" s="29"/>
      <c r="H397" s="29"/>
    </row>
    <row r="398">
      <c r="A398" s="27"/>
      <c r="B398" s="28"/>
      <c r="G398" s="29"/>
      <c r="H398" s="29"/>
    </row>
    <row r="399">
      <c r="A399" s="27"/>
      <c r="B399" s="28"/>
      <c r="G399" s="29"/>
      <c r="H399" s="29"/>
    </row>
    <row r="400">
      <c r="A400" s="27"/>
      <c r="B400" s="28"/>
      <c r="G400" s="29"/>
      <c r="H400" s="29"/>
    </row>
    <row r="401">
      <c r="A401" s="27"/>
      <c r="B401" s="28"/>
      <c r="G401" s="29"/>
      <c r="H401" s="29"/>
    </row>
    <row r="402">
      <c r="A402" s="27"/>
      <c r="B402" s="28"/>
      <c r="G402" s="29"/>
      <c r="H402" s="29"/>
    </row>
    <row r="403">
      <c r="A403" s="27"/>
      <c r="B403" s="28"/>
      <c r="G403" s="29"/>
      <c r="H403" s="29"/>
    </row>
    <row r="404">
      <c r="A404" s="27"/>
      <c r="B404" s="28"/>
      <c r="G404" s="29"/>
      <c r="H404" s="29"/>
    </row>
    <row r="405">
      <c r="A405" s="27"/>
      <c r="B405" s="28"/>
      <c r="G405" s="29"/>
      <c r="H405" s="29"/>
    </row>
    <row r="406">
      <c r="A406" s="27"/>
      <c r="B406" s="28"/>
      <c r="G406" s="29"/>
      <c r="H406" s="29"/>
    </row>
    <row r="407">
      <c r="A407" s="27"/>
      <c r="B407" s="28"/>
      <c r="G407" s="29"/>
      <c r="H407" s="29"/>
    </row>
    <row r="408">
      <c r="A408" s="27"/>
      <c r="B408" s="28"/>
      <c r="G408" s="29"/>
      <c r="H408" s="29"/>
    </row>
    <row r="409">
      <c r="A409" s="27"/>
      <c r="B409" s="28"/>
      <c r="G409" s="29"/>
      <c r="H409" s="29"/>
    </row>
    <row r="410">
      <c r="A410" s="27"/>
      <c r="B410" s="28"/>
      <c r="G410" s="29"/>
      <c r="H410" s="29"/>
    </row>
    <row r="411">
      <c r="A411" s="27"/>
      <c r="B411" s="28"/>
      <c r="G411" s="29"/>
      <c r="H411" s="29"/>
    </row>
    <row r="412">
      <c r="A412" s="27"/>
      <c r="B412" s="28"/>
      <c r="G412" s="29"/>
      <c r="H412" s="29"/>
    </row>
    <row r="413">
      <c r="A413" s="27"/>
      <c r="B413" s="28"/>
      <c r="G413" s="29"/>
      <c r="H413" s="29"/>
    </row>
    <row r="414">
      <c r="A414" s="27"/>
      <c r="B414" s="28"/>
      <c r="G414" s="29"/>
      <c r="H414" s="29"/>
    </row>
    <row r="415">
      <c r="A415" s="27"/>
      <c r="B415" s="28"/>
      <c r="G415" s="29"/>
      <c r="H415" s="29"/>
    </row>
    <row r="416">
      <c r="A416" s="27"/>
      <c r="B416" s="28"/>
      <c r="G416" s="29"/>
      <c r="H416" s="29"/>
    </row>
    <row r="417">
      <c r="A417" s="27"/>
      <c r="B417" s="28"/>
      <c r="G417" s="29"/>
      <c r="H417" s="29"/>
    </row>
    <row r="418">
      <c r="A418" s="27"/>
      <c r="B418" s="28"/>
      <c r="G418" s="29"/>
      <c r="H418" s="29"/>
    </row>
    <row r="419">
      <c r="A419" s="27"/>
      <c r="B419" s="28"/>
      <c r="G419" s="29"/>
      <c r="H419" s="29"/>
    </row>
    <row r="420">
      <c r="A420" s="27"/>
      <c r="B420" s="28"/>
      <c r="G420" s="29"/>
      <c r="H420" s="29"/>
    </row>
    <row r="421">
      <c r="A421" s="27"/>
      <c r="B421" s="28"/>
      <c r="G421" s="29"/>
      <c r="H421" s="29"/>
    </row>
    <row r="422">
      <c r="A422" s="27"/>
      <c r="B422" s="28"/>
      <c r="G422" s="29"/>
      <c r="H422" s="29"/>
    </row>
    <row r="423">
      <c r="A423" s="27"/>
      <c r="B423" s="28"/>
      <c r="G423" s="29"/>
      <c r="H423" s="29"/>
    </row>
    <row r="424">
      <c r="A424" s="27"/>
      <c r="B424" s="28"/>
      <c r="G424" s="29"/>
      <c r="H424" s="29"/>
    </row>
    <row r="425">
      <c r="A425" s="27"/>
      <c r="B425" s="28"/>
      <c r="G425" s="29"/>
      <c r="H425" s="29"/>
    </row>
    <row r="426">
      <c r="A426" s="27"/>
      <c r="B426" s="28"/>
      <c r="G426" s="29"/>
      <c r="H426" s="29"/>
    </row>
    <row r="427">
      <c r="A427" s="27"/>
      <c r="B427" s="28"/>
      <c r="G427" s="29"/>
      <c r="H427" s="29"/>
    </row>
    <row r="428">
      <c r="A428" s="27"/>
      <c r="B428" s="28"/>
      <c r="G428" s="29"/>
      <c r="H428" s="29"/>
    </row>
    <row r="429">
      <c r="A429" s="27"/>
      <c r="B429" s="28"/>
      <c r="G429" s="29"/>
      <c r="H429" s="29"/>
    </row>
    <row r="430">
      <c r="A430" s="27"/>
      <c r="B430" s="28"/>
      <c r="G430" s="29"/>
      <c r="H430" s="29"/>
    </row>
    <row r="431">
      <c r="A431" s="27"/>
      <c r="B431" s="28"/>
      <c r="G431" s="29"/>
      <c r="H431" s="29"/>
    </row>
    <row r="432">
      <c r="A432" s="27"/>
      <c r="B432" s="28"/>
      <c r="G432" s="29"/>
      <c r="H432" s="29"/>
    </row>
    <row r="433">
      <c r="A433" s="27"/>
      <c r="B433" s="28"/>
      <c r="G433" s="29"/>
      <c r="H433" s="29"/>
    </row>
    <row r="434">
      <c r="A434" s="27"/>
      <c r="B434" s="28"/>
      <c r="G434" s="29"/>
      <c r="H434" s="29"/>
    </row>
    <row r="435">
      <c r="A435" s="27"/>
      <c r="B435" s="28"/>
      <c r="G435" s="29"/>
      <c r="H435" s="29"/>
    </row>
    <row r="436">
      <c r="A436" s="27"/>
      <c r="B436" s="28"/>
      <c r="G436" s="29"/>
      <c r="H436" s="29"/>
    </row>
    <row r="437">
      <c r="A437" s="27"/>
      <c r="B437" s="28"/>
      <c r="G437" s="29"/>
      <c r="H437" s="29"/>
    </row>
    <row r="438">
      <c r="A438" s="27"/>
      <c r="B438" s="28"/>
      <c r="G438" s="29"/>
      <c r="H438" s="29"/>
    </row>
    <row r="439">
      <c r="A439" s="27"/>
      <c r="B439" s="28"/>
      <c r="G439" s="29"/>
      <c r="H439" s="29"/>
    </row>
    <row r="440">
      <c r="A440" s="27"/>
      <c r="B440" s="28"/>
      <c r="G440" s="29"/>
      <c r="H440" s="29"/>
    </row>
    <row r="441">
      <c r="A441" s="27"/>
      <c r="B441" s="28"/>
      <c r="G441" s="29"/>
      <c r="H441" s="29"/>
    </row>
    <row r="442">
      <c r="A442" s="27"/>
      <c r="B442" s="28"/>
      <c r="G442" s="29"/>
      <c r="H442" s="29"/>
    </row>
    <row r="443">
      <c r="A443" s="27"/>
      <c r="B443" s="28"/>
      <c r="G443" s="29"/>
      <c r="H443" s="29"/>
    </row>
    <row r="444">
      <c r="A444" s="27"/>
      <c r="B444" s="28"/>
      <c r="G444" s="29"/>
      <c r="H444" s="29"/>
    </row>
    <row r="445">
      <c r="A445" s="27"/>
      <c r="B445" s="28"/>
      <c r="G445" s="29"/>
      <c r="H445" s="29"/>
    </row>
    <row r="446">
      <c r="A446" s="27"/>
      <c r="B446" s="28"/>
      <c r="G446" s="29"/>
      <c r="H446" s="29"/>
    </row>
    <row r="447">
      <c r="A447" s="27"/>
      <c r="B447" s="28"/>
      <c r="G447" s="29"/>
      <c r="H447" s="29"/>
    </row>
    <row r="448">
      <c r="A448" s="27"/>
      <c r="B448" s="28"/>
      <c r="G448" s="29"/>
      <c r="H448" s="29"/>
    </row>
    <row r="449">
      <c r="A449" s="27"/>
      <c r="B449" s="28"/>
      <c r="G449" s="29"/>
      <c r="H449" s="29"/>
    </row>
    <row r="450">
      <c r="A450" s="27"/>
      <c r="B450" s="28"/>
      <c r="G450" s="29"/>
      <c r="H450" s="29"/>
    </row>
    <row r="451">
      <c r="A451" s="27"/>
      <c r="B451" s="28"/>
      <c r="G451" s="29"/>
      <c r="H451" s="29"/>
    </row>
    <row r="452">
      <c r="A452" s="27"/>
      <c r="B452" s="28"/>
      <c r="G452" s="29"/>
      <c r="H452" s="29"/>
    </row>
    <row r="453">
      <c r="A453" s="27"/>
      <c r="B453" s="28"/>
      <c r="G453" s="29"/>
      <c r="H453" s="29"/>
    </row>
    <row r="454">
      <c r="A454" s="27"/>
      <c r="B454" s="28"/>
      <c r="G454" s="29"/>
      <c r="H454" s="29"/>
    </row>
    <row r="455">
      <c r="A455" s="27"/>
      <c r="B455" s="28"/>
      <c r="G455" s="29"/>
      <c r="H455" s="29"/>
    </row>
    <row r="456">
      <c r="A456" s="27"/>
      <c r="B456" s="28"/>
      <c r="G456" s="29"/>
      <c r="H456" s="29"/>
    </row>
    <row r="457">
      <c r="A457" s="27"/>
      <c r="B457" s="28"/>
      <c r="G457" s="29"/>
      <c r="H457" s="29"/>
    </row>
    <row r="458">
      <c r="A458" s="27"/>
      <c r="B458" s="28"/>
      <c r="G458" s="29"/>
      <c r="H458" s="29"/>
    </row>
    <row r="459">
      <c r="A459" s="27"/>
      <c r="B459" s="28"/>
      <c r="G459" s="29"/>
      <c r="H459" s="29"/>
    </row>
    <row r="460">
      <c r="A460" s="27"/>
      <c r="B460" s="28"/>
      <c r="G460" s="29"/>
      <c r="H460" s="29"/>
    </row>
    <row r="461">
      <c r="A461" s="27"/>
      <c r="B461" s="28"/>
      <c r="G461" s="29"/>
      <c r="H461" s="29"/>
    </row>
    <row r="462">
      <c r="A462" s="27"/>
      <c r="B462" s="28"/>
      <c r="G462" s="29"/>
      <c r="H462" s="29"/>
    </row>
    <row r="463">
      <c r="A463" s="27"/>
      <c r="B463" s="28"/>
      <c r="G463" s="29"/>
      <c r="H463" s="29"/>
    </row>
    <row r="464">
      <c r="A464" s="27"/>
      <c r="B464" s="28"/>
      <c r="G464" s="29"/>
      <c r="H464" s="29"/>
    </row>
    <row r="465">
      <c r="A465" s="27"/>
      <c r="B465" s="28"/>
      <c r="G465" s="29"/>
      <c r="H465" s="29"/>
    </row>
    <row r="466">
      <c r="A466" s="27"/>
      <c r="B466" s="28"/>
      <c r="G466" s="29"/>
      <c r="H466" s="29"/>
    </row>
    <row r="467">
      <c r="A467" s="27"/>
      <c r="B467" s="28"/>
      <c r="G467" s="29"/>
      <c r="H467" s="29"/>
    </row>
    <row r="468">
      <c r="A468" s="27"/>
      <c r="B468" s="28"/>
      <c r="G468" s="29"/>
      <c r="H468" s="29"/>
    </row>
    <row r="469">
      <c r="A469" s="27"/>
      <c r="B469" s="28"/>
      <c r="G469" s="29"/>
      <c r="H469" s="29"/>
    </row>
    <row r="470">
      <c r="A470" s="27"/>
      <c r="B470" s="28"/>
      <c r="G470" s="29"/>
      <c r="H470" s="29"/>
    </row>
    <row r="471">
      <c r="A471" s="27"/>
      <c r="B471" s="28"/>
      <c r="G471" s="29"/>
      <c r="H471" s="29"/>
    </row>
    <row r="472">
      <c r="A472" s="27"/>
      <c r="B472" s="28"/>
      <c r="G472" s="29"/>
      <c r="H472" s="29"/>
    </row>
    <row r="473">
      <c r="A473" s="27"/>
      <c r="B473" s="28"/>
      <c r="G473" s="29"/>
      <c r="H473" s="29"/>
    </row>
    <row r="474">
      <c r="A474" s="27"/>
      <c r="B474" s="28"/>
      <c r="G474" s="29"/>
      <c r="H474" s="29"/>
    </row>
    <row r="475">
      <c r="A475" s="27"/>
      <c r="B475" s="28"/>
      <c r="G475" s="29"/>
      <c r="H475" s="29"/>
    </row>
    <row r="476">
      <c r="A476" s="27"/>
      <c r="B476" s="28"/>
      <c r="G476" s="29"/>
      <c r="H476" s="29"/>
    </row>
    <row r="477">
      <c r="A477" s="27"/>
      <c r="B477" s="28"/>
      <c r="G477" s="29"/>
      <c r="H477" s="29"/>
    </row>
    <row r="478">
      <c r="A478" s="27"/>
      <c r="B478" s="28"/>
      <c r="G478" s="29"/>
      <c r="H478" s="29"/>
    </row>
    <row r="479">
      <c r="A479" s="27"/>
      <c r="B479" s="28"/>
      <c r="G479" s="29"/>
      <c r="H479" s="29"/>
    </row>
    <row r="480">
      <c r="A480" s="27"/>
      <c r="B480" s="28"/>
      <c r="G480" s="29"/>
      <c r="H480" s="29"/>
    </row>
    <row r="481">
      <c r="A481" s="27"/>
      <c r="B481" s="28"/>
      <c r="G481" s="29"/>
      <c r="H481" s="29"/>
    </row>
    <row r="482">
      <c r="A482" s="27"/>
      <c r="B482" s="28"/>
      <c r="G482" s="29"/>
      <c r="H482" s="29"/>
    </row>
    <row r="483">
      <c r="A483" s="27"/>
      <c r="B483" s="28"/>
      <c r="G483" s="29"/>
      <c r="H483" s="29"/>
    </row>
    <row r="484">
      <c r="A484" s="27"/>
      <c r="B484" s="28"/>
      <c r="G484" s="29"/>
      <c r="H484" s="29"/>
    </row>
    <row r="485">
      <c r="A485" s="27"/>
      <c r="B485" s="28"/>
      <c r="G485" s="29"/>
      <c r="H485" s="29"/>
    </row>
    <row r="486">
      <c r="A486" s="27"/>
      <c r="B486" s="28"/>
      <c r="G486" s="29"/>
      <c r="H486" s="29"/>
    </row>
    <row r="487">
      <c r="A487" s="27"/>
      <c r="B487" s="28"/>
      <c r="G487" s="29"/>
      <c r="H487" s="29"/>
    </row>
    <row r="488">
      <c r="A488" s="27"/>
      <c r="B488" s="28"/>
      <c r="G488" s="29"/>
      <c r="H488" s="29"/>
    </row>
    <row r="489">
      <c r="A489" s="27"/>
      <c r="B489" s="28"/>
      <c r="G489" s="29"/>
      <c r="H489" s="29"/>
    </row>
    <row r="490">
      <c r="A490" s="27"/>
      <c r="B490" s="28"/>
      <c r="G490" s="29"/>
      <c r="H490" s="29"/>
    </row>
    <row r="491">
      <c r="A491" s="27"/>
      <c r="B491" s="28"/>
      <c r="G491" s="29"/>
      <c r="H491" s="29"/>
    </row>
    <row r="492">
      <c r="A492" s="27"/>
      <c r="B492" s="28"/>
      <c r="G492" s="29"/>
      <c r="H492" s="29"/>
    </row>
    <row r="493">
      <c r="A493" s="27"/>
      <c r="B493" s="28"/>
      <c r="G493" s="29"/>
      <c r="H493" s="29"/>
    </row>
    <row r="494">
      <c r="A494" s="27"/>
      <c r="B494" s="28"/>
      <c r="G494" s="29"/>
      <c r="H494" s="29"/>
    </row>
    <row r="495">
      <c r="A495" s="27"/>
      <c r="B495" s="28"/>
      <c r="G495" s="29"/>
      <c r="H495" s="29"/>
    </row>
    <row r="496">
      <c r="A496" s="27"/>
      <c r="B496" s="28"/>
      <c r="G496" s="29"/>
      <c r="H496" s="29"/>
    </row>
    <row r="497">
      <c r="A497" s="27"/>
      <c r="B497" s="28"/>
      <c r="G497" s="29"/>
      <c r="H497" s="29"/>
    </row>
    <row r="498">
      <c r="A498" s="27"/>
      <c r="B498" s="28"/>
      <c r="G498" s="29"/>
      <c r="H498" s="29"/>
    </row>
    <row r="499">
      <c r="A499" s="27"/>
      <c r="B499" s="28"/>
      <c r="G499" s="29"/>
      <c r="H499" s="29"/>
    </row>
    <row r="500">
      <c r="A500" s="27"/>
      <c r="B500" s="28"/>
      <c r="G500" s="29"/>
      <c r="H500" s="29"/>
    </row>
    <row r="501">
      <c r="A501" s="27"/>
      <c r="B501" s="28"/>
      <c r="G501" s="29"/>
      <c r="H501" s="29"/>
    </row>
    <row r="502">
      <c r="A502" s="27"/>
      <c r="B502" s="28"/>
      <c r="G502" s="29"/>
      <c r="H502" s="29"/>
    </row>
    <row r="503">
      <c r="A503" s="27"/>
      <c r="B503" s="28"/>
      <c r="G503" s="29"/>
      <c r="H503" s="29"/>
    </row>
    <row r="504">
      <c r="A504" s="27"/>
      <c r="B504" s="28"/>
      <c r="G504" s="29"/>
      <c r="H504" s="29"/>
    </row>
    <row r="505">
      <c r="A505" s="27"/>
      <c r="B505" s="28"/>
      <c r="G505" s="29"/>
      <c r="H505" s="29"/>
    </row>
    <row r="506">
      <c r="A506" s="27"/>
      <c r="B506" s="28"/>
      <c r="G506" s="29"/>
      <c r="H506" s="29"/>
    </row>
    <row r="507">
      <c r="A507" s="27"/>
      <c r="B507" s="28"/>
      <c r="G507" s="29"/>
      <c r="H507" s="29"/>
    </row>
    <row r="508">
      <c r="A508" s="27"/>
      <c r="B508" s="28"/>
      <c r="G508" s="29"/>
      <c r="H508" s="29"/>
    </row>
    <row r="509">
      <c r="A509" s="27"/>
      <c r="B509" s="28"/>
      <c r="G509" s="29"/>
      <c r="H509" s="29"/>
    </row>
    <row r="510">
      <c r="A510" s="27"/>
      <c r="B510" s="28"/>
      <c r="G510" s="29"/>
      <c r="H510" s="29"/>
    </row>
    <row r="511">
      <c r="A511" s="27"/>
      <c r="B511" s="28"/>
      <c r="G511" s="29"/>
      <c r="H511" s="29"/>
    </row>
    <row r="512">
      <c r="A512" s="27"/>
      <c r="B512" s="28"/>
      <c r="G512" s="29"/>
      <c r="H512" s="29"/>
    </row>
    <row r="513">
      <c r="A513" s="27"/>
      <c r="B513" s="28"/>
      <c r="G513" s="29"/>
      <c r="H513" s="29"/>
    </row>
    <row r="514">
      <c r="A514" s="27"/>
      <c r="B514" s="28"/>
      <c r="G514" s="29"/>
      <c r="H514" s="29"/>
    </row>
    <row r="515">
      <c r="A515" s="27"/>
      <c r="B515" s="28"/>
      <c r="G515" s="29"/>
      <c r="H515" s="29"/>
    </row>
    <row r="516">
      <c r="A516" s="27"/>
      <c r="B516" s="28"/>
      <c r="G516" s="29"/>
      <c r="H516" s="29"/>
    </row>
    <row r="517">
      <c r="A517" s="27"/>
      <c r="B517" s="28"/>
      <c r="G517" s="29"/>
      <c r="H517" s="29"/>
    </row>
    <row r="518">
      <c r="A518" s="27"/>
      <c r="B518" s="28"/>
      <c r="G518" s="29"/>
      <c r="H518" s="29"/>
    </row>
    <row r="519">
      <c r="A519" s="27"/>
      <c r="B519" s="28"/>
      <c r="G519" s="29"/>
      <c r="H519" s="29"/>
    </row>
    <row r="520">
      <c r="A520" s="27"/>
      <c r="B520" s="28"/>
      <c r="G520" s="29"/>
      <c r="H520" s="29"/>
    </row>
    <row r="521">
      <c r="A521" s="27"/>
      <c r="B521" s="28"/>
      <c r="G521" s="29"/>
      <c r="H521" s="29"/>
    </row>
    <row r="522">
      <c r="A522" s="27"/>
      <c r="B522" s="28"/>
      <c r="G522" s="29"/>
      <c r="H522" s="29"/>
    </row>
    <row r="523">
      <c r="A523" s="27"/>
      <c r="B523" s="28"/>
      <c r="G523" s="29"/>
      <c r="H523" s="29"/>
    </row>
    <row r="524">
      <c r="A524" s="27"/>
      <c r="B524" s="28"/>
      <c r="G524" s="29"/>
      <c r="H524" s="29"/>
    </row>
    <row r="525">
      <c r="A525" s="27"/>
      <c r="B525" s="28"/>
      <c r="G525" s="29"/>
      <c r="H525" s="29"/>
    </row>
    <row r="526">
      <c r="A526" s="27"/>
      <c r="B526" s="28"/>
      <c r="G526" s="29"/>
      <c r="H526" s="29"/>
    </row>
    <row r="527">
      <c r="A527" s="27"/>
      <c r="B527" s="28"/>
      <c r="G527" s="29"/>
      <c r="H527" s="29"/>
    </row>
    <row r="528">
      <c r="A528" s="27"/>
      <c r="B528" s="28"/>
      <c r="G528" s="29"/>
      <c r="H528" s="29"/>
    </row>
    <row r="529">
      <c r="A529" s="27"/>
      <c r="B529" s="28"/>
      <c r="G529" s="29"/>
      <c r="H529" s="29"/>
    </row>
    <row r="530">
      <c r="A530" s="27"/>
      <c r="B530" s="28"/>
      <c r="G530" s="29"/>
      <c r="H530" s="29"/>
    </row>
    <row r="531">
      <c r="A531" s="27"/>
      <c r="B531" s="28"/>
      <c r="G531" s="29"/>
      <c r="H531" s="29"/>
    </row>
    <row r="532">
      <c r="A532" s="27"/>
      <c r="B532" s="28"/>
      <c r="G532" s="29"/>
      <c r="H532" s="29"/>
    </row>
    <row r="533">
      <c r="A533" s="27"/>
      <c r="B533" s="28"/>
      <c r="G533" s="29"/>
      <c r="H533" s="29"/>
    </row>
    <row r="534">
      <c r="A534" s="27"/>
      <c r="B534" s="28"/>
      <c r="G534" s="29"/>
      <c r="H534" s="29"/>
    </row>
    <row r="535">
      <c r="A535" s="27"/>
      <c r="B535" s="28"/>
      <c r="G535" s="29"/>
      <c r="H535" s="29"/>
    </row>
    <row r="536">
      <c r="A536" s="27"/>
      <c r="B536" s="28"/>
      <c r="G536" s="29"/>
      <c r="H536" s="29"/>
    </row>
    <row r="537">
      <c r="A537" s="27"/>
      <c r="B537" s="28"/>
      <c r="G537" s="29"/>
      <c r="H537" s="29"/>
    </row>
    <row r="538">
      <c r="A538" s="27"/>
      <c r="B538" s="28"/>
      <c r="G538" s="29"/>
      <c r="H538" s="29"/>
    </row>
    <row r="539">
      <c r="A539" s="27"/>
      <c r="B539" s="28"/>
      <c r="G539" s="29"/>
      <c r="H539" s="29"/>
    </row>
    <row r="540">
      <c r="A540" s="27"/>
      <c r="B540" s="28"/>
      <c r="G540" s="29"/>
      <c r="H540" s="29"/>
    </row>
    <row r="541">
      <c r="A541" s="27"/>
      <c r="B541" s="28"/>
      <c r="G541" s="29"/>
      <c r="H541" s="29"/>
    </row>
    <row r="542">
      <c r="A542" s="27"/>
      <c r="B542" s="28"/>
      <c r="G542" s="29"/>
      <c r="H542" s="29"/>
    </row>
    <row r="543">
      <c r="A543" s="27"/>
      <c r="B543" s="28"/>
      <c r="G543" s="29"/>
      <c r="H543" s="29"/>
    </row>
    <row r="544">
      <c r="A544" s="27"/>
      <c r="B544" s="28"/>
      <c r="G544" s="29"/>
      <c r="H544" s="29"/>
    </row>
    <row r="545">
      <c r="A545" s="27"/>
      <c r="B545" s="28"/>
      <c r="G545" s="29"/>
      <c r="H545" s="29"/>
    </row>
    <row r="546">
      <c r="A546" s="27"/>
      <c r="B546" s="28"/>
      <c r="G546" s="29"/>
      <c r="H546" s="29"/>
    </row>
    <row r="547">
      <c r="A547" s="27"/>
      <c r="B547" s="28"/>
      <c r="G547" s="29"/>
      <c r="H547" s="29"/>
    </row>
    <row r="548">
      <c r="A548" s="27"/>
      <c r="B548" s="28"/>
      <c r="G548" s="29"/>
      <c r="H548" s="29"/>
    </row>
    <row r="549">
      <c r="A549" s="27"/>
      <c r="B549" s="28"/>
      <c r="G549" s="29"/>
      <c r="H549" s="29"/>
    </row>
    <row r="550">
      <c r="A550" s="27"/>
      <c r="B550" s="28"/>
      <c r="G550" s="29"/>
      <c r="H550" s="29"/>
    </row>
    <row r="551">
      <c r="A551" s="27"/>
      <c r="B551" s="28"/>
      <c r="G551" s="29"/>
      <c r="H551" s="29"/>
    </row>
    <row r="552">
      <c r="A552" s="27"/>
      <c r="B552" s="28"/>
      <c r="G552" s="29"/>
      <c r="H552" s="29"/>
    </row>
    <row r="553">
      <c r="A553" s="27"/>
      <c r="B553" s="28"/>
      <c r="G553" s="29"/>
      <c r="H553" s="29"/>
    </row>
    <row r="554">
      <c r="A554" s="27"/>
      <c r="B554" s="28"/>
      <c r="G554" s="29"/>
      <c r="H554" s="29"/>
    </row>
    <row r="555">
      <c r="A555" s="27"/>
      <c r="B555" s="28"/>
      <c r="G555" s="29"/>
      <c r="H555" s="29"/>
    </row>
    <row r="556">
      <c r="A556" s="27"/>
      <c r="B556" s="28"/>
      <c r="G556" s="29"/>
      <c r="H556" s="29"/>
    </row>
    <row r="557">
      <c r="A557" s="27"/>
      <c r="B557" s="28"/>
      <c r="G557" s="29"/>
      <c r="H557" s="29"/>
    </row>
    <row r="558">
      <c r="A558" s="27"/>
      <c r="B558" s="28"/>
      <c r="G558" s="29"/>
      <c r="H558" s="29"/>
    </row>
    <row r="559">
      <c r="A559" s="27"/>
      <c r="B559" s="28"/>
      <c r="G559" s="29"/>
      <c r="H559" s="29"/>
    </row>
    <row r="560">
      <c r="A560" s="27"/>
      <c r="B560" s="28"/>
      <c r="G560" s="29"/>
      <c r="H560" s="29"/>
    </row>
    <row r="561">
      <c r="A561" s="27"/>
      <c r="B561" s="28"/>
      <c r="G561" s="29"/>
      <c r="H561" s="29"/>
    </row>
    <row r="562">
      <c r="A562" s="27"/>
      <c r="B562" s="28"/>
      <c r="G562" s="29"/>
      <c r="H562" s="29"/>
    </row>
    <row r="563">
      <c r="A563" s="27"/>
      <c r="B563" s="28"/>
      <c r="G563" s="29"/>
      <c r="H563" s="29"/>
    </row>
    <row r="564">
      <c r="A564" s="27"/>
      <c r="B564" s="28"/>
      <c r="G564" s="29"/>
      <c r="H564" s="29"/>
    </row>
    <row r="565">
      <c r="A565" s="27"/>
      <c r="B565" s="28"/>
      <c r="G565" s="29"/>
      <c r="H565" s="29"/>
    </row>
    <row r="566">
      <c r="A566" s="27"/>
      <c r="B566" s="28"/>
      <c r="G566" s="29"/>
      <c r="H566" s="29"/>
    </row>
    <row r="567">
      <c r="A567" s="27"/>
      <c r="B567" s="28"/>
      <c r="G567" s="29"/>
      <c r="H567" s="29"/>
    </row>
    <row r="568">
      <c r="A568" s="27"/>
      <c r="B568" s="28"/>
      <c r="G568" s="29"/>
      <c r="H568" s="29"/>
    </row>
    <row r="569">
      <c r="A569" s="27"/>
      <c r="B569" s="28"/>
      <c r="G569" s="29"/>
      <c r="H569" s="29"/>
    </row>
    <row r="570">
      <c r="A570" s="27"/>
      <c r="B570" s="28"/>
      <c r="G570" s="29"/>
      <c r="H570" s="29"/>
    </row>
    <row r="571">
      <c r="A571" s="27"/>
      <c r="B571" s="28"/>
      <c r="G571" s="29"/>
      <c r="H571" s="29"/>
    </row>
    <row r="572">
      <c r="A572" s="27"/>
      <c r="B572" s="28"/>
      <c r="G572" s="29"/>
      <c r="H572" s="29"/>
    </row>
    <row r="573">
      <c r="A573" s="27"/>
      <c r="B573" s="28"/>
      <c r="G573" s="29"/>
      <c r="H573" s="29"/>
    </row>
    <row r="574">
      <c r="A574" s="27"/>
      <c r="B574" s="28"/>
      <c r="G574" s="29"/>
      <c r="H574" s="29"/>
    </row>
    <row r="575">
      <c r="A575" s="27"/>
      <c r="B575" s="28"/>
      <c r="G575" s="29"/>
      <c r="H575" s="29"/>
    </row>
    <row r="576">
      <c r="A576" s="27"/>
      <c r="B576" s="28"/>
      <c r="G576" s="29"/>
      <c r="H576" s="29"/>
    </row>
    <row r="577">
      <c r="A577" s="27"/>
      <c r="B577" s="28"/>
      <c r="G577" s="29"/>
      <c r="H577" s="29"/>
    </row>
    <row r="578">
      <c r="A578" s="27"/>
      <c r="B578" s="28"/>
      <c r="G578" s="29"/>
      <c r="H578" s="29"/>
    </row>
    <row r="579">
      <c r="A579" s="27"/>
      <c r="B579" s="28"/>
      <c r="G579" s="29"/>
      <c r="H579" s="29"/>
    </row>
    <row r="580">
      <c r="A580" s="27"/>
      <c r="B580" s="28"/>
      <c r="G580" s="29"/>
      <c r="H580" s="29"/>
    </row>
    <row r="581">
      <c r="A581" s="27"/>
      <c r="B581" s="28"/>
      <c r="G581" s="29"/>
      <c r="H581" s="29"/>
    </row>
    <row r="582">
      <c r="A582" s="27"/>
      <c r="B582" s="28"/>
      <c r="G582" s="29"/>
      <c r="H582" s="29"/>
    </row>
    <row r="583">
      <c r="A583" s="27"/>
      <c r="B583" s="28"/>
      <c r="G583" s="29"/>
      <c r="H583" s="29"/>
    </row>
    <row r="584">
      <c r="A584" s="27"/>
      <c r="B584" s="28"/>
      <c r="G584" s="29"/>
      <c r="H584" s="29"/>
    </row>
    <row r="585">
      <c r="A585" s="27"/>
      <c r="B585" s="28"/>
      <c r="G585" s="29"/>
      <c r="H585" s="29"/>
    </row>
    <row r="586">
      <c r="A586" s="27"/>
      <c r="B586" s="28"/>
      <c r="G586" s="29"/>
      <c r="H586" s="29"/>
    </row>
    <row r="587">
      <c r="A587" s="27"/>
      <c r="B587" s="28"/>
      <c r="G587" s="29"/>
      <c r="H587" s="29"/>
    </row>
    <row r="588">
      <c r="A588" s="27"/>
      <c r="B588" s="28"/>
      <c r="G588" s="29"/>
      <c r="H588" s="29"/>
    </row>
    <row r="589">
      <c r="A589" s="27"/>
      <c r="B589" s="28"/>
      <c r="G589" s="29"/>
      <c r="H589" s="29"/>
    </row>
    <row r="590">
      <c r="A590" s="27"/>
      <c r="B590" s="28"/>
      <c r="G590" s="29"/>
      <c r="H590" s="29"/>
    </row>
    <row r="591">
      <c r="A591" s="27"/>
      <c r="B591" s="28"/>
      <c r="G591" s="29"/>
      <c r="H591" s="29"/>
    </row>
    <row r="592">
      <c r="A592" s="27"/>
      <c r="B592" s="28"/>
      <c r="G592" s="29"/>
      <c r="H592" s="29"/>
    </row>
    <row r="593">
      <c r="A593" s="27"/>
      <c r="B593" s="28"/>
      <c r="G593" s="29"/>
      <c r="H593" s="29"/>
    </row>
    <row r="594">
      <c r="A594" s="27"/>
      <c r="B594" s="28"/>
      <c r="G594" s="29"/>
      <c r="H594" s="29"/>
    </row>
    <row r="595">
      <c r="A595" s="27"/>
      <c r="B595" s="28"/>
      <c r="G595" s="29"/>
      <c r="H595" s="29"/>
    </row>
    <row r="596">
      <c r="A596" s="27"/>
      <c r="B596" s="28"/>
      <c r="G596" s="29"/>
      <c r="H596" s="29"/>
    </row>
    <row r="597">
      <c r="A597" s="27"/>
      <c r="B597" s="28"/>
      <c r="G597" s="29"/>
      <c r="H597" s="29"/>
    </row>
    <row r="598">
      <c r="A598" s="27"/>
      <c r="B598" s="28"/>
      <c r="G598" s="29"/>
      <c r="H598" s="29"/>
    </row>
    <row r="599">
      <c r="A599" s="27"/>
      <c r="B599" s="28"/>
      <c r="G599" s="29"/>
      <c r="H599" s="29"/>
    </row>
    <row r="600">
      <c r="A600" s="27"/>
      <c r="B600" s="28"/>
      <c r="G600" s="29"/>
      <c r="H600" s="29"/>
    </row>
    <row r="601">
      <c r="A601" s="27"/>
      <c r="B601" s="28"/>
      <c r="G601" s="29"/>
      <c r="H601" s="29"/>
    </row>
    <row r="602">
      <c r="A602" s="27"/>
      <c r="B602" s="28"/>
      <c r="G602" s="29"/>
      <c r="H602" s="29"/>
    </row>
    <row r="603">
      <c r="A603" s="27"/>
      <c r="B603" s="28"/>
      <c r="G603" s="29"/>
      <c r="H603" s="29"/>
    </row>
    <row r="604">
      <c r="A604" s="27"/>
      <c r="B604" s="28"/>
      <c r="G604" s="29"/>
      <c r="H604" s="29"/>
    </row>
    <row r="605">
      <c r="A605" s="27"/>
      <c r="B605" s="28"/>
      <c r="G605" s="29"/>
      <c r="H605" s="29"/>
    </row>
    <row r="606">
      <c r="A606" s="27"/>
      <c r="B606" s="28"/>
      <c r="G606" s="29"/>
      <c r="H606" s="29"/>
    </row>
    <row r="607">
      <c r="A607" s="27"/>
      <c r="B607" s="28"/>
      <c r="G607" s="29"/>
      <c r="H607" s="29"/>
    </row>
    <row r="608">
      <c r="A608" s="27"/>
      <c r="B608" s="28"/>
      <c r="G608" s="29"/>
      <c r="H608" s="29"/>
    </row>
    <row r="609">
      <c r="A609" s="27"/>
      <c r="B609" s="28"/>
      <c r="G609" s="29"/>
      <c r="H609" s="29"/>
    </row>
    <row r="610">
      <c r="A610" s="27"/>
      <c r="B610" s="28"/>
      <c r="G610" s="29"/>
      <c r="H610" s="29"/>
    </row>
    <row r="611">
      <c r="A611" s="27"/>
      <c r="B611" s="28"/>
      <c r="G611" s="29"/>
      <c r="H611" s="29"/>
    </row>
    <row r="612">
      <c r="A612" s="27"/>
      <c r="B612" s="28"/>
      <c r="G612" s="29"/>
      <c r="H612" s="29"/>
    </row>
    <row r="613">
      <c r="A613" s="27"/>
      <c r="B613" s="28"/>
      <c r="G613" s="29"/>
      <c r="H613" s="29"/>
    </row>
    <row r="614">
      <c r="A614" s="27"/>
      <c r="B614" s="28"/>
      <c r="G614" s="29"/>
      <c r="H614" s="29"/>
    </row>
    <row r="615">
      <c r="A615" s="27"/>
      <c r="B615" s="28"/>
      <c r="G615" s="29"/>
      <c r="H615" s="29"/>
    </row>
    <row r="616">
      <c r="A616" s="27"/>
      <c r="B616" s="28"/>
      <c r="G616" s="29"/>
      <c r="H616" s="29"/>
    </row>
    <row r="617">
      <c r="A617" s="27"/>
      <c r="B617" s="28"/>
      <c r="G617" s="29"/>
      <c r="H617" s="29"/>
    </row>
    <row r="618">
      <c r="A618" s="27"/>
      <c r="B618" s="28"/>
      <c r="G618" s="29"/>
      <c r="H618" s="29"/>
    </row>
    <row r="619">
      <c r="A619" s="27"/>
      <c r="B619" s="28"/>
      <c r="G619" s="29"/>
      <c r="H619" s="29"/>
    </row>
    <row r="620">
      <c r="A620" s="27"/>
      <c r="B620" s="28"/>
      <c r="G620" s="29"/>
      <c r="H620" s="29"/>
    </row>
    <row r="621">
      <c r="A621" s="27"/>
      <c r="B621" s="28"/>
      <c r="G621" s="29"/>
      <c r="H621" s="29"/>
    </row>
    <row r="622">
      <c r="A622" s="27"/>
      <c r="B622" s="28"/>
      <c r="G622" s="29"/>
      <c r="H622" s="29"/>
    </row>
    <row r="623">
      <c r="A623" s="27"/>
      <c r="B623" s="28"/>
      <c r="G623" s="29"/>
      <c r="H623" s="29"/>
    </row>
    <row r="624">
      <c r="A624" s="27"/>
      <c r="B624" s="28"/>
      <c r="G624" s="29"/>
      <c r="H624" s="29"/>
    </row>
    <row r="625">
      <c r="A625" s="27"/>
      <c r="B625" s="28"/>
      <c r="G625" s="29"/>
      <c r="H625" s="29"/>
    </row>
    <row r="626">
      <c r="A626" s="27"/>
      <c r="B626" s="28"/>
      <c r="G626" s="29"/>
      <c r="H626" s="29"/>
    </row>
    <row r="627">
      <c r="A627" s="27"/>
      <c r="B627" s="28"/>
      <c r="G627" s="29"/>
      <c r="H627" s="29"/>
    </row>
    <row r="628">
      <c r="A628" s="27"/>
      <c r="B628" s="28"/>
      <c r="G628" s="29"/>
      <c r="H628" s="29"/>
    </row>
    <row r="629">
      <c r="A629" s="27"/>
      <c r="B629" s="28"/>
      <c r="G629" s="29"/>
      <c r="H629" s="29"/>
    </row>
    <row r="630">
      <c r="A630" s="27"/>
      <c r="B630" s="28"/>
      <c r="G630" s="29"/>
      <c r="H630" s="29"/>
    </row>
    <row r="631">
      <c r="A631" s="27"/>
      <c r="B631" s="28"/>
      <c r="G631" s="29"/>
      <c r="H631" s="29"/>
    </row>
    <row r="632">
      <c r="A632" s="27"/>
      <c r="B632" s="28"/>
      <c r="G632" s="29"/>
      <c r="H632" s="29"/>
    </row>
    <row r="633">
      <c r="A633" s="27"/>
      <c r="B633" s="28"/>
      <c r="G633" s="29"/>
      <c r="H633" s="29"/>
    </row>
    <row r="634">
      <c r="A634" s="27"/>
      <c r="B634" s="28"/>
      <c r="G634" s="29"/>
      <c r="H634" s="29"/>
    </row>
    <row r="635">
      <c r="A635" s="27"/>
      <c r="B635" s="28"/>
      <c r="G635" s="29"/>
      <c r="H635" s="29"/>
    </row>
    <row r="636">
      <c r="A636" s="27"/>
      <c r="B636" s="28"/>
      <c r="G636" s="29"/>
      <c r="H636" s="29"/>
    </row>
    <row r="637">
      <c r="A637" s="27"/>
      <c r="B637" s="28"/>
      <c r="G637" s="29"/>
      <c r="H637" s="29"/>
    </row>
    <row r="638">
      <c r="A638" s="27"/>
      <c r="B638" s="28"/>
      <c r="G638" s="29"/>
      <c r="H638" s="29"/>
    </row>
    <row r="639">
      <c r="A639" s="27"/>
      <c r="B639" s="28"/>
      <c r="G639" s="29"/>
      <c r="H639" s="29"/>
    </row>
    <row r="640">
      <c r="A640" s="27"/>
      <c r="B640" s="28"/>
      <c r="G640" s="29"/>
      <c r="H640" s="29"/>
    </row>
    <row r="641">
      <c r="A641" s="27"/>
      <c r="B641" s="28"/>
      <c r="G641" s="29"/>
      <c r="H641" s="29"/>
    </row>
    <row r="642">
      <c r="A642" s="27"/>
      <c r="B642" s="28"/>
      <c r="G642" s="29"/>
      <c r="H642" s="29"/>
    </row>
    <row r="643">
      <c r="A643" s="27"/>
      <c r="B643" s="28"/>
      <c r="G643" s="29"/>
      <c r="H643" s="29"/>
    </row>
    <row r="644">
      <c r="A644" s="27"/>
      <c r="B644" s="28"/>
      <c r="G644" s="29"/>
      <c r="H644" s="29"/>
    </row>
    <row r="645">
      <c r="A645" s="27"/>
      <c r="B645" s="28"/>
      <c r="G645" s="29"/>
      <c r="H645" s="29"/>
    </row>
    <row r="646">
      <c r="A646" s="27"/>
      <c r="B646" s="28"/>
      <c r="G646" s="29"/>
      <c r="H646" s="29"/>
    </row>
    <row r="647">
      <c r="A647" s="27"/>
      <c r="B647" s="28"/>
      <c r="G647" s="29"/>
      <c r="H647" s="29"/>
    </row>
    <row r="648">
      <c r="A648" s="27"/>
      <c r="B648" s="28"/>
      <c r="G648" s="29"/>
      <c r="H648" s="29"/>
    </row>
    <row r="649">
      <c r="A649" s="27"/>
      <c r="B649" s="28"/>
      <c r="G649" s="29"/>
      <c r="H649" s="29"/>
    </row>
    <row r="650">
      <c r="A650" s="27"/>
      <c r="B650" s="28"/>
      <c r="G650" s="29"/>
      <c r="H650" s="29"/>
    </row>
    <row r="651">
      <c r="A651" s="27"/>
      <c r="B651" s="28"/>
      <c r="G651" s="29"/>
      <c r="H651" s="29"/>
    </row>
    <row r="652">
      <c r="A652" s="27"/>
      <c r="B652" s="28"/>
      <c r="G652" s="29"/>
      <c r="H652" s="29"/>
    </row>
    <row r="653">
      <c r="A653" s="27"/>
      <c r="B653" s="28"/>
      <c r="G653" s="29"/>
      <c r="H653" s="29"/>
    </row>
    <row r="654">
      <c r="A654" s="27"/>
      <c r="B654" s="28"/>
      <c r="G654" s="29"/>
      <c r="H654" s="29"/>
    </row>
    <row r="655">
      <c r="A655" s="27"/>
      <c r="B655" s="28"/>
      <c r="G655" s="29"/>
      <c r="H655" s="29"/>
    </row>
    <row r="656">
      <c r="A656" s="27"/>
      <c r="B656" s="28"/>
      <c r="G656" s="29"/>
      <c r="H656" s="29"/>
    </row>
    <row r="657">
      <c r="A657" s="27"/>
      <c r="B657" s="28"/>
      <c r="G657" s="29"/>
      <c r="H657" s="29"/>
    </row>
    <row r="658">
      <c r="A658" s="27"/>
      <c r="B658" s="28"/>
      <c r="G658" s="29"/>
      <c r="H658" s="29"/>
    </row>
    <row r="659">
      <c r="A659" s="27"/>
      <c r="B659" s="28"/>
      <c r="G659" s="29"/>
      <c r="H659" s="29"/>
    </row>
    <row r="660">
      <c r="A660" s="27"/>
      <c r="B660" s="28"/>
      <c r="G660" s="29"/>
      <c r="H660" s="29"/>
    </row>
    <row r="661">
      <c r="A661" s="27"/>
      <c r="B661" s="28"/>
      <c r="G661" s="29"/>
      <c r="H661" s="29"/>
    </row>
    <row r="662">
      <c r="A662" s="27"/>
      <c r="B662" s="28"/>
      <c r="G662" s="29"/>
      <c r="H662" s="29"/>
    </row>
    <row r="663">
      <c r="A663" s="27"/>
      <c r="B663" s="28"/>
      <c r="G663" s="29"/>
      <c r="H663" s="29"/>
    </row>
    <row r="664">
      <c r="A664" s="27"/>
      <c r="B664" s="28"/>
      <c r="G664" s="29"/>
      <c r="H664" s="29"/>
    </row>
    <row r="665">
      <c r="A665" s="27"/>
      <c r="B665" s="28"/>
      <c r="G665" s="29"/>
      <c r="H665" s="29"/>
    </row>
    <row r="666">
      <c r="A666" s="27"/>
      <c r="B666" s="28"/>
      <c r="G666" s="29"/>
      <c r="H666" s="29"/>
    </row>
    <row r="667">
      <c r="A667" s="27"/>
      <c r="B667" s="28"/>
      <c r="G667" s="29"/>
      <c r="H667" s="29"/>
    </row>
    <row r="668">
      <c r="A668" s="27"/>
      <c r="B668" s="28"/>
      <c r="G668" s="29"/>
      <c r="H668" s="29"/>
    </row>
    <row r="669">
      <c r="A669" s="27"/>
      <c r="B669" s="28"/>
      <c r="G669" s="29"/>
      <c r="H669" s="29"/>
    </row>
    <row r="670">
      <c r="A670" s="27"/>
      <c r="B670" s="28"/>
      <c r="G670" s="29"/>
      <c r="H670" s="29"/>
    </row>
    <row r="671">
      <c r="A671" s="27"/>
      <c r="B671" s="28"/>
      <c r="G671" s="29"/>
      <c r="H671" s="29"/>
    </row>
    <row r="672">
      <c r="A672" s="27"/>
      <c r="B672" s="28"/>
      <c r="G672" s="29"/>
      <c r="H672" s="29"/>
    </row>
    <row r="673">
      <c r="A673" s="27"/>
      <c r="B673" s="28"/>
      <c r="G673" s="29"/>
      <c r="H673" s="29"/>
    </row>
    <row r="674">
      <c r="A674" s="27"/>
      <c r="B674" s="28"/>
      <c r="G674" s="29"/>
      <c r="H674" s="29"/>
    </row>
    <row r="675">
      <c r="A675" s="27"/>
      <c r="B675" s="28"/>
      <c r="G675" s="29"/>
      <c r="H675" s="29"/>
    </row>
    <row r="676">
      <c r="A676" s="27"/>
      <c r="B676" s="28"/>
      <c r="G676" s="29"/>
      <c r="H676" s="29"/>
    </row>
    <row r="677">
      <c r="A677" s="27"/>
      <c r="B677" s="28"/>
      <c r="G677" s="29"/>
      <c r="H677" s="29"/>
    </row>
    <row r="678">
      <c r="A678" s="27"/>
      <c r="B678" s="28"/>
      <c r="G678" s="29"/>
      <c r="H678" s="29"/>
    </row>
    <row r="679">
      <c r="A679" s="27"/>
      <c r="B679" s="28"/>
      <c r="G679" s="29"/>
      <c r="H679" s="29"/>
    </row>
    <row r="680">
      <c r="A680" s="27"/>
      <c r="B680" s="28"/>
      <c r="G680" s="29"/>
      <c r="H680" s="29"/>
    </row>
    <row r="681">
      <c r="A681" s="27"/>
      <c r="B681" s="28"/>
      <c r="G681" s="29"/>
      <c r="H681" s="29"/>
    </row>
    <row r="682">
      <c r="A682" s="27"/>
      <c r="B682" s="28"/>
      <c r="G682" s="29"/>
      <c r="H682" s="29"/>
    </row>
    <row r="683">
      <c r="A683" s="27"/>
      <c r="B683" s="28"/>
      <c r="G683" s="29"/>
      <c r="H683" s="29"/>
    </row>
    <row r="684">
      <c r="A684" s="27"/>
      <c r="B684" s="28"/>
      <c r="G684" s="29"/>
      <c r="H684" s="29"/>
    </row>
    <row r="685">
      <c r="A685" s="27"/>
      <c r="B685" s="28"/>
      <c r="G685" s="29"/>
      <c r="H685" s="29"/>
    </row>
    <row r="686">
      <c r="A686" s="27"/>
      <c r="B686" s="28"/>
      <c r="G686" s="29"/>
      <c r="H686" s="29"/>
    </row>
    <row r="687">
      <c r="A687" s="27"/>
      <c r="B687" s="28"/>
      <c r="G687" s="29"/>
      <c r="H687" s="29"/>
    </row>
    <row r="688">
      <c r="A688" s="27"/>
      <c r="B688" s="28"/>
      <c r="G688" s="29"/>
      <c r="H688" s="29"/>
    </row>
    <row r="689">
      <c r="A689" s="27"/>
      <c r="B689" s="28"/>
      <c r="G689" s="29"/>
      <c r="H689" s="29"/>
    </row>
    <row r="690">
      <c r="A690" s="27"/>
      <c r="B690" s="28"/>
      <c r="G690" s="29"/>
      <c r="H690" s="29"/>
    </row>
    <row r="691">
      <c r="A691" s="27"/>
      <c r="B691" s="28"/>
      <c r="G691" s="29"/>
      <c r="H691" s="29"/>
    </row>
    <row r="692">
      <c r="A692" s="27"/>
      <c r="B692" s="28"/>
      <c r="G692" s="29"/>
      <c r="H692" s="29"/>
    </row>
    <row r="693">
      <c r="A693" s="27"/>
      <c r="B693" s="28"/>
      <c r="G693" s="29"/>
      <c r="H693" s="29"/>
    </row>
    <row r="694">
      <c r="A694" s="27"/>
      <c r="B694" s="28"/>
      <c r="G694" s="29"/>
      <c r="H694" s="29"/>
    </row>
    <row r="695">
      <c r="A695" s="27"/>
      <c r="B695" s="28"/>
      <c r="G695" s="29"/>
      <c r="H695" s="29"/>
    </row>
    <row r="696">
      <c r="A696" s="27"/>
      <c r="B696" s="28"/>
      <c r="G696" s="29"/>
      <c r="H696" s="29"/>
    </row>
    <row r="697">
      <c r="A697" s="27"/>
      <c r="B697" s="28"/>
      <c r="G697" s="29"/>
      <c r="H697" s="29"/>
    </row>
    <row r="698">
      <c r="A698" s="27"/>
      <c r="B698" s="28"/>
      <c r="G698" s="29"/>
      <c r="H698" s="29"/>
    </row>
    <row r="699">
      <c r="A699" s="27"/>
      <c r="B699" s="28"/>
      <c r="G699" s="29"/>
      <c r="H699" s="29"/>
    </row>
    <row r="700">
      <c r="A700" s="27"/>
      <c r="B700" s="28"/>
      <c r="G700" s="29"/>
      <c r="H700" s="29"/>
    </row>
    <row r="701">
      <c r="A701" s="27"/>
      <c r="B701" s="28"/>
      <c r="G701" s="29"/>
      <c r="H701" s="29"/>
    </row>
    <row r="702">
      <c r="A702" s="27"/>
      <c r="B702" s="28"/>
      <c r="G702" s="29"/>
      <c r="H702" s="29"/>
    </row>
    <row r="703">
      <c r="A703" s="27"/>
      <c r="B703" s="28"/>
      <c r="G703" s="29"/>
      <c r="H703" s="29"/>
    </row>
    <row r="704">
      <c r="A704" s="27"/>
      <c r="B704" s="28"/>
      <c r="G704" s="29"/>
      <c r="H704" s="29"/>
    </row>
    <row r="705">
      <c r="A705" s="27"/>
      <c r="B705" s="28"/>
      <c r="G705" s="29"/>
      <c r="H705" s="29"/>
    </row>
    <row r="706">
      <c r="A706" s="27"/>
      <c r="B706" s="28"/>
      <c r="G706" s="29"/>
      <c r="H706" s="29"/>
    </row>
    <row r="707">
      <c r="A707" s="27"/>
      <c r="B707" s="28"/>
      <c r="G707" s="29"/>
      <c r="H707" s="29"/>
    </row>
    <row r="708">
      <c r="A708" s="27"/>
      <c r="B708" s="28"/>
      <c r="G708" s="29"/>
      <c r="H708" s="29"/>
    </row>
    <row r="709">
      <c r="A709" s="27"/>
      <c r="B709" s="28"/>
      <c r="G709" s="29"/>
      <c r="H709" s="29"/>
    </row>
    <row r="710">
      <c r="A710" s="27"/>
      <c r="B710" s="28"/>
      <c r="G710" s="29"/>
      <c r="H710" s="29"/>
    </row>
    <row r="711">
      <c r="A711" s="27"/>
      <c r="B711" s="28"/>
      <c r="G711" s="29"/>
      <c r="H711" s="29"/>
    </row>
    <row r="712">
      <c r="A712" s="27"/>
      <c r="B712" s="28"/>
      <c r="G712" s="29"/>
      <c r="H712" s="29"/>
    </row>
    <row r="713">
      <c r="A713" s="27"/>
      <c r="B713" s="28"/>
      <c r="G713" s="29"/>
      <c r="H713" s="29"/>
    </row>
    <row r="714">
      <c r="A714" s="27"/>
      <c r="B714" s="28"/>
      <c r="G714" s="29"/>
      <c r="H714" s="29"/>
    </row>
    <row r="715">
      <c r="A715" s="27"/>
      <c r="B715" s="28"/>
      <c r="G715" s="29"/>
      <c r="H715" s="29"/>
    </row>
    <row r="716">
      <c r="A716" s="27"/>
      <c r="B716" s="28"/>
      <c r="G716" s="29"/>
      <c r="H716" s="29"/>
    </row>
    <row r="717">
      <c r="A717" s="27"/>
      <c r="B717" s="28"/>
      <c r="G717" s="29"/>
      <c r="H717" s="29"/>
    </row>
    <row r="718">
      <c r="A718" s="27"/>
      <c r="B718" s="28"/>
      <c r="G718" s="29"/>
      <c r="H718" s="29"/>
    </row>
    <row r="719">
      <c r="A719" s="27"/>
      <c r="B719" s="28"/>
      <c r="G719" s="29"/>
      <c r="H719" s="29"/>
    </row>
    <row r="720">
      <c r="A720" s="27"/>
      <c r="B720" s="28"/>
      <c r="G720" s="29"/>
      <c r="H720" s="29"/>
    </row>
    <row r="721">
      <c r="A721" s="27"/>
      <c r="B721" s="28"/>
      <c r="G721" s="29"/>
      <c r="H721" s="29"/>
    </row>
    <row r="722">
      <c r="A722" s="27"/>
      <c r="B722" s="28"/>
      <c r="G722" s="29"/>
      <c r="H722" s="29"/>
    </row>
    <row r="723">
      <c r="A723" s="27"/>
      <c r="B723" s="28"/>
      <c r="G723" s="29"/>
      <c r="H723" s="29"/>
    </row>
    <row r="724">
      <c r="A724" s="27"/>
      <c r="B724" s="28"/>
      <c r="G724" s="29"/>
      <c r="H724" s="29"/>
    </row>
    <row r="725">
      <c r="A725" s="27"/>
      <c r="B725" s="28"/>
      <c r="G725" s="29"/>
      <c r="H725" s="29"/>
    </row>
    <row r="726">
      <c r="A726" s="27"/>
      <c r="B726" s="28"/>
      <c r="G726" s="29"/>
      <c r="H726" s="29"/>
    </row>
    <row r="727">
      <c r="A727" s="27"/>
      <c r="B727" s="28"/>
      <c r="G727" s="29"/>
      <c r="H727" s="29"/>
    </row>
    <row r="728">
      <c r="A728" s="27"/>
      <c r="B728" s="28"/>
      <c r="G728" s="29"/>
      <c r="H728" s="29"/>
    </row>
    <row r="729">
      <c r="A729" s="27"/>
      <c r="B729" s="28"/>
      <c r="G729" s="29"/>
      <c r="H729" s="29"/>
    </row>
    <row r="730">
      <c r="A730" s="27"/>
      <c r="B730" s="28"/>
      <c r="G730" s="29"/>
      <c r="H730" s="29"/>
    </row>
    <row r="731">
      <c r="A731" s="27"/>
      <c r="B731" s="28"/>
      <c r="G731" s="29"/>
      <c r="H731" s="29"/>
    </row>
    <row r="732">
      <c r="A732" s="27"/>
      <c r="B732" s="28"/>
      <c r="G732" s="29"/>
      <c r="H732" s="29"/>
    </row>
    <row r="733">
      <c r="A733" s="27"/>
      <c r="B733" s="28"/>
      <c r="G733" s="29"/>
      <c r="H733" s="29"/>
    </row>
    <row r="734">
      <c r="A734" s="27"/>
      <c r="B734" s="28"/>
      <c r="G734" s="29"/>
      <c r="H734" s="29"/>
    </row>
    <row r="735">
      <c r="A735" s="27"/>
      <c r="B735" s="28"/>
      <c r="G735" s="29"/>
      <c r="H735" s="29"/>
    </row>
    <row r="736">
      <c r="A736" s="27"/>
      <c r="B736" s="28"/>
      <c r="G736" s="29"/>
      <c r="H736" s="29"/>
    </row>
    <row r="737">
      <c r="A737" s="27"/>
      <c r="B737" s="28"/>
      <c r="G737" s="29"/>
      <c r="H737" s="29"/>
    </row>
    <row r="738">
      <c r="A738" s="27"/>
      <c r="B738" s="28"/>
      <c r="G738" s="29"/>
      <c r="H738" s="29"/>
    </row>
    <row r="739">
      <c r="A739" s="27"/>
      <c r="B739" s="28"/>
      <c r="G739" s="29"/>
      <c r="H739" s="29"/>
    </row>
    <row r="740">
      <c r="A740" s="27"/>
      <c r="B740" s="28"/>
      <c r="G740" s="29"/>
      <c r="H740" s="29"/>
    </row>
    <row r="741">
      <c r="A741" s="27"/>
      <c r="B741" s="28"/>
      <c r="G741" s="29"/>
      <c r="H741" s="29"/>
    </row>
    <row r="742">
      <c r="A742" s="27"/>
      <c r="B742" s="28"/>
      <c r="G742" s="29"/>
      <c r="H742" s="29"/>
    </row>
    <row r="743">
      <c r="A743" s="27"/>
      <c r="B743" s="28"/>
      <c r="G743" s="29"/>
      <c r="H743" s="29"/>
    </row>
    <row r="744">
      <c r="A744" s="27"/>
      <c r="B744" s="28"/>
      <c r="G744" s="29"/>
      <c r="H744" s="29"/>
    </row>
    <row r="745">
      <c r="A745" s="27"/>
      <c r="B745" s="28"/>
      <c r="G745" s="29"/>
      <c r="H745" s="29"/>
    </row>
    <row r="746">
      <c r="A746" s="27"/>
      <c r="B746" s="28"/>
      <c r="G746" s="29"/>
      <c r="H746" s="29"/>
    </row>
    <row r="747">
      <c r="A747" s="27"/>
      <c r="B747" s="28"/>
      <c r="G747" s="29"/>
      <c r="H747" s="29"/>
    </row>
    <row r="748">
      <c r="A748" s="27"/>
      <c r="B748" s="28"/>
      <c r="G748" s="29"/>
      <c r="H748" s="29"/>
    </row>
    <row r="749">
      <c r="A749" s="27"/>
      <c r="B749" s="28"/>
      <c r="G749" s="29"/>
      <c r="H749" s="29"/>
    </row>
    <row r="750">
      <c r="A750" s="27"/>
      <c r="B750" s="28"/>
      <c r="G750" s="29"/>
      <c r="H750" s="29"/>
    </row>
    <row r="751">
      <c r="A751" s="27"/>
      <c r="B751" s="28"/>
      <c r="G751" s="29"/>
      <c r="H751" s="29"/>
    </row>
    <row r="752">
      <c r="A752" s="27"/>
      <c r="B752" s="28"/>
      <c r="G752" s="29"/>
      <c r="H752" s="29"/>
    </row>
    <row r="753">
      <c r="A753" s="27"/>
      <c r="B753" s="28"/>
      <c r="G753" s="29"/>
      <c r="H753" s="29"/>
    </row>
    <row r="754">
      <c r="A754" s="27"/>
      <c r="B754" s="28"/>
      <c r="G754" s="29"/>
      <c r="H754" s="29"/>
    </row>
    <row r="755">
      <c r="A755" s="27"/>
      <c r="B755" s="28"/>
      <c r="G755" s="29"/>
      <c r="H755" s="29"/>
    </row>
    <row r="756">
      <c r="A756" s="27"/>
      <c r="B756" s="28"/>
      <c r="G756" s="29"/>
      <c r="H756" s="29"/>
    </row>
    <row r="757">
      <c r="A757" s="27"/>
      <c r="B757" s="28"/>
      <c r="G757" s="29"/>
      <c r="H757" s="29"/>
    </row>
    <row r="758">
      <c r="A758" s="27"/>
      <c r="B758" s="28"/>
      <c r="G758" s="29"/>
      <c r="H758" s="29"/>
    </row>
    <row r="759">
      <c r="A759" s="27"/>
      <c r="B759" s="28"/>
      <c r="G759" s="29"/>
      <c r="H759" s="29"/>
    </row>
    <row r="760">
      <c r="A760" s="27"/>
      <c r="B760" s="28"/>
      <c r="G760" s="29"/>
      <c r="H760" s="29"/>
    </row>
    <row r="761">
      <c r="A761" s="27"/>
      <c r="B761" s="28"/>
      <c r="G761" s="29"/>
      <c r="H761" s="29"/>
    </row>
    <row r="762">
      <c r="A762" s="27"/>
      <c r="B762" s="28"/>
      <c r="G762" s="29"/>
      <c r="H762" s="29"/>
    </row>
    <row r="763">
      <c r="A763" s="27"/>
      <c r="B763" s="28"/>
      <c r="G763" s="29"/>
      <c r="H763" s="29"/>
    </row>
    <row r="764">
      <c r="A764" s="27"/>
      <c r="B764" s="28"/>
      <c r="G764" s="29"/>
      <c r="H764" s="29"/>
    </row>
    <row r="765">
      <c r="A765" s="27"/>
      <c r="B765" s="28"/>
      <c r="G765" s="29"/>
      <c r="H765" s="29"/>
    </row>
    <row r="766">
      <c r="A766" s="27"/>
      <c r="B766" s="28"/>
      <c r="G766" s="29"/>
      <c r="H766" s="29"/>
    </row>
    <row r="767">
      <c r="A767" s="27"/>
      <c r="B767" s="28"/>
      <c r="G767" s="29"/>
      <c r="H767" s="29"/>
    </row>
    <row r="768">
      <c r="A768" s="27"/>
      <c r="B768" s="28"/>
      <c r="G768" s="29"/>
      <c r="H768" s="29"/>
    </row>
    <row r="769">
      <c r="A769" s="27"/>
      <c r="B769" s="28"/>
      <c r="G769" s="29"/>
      <c r="H769" s="29"/>
    </row>
    <row r="770">
      <c r="A770" s="27"/>
      <c r="B770" s="28"/>
      <c r="G770" s="29"/>
      <c r="H770" s="29"/>
    </row>
    <row r="771">
      <c r="A771" s="27"/>
      <c r="B771" s="28"/>
      <c r="G771" s="29"/>
      <c r="H771" s="29"/>
    </row>
    <row r="772">
      <c r="A772" s="27"/>
      <c r="B772" s="28"/>
      <c r="G772" s="29"/>
      <c r="H772" s="29"/>
    </row>
    <row r="773">
      <c r="A773" s="27"/>
      <c r="B773" s="28"/>
      <c r="G773" s="29"/>
      <c r="H773" s="29"/>
    </row>
    <row r="774">
      <c r="A774" s="27"/>
      <c r="B774" s="28"/>
      <c r="G774" s="29"/>
      <c r="H774" s="29"/>
    </row>
    <row r="775">
      <c r="A775" s="27"/>
      <c r="B775" s="28"/>
      <c r="G775" s="29"/>
      <c r="H775" s="29"/>
    </row>
    <row r="776">
      <c r="A776" s="27"/>
      <c r="B776" s="28"/>
      <c r="G776" s="29"/>
      <c r="H776" s="29"/>
    </row>
    <row r="777">
      <c r="A777" s="27"/>
      <c r="B777" s="28"/>
      <c r="G777" s="29"/>
      <c r="H777" s="29"/>
    </row>
    <row r="778">
      <c r="A778" s="27"/>
      <c r="B778" s="28"/>
      <c r="G778" s="29"/>
      <c r="H778" s="29"/>
    </row>
    <row r="779">
      <c r="A779" s="27"/>
      <c r="B779" s="28"/>
      <c r="G779" s="29"/>
      <c r="H779" s="29"/>
    </row>
    <row r="780">
      <c r="A780" s="27"/>
      <c r="B780" s="28"/>
      <c r="G780" s="29"/>
      <c r="H780" s="29"/>
    </row>
    <row r="781">
      <c r="A781" s="27"/>
      <c r="B781" s="28"/>
      <c r="G781" s="29"/>
      <c r="H781" s="29"/>
    </row>
    <row r="782">
      <c r="A782" s="27"/>
      <c r="B782" s="28"/>
      <c r="G782" s="29"/>
      <c r="H782" s="29"/>
    </row>
    <row r="783">
      <c r="A783" s="27"/>
      <c r="B783" s="28"/>
      <c r="G783" s="29"/>
      <c r="H783" s="29"/>
    </row>
    <row r="784">
      <c r="A784" s="27"/>
      <c r="B784" s="28"/>
      <c r="G784" s="29"/>
      <c r="H784" s="29"/>
    </row>
    <row r="785">
      <c r="A785" s="27"/>
      <c r="B785" s="28"/>
      <c r="G785" s="29"/>
      <c r="H785" s="29"/>
    </row>
    <row r="786">
      <c r="A786" s="27"/>
      <c r="B786" s="28"/>
      <c r="G786" s="29"/>
      <c r="H786" s="29"/>
    </row>
    <row r="787">
      <c r="A787" s="27"/>
      <c r="B787" s="28"/>
      <c r="G787" s="29"/>
      <c r="H787" s="29"/>
    </row>
    <row r="788">
      <c r="A788" s="27"/>
      <c r="B788" s="28"/>
      <c r="G788" s="29"/>
      <c r="H788" s="29"/>
    </row>
    <row r="789">
      <c r="A789" s="27"/>
      <c r="B789" s="28"/>
      <c r="G789" s="29"/>
      <c r="H789" s="29"/>
    </row>
    <row r="790">
      <c r="A790" s="27"/>
      <c r="B790" s="28"/>
      <c r="G790" s="29"/>
      <c r="H790" s="29"/>
    </row>
    <row r="791">
      <c r="A791" s="27"/>
      <c r="B791" s="28"/>
      <c r="G791" s="29"/>
      <c r="H791" s="29"/>
    </row>
    <row r="792">
      <c r="A792" s="27"/>
      <c r="B792" s="28"/>
      <c r="G792" s="29"/>
      <c r="H792" s="29"/>
    </row>
    <row r="793">
      <c r="A793" s="27"/>
      <c r="B793" s="28"/>
      <c r="G793" s="29"/>
      <c r="H793" s="29"/>
    </row>
    <row r="794">
      <c r="A794" s="27"/>
      <c r="B794" s="28"/>
      <c r="G794" s="29"/>
      <c r="H794" s="29"/>
    </row>
    <row r="795">
      <c r="A795" s="27"/>
      <c r="B795" s="28"/>
      <c r="G795" s="29"/>
      <c r="H795" s="29"/>
    </row>
    <row r="796">
      <c r="A796" s="27"/>
      <c r="B796" s="28"/>
      <c r="G796" s="29"/>
      <c r="H796" s="29"/>
    </row>
    <row r="797">
      <c r="A797" s="27"/>
      <c r="B797" s="28"/>
      <c r="G797" s="29"/>
      <c r="H797" s="29"/>
    </row>
    <row r="798">
      <c r="A798" s="27"/>
      <c r="B798" s="28"/>
      <c r="G798" s="29"/>
      <c r="H798" s="29"/>
    </row>
    <row r="799">
      <c r="A799" s="27"/>
      <c r="B799" s="28"/>
      <c r="G799" s="29"/>
      <c r="H799" s="29"/>
    </row>
    <row r="800">
      <c r="A800" s="27"/>
      <c r="B800" s="28"/>
      <c r="G800" s="29"/>
      <c r="H800" s="29"/>
    </row>
    <row r="801">
      <c r="A801" s="27"/>
      <c r="B801" s="28"/>
      <c r="G801" s="29"/>
      <c r="H801" s="29"/>
    </row>
    <row r="802">
      <c r="A802" s="27"/>
      <c r="B802" s="28"/>
      <c r="G802" s="29"/>
      <c r="H802" s="29"/>
    </row>
    <row r="803">
      <c r="A803" s="27"/>
      <c r="B803" s="28"/>
      <c r="G803" s="29"/>
      <c r="H803" s="29"/>
    </row>
    <row r="804">
      <c r="A804" s="27"/>
      <c r="B804" s="28"/>
      <c r="G804" s="29"/>
      <c r="H804" s="29"/>
    </row>
    <row r="805">
      <c r="A805" s="27"/>
      <c r="B805" s="28"/>
      <c r="G805" s="29"/>
      <c r="H805" s="29"/>
    </row>
    <row r="806">
      <c r="A806" s="27"/>
      <c r="B806" s="28"/>
      <c r="G806" s="29"/>
      <c r="H806" s="29"/>
    </row>
    <row r="807">
      <c r="A807" s="27"/>
      <c r="B807" s="28"/>
      <c r="G807" s="29"/>
      <c r="H807" s="29"/>
    </row>
    <row r="808">
      <c r="A808" s="27"/>
      <c r="B808" s="28"/>
      <c r="G808" s="29"/>
      <c r="H808" s="29"/>
    </row>
    <row r="809">
      <c r="A809" s="27"/>
      <c r="B809" s="28"/>
      <c r="G809" s="29"/>
      <c r="H809" s="29"/>
    </row>
    <row r="810">
      <c r="A810" s="27"/>
      <c r="B810" s="28"/>
      <c r="G810" s="29"/>
      <c r="H810" s="29"/>
    </row>
    <row r="811">
      <c r="A811" s="27"/>
      <c r="B811" s="28"/>
      <c r="G811" s="29"/>
      <c r="H811" s="29"/>
    </row>
    <row r="812">
      <c r="A812" s="27"/>
      <c r="B812" s="28"/>
      <c r="G812" s="29"/>
      <c r="H812" s="29"/>
    </row>
    <row r="813">
      <c r="A813" s="27"/>
      <c r="B813" s="28"/>
      <c r="G813" s="29"/>
      <c r="H813" s="29"/>
    </row>
    <row r="814">
      <c r="A814" s="27"/>
      <c r="B814" s="28"/>
      <c r="G814" s="29"/>
      <c r="H814" s="29"/>
    </row>
    <row r="815">
      <c r="A815" s="27"/>
      <c r="B815" s="28"/>
      <c r="G815" s="29"/>
      <c r="H815" s="29"/>
    </row>
    <row r="816">
      <c r="A816" s="27"/>
      <c r="B816" s="28"/>
      <c r="G816" s="29"/>
      <c r="H816" s="29"/>
    </row>
    <row r="817">
      <c r="A817" s="27"/>
      <c r="B817" s="28"/>
      <c r="G817" s="29"/>
      <c r="H817" s="29"/>
    </row>
    <row r="818">
      <c r="A818" s="27"/>
      <c r="B818" s="28"/>
      <c r="G818" s="29"/>
      <c r="H818" s="29"/>
    </row>
    <row r="819">
      <c r="A819" s="27"/>
      <c r="B819" s="28"/>
      <c r="G819" s="29"/>
      <c r="H819" s="29"/>
    </row>
    <row r="820">
      <c r="A820" s="27"/>
      <c r="B820" s="28"/>
      <c r="G820" s="29"/>
      <c r="H820" s="29"/>
    </row>
    <row r="821">
      <c r="A821" s="27"/>
      <c r="B821" s="28"/>
      <c r="G821" s="29"/>
      <c r="H821" s="29"/>
    </row>
    <row r="822">
      <c r="A822" s="27"/>
      <c r="B822" s="28"/>
      <c r="G822" s="29"/>
      <c r="H822" s="29"/>
    </row>
    <row r="823">
      <c r="A823" s="27"/>
      <c r="B823" s="28"/>
      <c r="G823" s="29"/>
      <c r="H823" s="29"/>
    </row>
    <row r="824">
      <c r="A824" s="27"/>
      <c r="B824" s="28"/>
      <c r="G824" s="29"/>
      <c r="H824" s="29"/>
    </row>
    <row r="825">
      <c r="A825" s="27"/>
      <c r="B825" s="28"/>
      <c r="G825" s="29"/>
      <c r="H825" s="29"/>
    </row>
    <row r="826">
      <c r="A826" s="27"/>
      <c r="B826" s="28"/>
      <c r="G826" s="29"/>
      <c r="H826" s="29"/>
    </row>
    <row r="827">
      <c r="A827" s="27"/>
      <c r="B827" s="28"/>
      <c r="G827" s="29"/>
      <c r="H827" s="29"/>
    </row>
    <row r="828">
      <c r="A828" s="27"/>
      <c r="B828" s="28"/>
      <c r="G828" s="29"/>
      <c r="H828" s="29"/>
    </row>
    <row r="829">
      <c r="A829" s="27"/>
      <c r="B829" s="28"/>
      <c r="G829" s="29"/>
      <c r="H829" s="29"/>
    </row>
    <row r="830">
      <c r="A830" s="27"/>
      <c r="B830" s="28"/>
      <c r="G830" s="29"/>
      <c r="H830" s="29"/>
    </row>
    <row r="831">
      <c r="A831" s="27"/>
      <c r="B831" s="28"/>
      <c r="G831" s="29"/>
      <c r="H831" s="29"/>
    </row>
    <row r="832">
      <c r="A832" s="27"/>
      <c r="B832" s="28"/>
      <c r="G832" s="29"/>
      <c r="H832" s="29"/>
    </row>
    <row r="833">
      <c r="A833" s="27"/>
      <c r="B833" s="28"/>
      <c r="G833" s="29"/>
      <c r="H833" s="29"/>
    </row>
    <row r="834">
      <c r="A834" s="27"/>
      <c r="B834" s="28"/>
      <c r="G834" s="29"/>
      <c r="H834" s="29"/>
    </row>
    <row r="835">
      <c r="A835" s="27"/>
      <c r="B835" s="28"/>
      <c r="G835" s="29"/>
      <c r="H835" s="29"/>
    </row>
    <row r="836">
      <c r="A836" s="27"/>
      <c r="B836" s="28"/>
      <c r="G836" s="29"/>
      <c r="H836" s="29"/>
    </row>
    <row r="837">
      <c r="A837" s="27"/>
      <c r="B837" s="28"/>
      <c r="G837" s="29"/>
      <c r="H837" s="29"/>
    </row>
    <row r="838">
      <c r="A838" s="27"/>
      <c r="B838" s="28"/>
      <c r="G838" s="29"/>
      <c r="H838" s="29"/>
    </row>
    <row r="839">
      <c r="A839" s="27"/>
      <c r="B839" s="28"/>
      <c r="G839" s="29"/>
      <c r="H839" s="29"/>
    </row>
    <row r="840">
      <c r="A840" s="27"/>
      <c r="B840" s="28"/>
      <c r="G840" s="29"/>
      <c r="H840" s="29"/>
    </row>
    <row r="841">
      <c r="A841" s="27"/>
      <c r="B841" s="28"/>
      <c r="G841" s="29"/>
      <c r="H841" s="29"/>
    </row>
    <row r="842">
      <c r="A842" s="27"/>
      <c r="B842" s="28"/>
      <c r="G842" s="29"/>
      <c r="H842" s="29"/>
    </row>
    <row r="843">
      <c r="A843" s="27"/>
      <c r="B843" s="28"/>
      <c r="G843" s="29"/>
      <c r="H843" s="29"/>
    </row>
    <row r="844">
      <c r="A844" s="27"/>
      <c r="B844" s="28"/>
      <c r="G844" s="29"/>
      <c r="H844" s="29"/>
    </row>
    <row r="845">
      <c r="A845" s="27"/>
      <c r="B845" s="28"/>
      <c r="G845" s="29"/>
      <c r="H845" s="29"/>
    </row>
    <row r="846">
      <c r="A846" s="27"/>
      <c r="B846" s="28"/>
      <c r="G846" s="29"/>
      <c r="H846" s="29"/>
    </row>
    <row r="847">
      <c r="A847" s="27"/>
      <c r="B847" s="28"/>
      <c r="G847" s="29"/>
      <c r="H847" s="29"/>
    </row>
    <row r="848">
      <c r="A848" s="27"/>
      <c r="B848" s="28"/>
      <c r="G848" s="29"/>
      <c r="H848" s="29"/>
    </row>
    <row r="849">
      <c r="A849" s="27"/>
      <c r="B849" s="28"/>
      <c r="G849" s="29"/>
      <c r="H849" s="29"/>
    </row>
    <row r="850">
      <c r="A850" s="27"/>
      <c r="B850" s="28"/>
      <c r="G850" s="29"/>
      <c r="H850" s="29"/>
    </row>
    <row r="851">
      <c r="A851" s="27"/>
      <c r="B851" s="28"/>
      <c r="G851" s="29"/>
      <c r="H851" s="29"/>
    </row>
    <row r="852">
      <c r="A852" s="27"/>
      <c r="B852" s="28"/>
      <c r="G852" s="29"/>
      <c r="H852" s="29"/>
    </row>
    <row r="853">
      <c r="A853" s="27"/>
      <c r="B853" s="28"/>
      <c r="G853" s="29"/>
      <c r="H853" s="29"/>
    </row>
    <row r="854">
      <c r="A854" s="27"/>
      <c r="B854" s="28"/>
      <c r="G854" s="29"/>
      <c r="H854" s="29"/>
    </row>
    <row r="855">
      <c r="A855" s="27"/>
      <c r="B855" s="28"/>
      <c r="G855" s="29"/>
      <c r="H855" s="29"/>
    </row>
    <row r="856">
      <c r="A856" s="27"/>
      <c r="B856" s="28"/>
      <c r="G856" s="29"/>
      <c r="H856" s="29"/>
    </row>
    <row r="857">
      <c r="A857" s="27"/>
      <c r="B857" s="28"/>
      <c r="G857" s="29"/>
      <c r="H857" s="29"/>
    </row>
    <row r="858">
      <c r="A858" s="27"/>
      <c r="B858" s="28"/>
      <c r="G858" s="29"/>
      <c r="H858" s="29"/>
    </row>
    <row r="859">
      <c r="A859" s="27"/>
      <c r="B859" s="28"/>
      <c r="G859" s="29"/>
      <c r="H859" s="29"/>
    </row>
    <row r="860">
      <c r="A860" s="27"/>
      <c r="B860" s="28"/>
      <c r="G860" s="29"/>
      <c r="H860" s="29"/>
    </row>
    <row r="861">
      <c r="A861" s="27"/>
      <c r="B861" s="28"/>
      <c r="G861" s="29"/>
      <c r="H861" s="29"/>
    </row>
    <row r="862">
      <c r="A862" s="27"/>
      <c r="B862" s="28"/>
      <c r="G862" s="29"/>
      <c r="H862" s="29"/>
    </row>
    <row r="863">
      <c r="A863" s="27"/>
      <c r="B863" s="28"/>
      <c r="G863" s="29"/>
      <c r="H863" s="29"/>
    </row>
    <row r="864">
      <c r="A864" s="27"/>
      <c r="B864" s="28"/>
      <c r="G864" s="29"/>
      <c r="H864" s="29"/>
    </row>
    <row r="865">
      <c r="A865" s="27"/>
      <c r="B865" s="28"/>
      <c r="G865" s="29"/>
      <c r="H865" s="29"/>
    </row>
    <row r="866">
      <c r="A866" s="27"/>
      <c r="B866" s="28"/>
      <c r="G866" s="29"/>
      <c r="H866" s="29"/>
    </row>
    <row r="867">
      <c r="A867" s="27"/>
      <c r="B867" s="28"/>
      <c r="G867" s="29"/>
      <c r="H867" s="29"/>
    </row>
    <row r="868">
      <c r="A868" s="27"/>
      <c r="B868" s="28"/>
      <c r="G868" s="29"/>
      <c r="H868" s="29"/>
    </row>
    <row r="869">
      <c r="A869" s="27"/>
      <c r="B869" s="28"/>
      <c r="G869" s="29"/>
      <c r="H869" s="29"/>
    </row>
    <row r="870">
      <c r="A870" s="27"/>
      <c r="B870" s="28"/>
      <c r="G870" s="29"/>
      <c r="H870" s="29"/>
    </row>
    <row r="871">
      <c r="A871" s="27"/>
      <c r="B871" s="28"/>
      <c r="G871" s="29"/>
      <c r="H871" s="29"/>
    </row>
    <row r="872">
      <c r="A872" s="27"/>
      <c r="B872" s="28"/>
      <c r="G872" s="29"/>
      <c r="H872" s="29"/>
    </row>
    <row r="873">
      <c r="A873" s="27"/>
      <c r="B873" s="28"/>
      <c r="G873" s="29"/>
      <c r="H873" s="29"/>
    </row>
    <row r="874">
      <c r="A874" s="27"/>
      <c r="B874" s="28"/>
      <c r="G874" s="29"/>
      <c r="H874" s="29"/>
    </row>
    <row r="875">
      <c r="A875" s="27"/>
      <c r="B875" s="28"/>
      <c r="G875" s="29"/>
      <c r="H875" s="29"/>
    </row>
    <row r="876">
      <c r="A876" s="27"/>
      <c r="B876" s="28"/>
      <c r="G876" s="29"/>
      <c r="H876" s="29"/>
    </row>
    <row r="877">
      <c r="A877" s="27"/>
      <c r="B877" s="28"/>
      <c r="G877" s="29"/>
      <c r="H877" s="29"/>
    </row>
    <row r="878">
      <c r="A878" s="27"/>
      <c r="B878" s="28"/>
      <c r="G878" s="29"/>
      <c r="H878" s="29"/>
    </row>
    <row r="879">
      <c r="A879" s="27"/>
      <c r="B879" s="28"/>
      <c r="G879" s="29"/>
      <c r="H879" s="29"/>
    </row>
    <row r="880">
      <c r="A880" s="27"/>
      <c r="B880" s="28"/>
      <c r="G880" s="29"/>
      <c r="H880" s="29"/>
    </row>
    <row r="881">
      <c r="A881" s="27"/>
      <c r="B881" s="28"/>
      <c r="G881" s="29"/>
      <c r="H881" s="29"/>
    </row>
    <row r="882">
      <c r="A882" s="27"/>
      <c r="B882" s="28"/>
      <c r="G882" s="29"/>
      <c r="H882" s="29"/>
    </row>
    <row r="883">
      <c r="A883" s="27"/>
      <c r="B883" s="28"/>
      <c r="G883" s="29"/>
      <c r="H883" s="29"/>
    </row>
    <row r="884">
      <c r="A884" s="27"/>
      <c r="B884" s="28"/>
      <c r="G884" s="29"/>
      <c r="H884" s="29"/>
    </row>
    <row r="885">
      <c r="A885" s="27"/>
      <c r="B885" s="28"/>
      <c r="G885" s="29"/>
      <c r="H885" s="29"/>
    </row>
    <row r="886">
      <c r="A886" s="27"/>
      <c r="B886" s="28"/>
      <c r="G886" s="29"/>
      <c r="H886" s="29"/>
    </row>
    <row r="887">
      <c r="A887" s="27"/>
      <c r="B887" s="28"/>
      <c r="G887" s="29"/>
      <c r="H887" s="29"/>
    </row>
    <row r="888">
      <c r="A888" s="27"/>
      <c r="B888" s="28"/>
      <c r="G888" s="29"/>
      <c r="H888" s="29"/>
    </row>
    <row r="889">
      <c r="A889" s="27"/>
      <c r="B889" s="28"/>
      <c r="G889" s="29"/>
      <c r="H889" s="29"/>
    </row>
    <row r="890">
      <c r="A890" s="27"/>
      <c r="B890" s="28"/>
      <c r="G890" s="29"/>
      <c r="H890" s="29"/>
    </row>
    <row r="891">
      <c r="A891" s="27"/>
      <c r="B891" s="28"/>
      <c r="G891" s="29"/>
      <c r="H891" s="29"/>
    </row>
    <row r="892">
      <c r="A892" s="27"/>
      <c r="B892" s="28"/>
      <c r="G892" s="29"/>
      <c r="H892" s="29"/>
    </row>
    <row r="893">
      <c r="A893" s="27"/>
      <c r="B893" s="28"/>
      <c r="G893" s="29"/>
      <c r="H893" s="29"/>
    </row>
    <row r="894">
      <c r="A894" s="27"/>
      <c r="B894" s="28"/>
      <c r="G894" s="29"/>
      <c r="H894" s="29"/>
    </row>
    <row r="895">
      <c r="A895" s="27"/>
      <c r="B895" s="28"/>
      <c r="G895" s="29"/>
      <c r="H895" s="29"/>
    </row>
    <row r="896">
      <c r="A896" s="27"/>
      <c r="B896" s="28"/>
      <c r="G896" s="29"/>
      <c r="H896" s="29"/>
    </row>
    <row r="897">
      <c r="A897" s="27"/>
      <c r="B897" s="28"/>
      <c r="G897" s="29"/>
      <c r="H897" s="29"/>
    </row>
    <row r="898">
      <c r="A898" s="27"/>
      <c r="B898" s="28"/>
      <c r="G898" s="29"/>
      <c r="H898" s="29"/>
    </row>
    <row r="899">
      <c r="A899" s="27"/>
      <c r="B899" s="28"/>
      <c r="G899" s="29"/>
      <c r="H899" s="29"/>
    </row>
    <row r="900">
      <c r="A900" s="27"/>
      <c r="B900" s="28"/>
      <c r="G900" s="29"/>
      <c r="H900" s="29"/>
    </row>
    <row r="901">
      <c r="A901" s="27"/>
      <c r="B901" s="28"/>
      <c r="G901" s="29"/>
      <c r="H901" s="29"/>
    </row>
    <row r="902">
      <c r="A902" s="27"/>
      <c r="B902" s="28"/>
      <c r="G902" s="29"/>
      <c r="H902" s="29"/>
    </row>
    <row r="903">
      <c r="A903" s="27"/>
      <c r="B903" s="28"/>
      <c r="G903" s="29"/>
      <c r="H903" s="29"/>
    </row>
    <row r="904">
      <c r="A904" s="27"/>
      <c r="B904" s="28"/>
      <c r="G904" s="29"/>
      <c r="H904" s="29"/>
    </row>
    <row r="905">
      <c r="A905" s="27"/>
      <c r="B905" s="28"/>
      <c r="G905" s="29"/>
      <c r="H905" s="29"/>
    </row>
    <row r="906">
      <c r="A906" s="27"/>
      <c r="B906" s="28"/>
      <c r="G906" s="29"/>
      <c r="H906" s="29"/>
    </row>
    <row r="907">
      <c r="A907" s="27"/>
      <c r="B907" s="28"/>
      <c r="G907" s="29"/>
      <c r="H907" s="29"/>
    </row>
    <row r="908">
      <c r="A908" s="27"/>
      <c r="B908" s="28"/>
      <c r="G908" s="29"/>
      <c r="H908" s="29"/>
    </row>
    <row r="909">
      <c r="A909" s="27"/>
      <c r="B909" s="28"/>
      <c r="G909" s="29"/>
      <c r="H909" s="29"/>
    </row>
    <row r="910">
      <c r="A910" s="27"/>
      <c r="B910" s="28"/>
      <c r="G910" s="29"/>
      <c r="H910" s="29"/>
    </row>
    <row r="911">
      <c r="A911" s="27"/>
      <c r="B911" s="28"/>
      <c r="G911" s="29"/>
      <c r="H911" s="29"/>
    </row>
    <row r="912">
      <c r="A912" s="27"/>
      <c r="B912" s="28"/>
      <c r="G912" s="29"/>
      <c r="H912" s="29"/>
    </row>
    <row r="913">
      <c r="A913" s="27"/>
      <c r="B913" s="28"/>
      <c r="G913" s="29"/>
      <c r="H913" s="29"/>
    </row>
    <row r="914">
      <c r="A914" s="27"/>
      <c r="B914" s="28"/>
      <c r="G914" s="29"/>
      <c r="H914" s="29"/>
    </row>
    <row r="915">
      <c r="A915" s="27"/>
      <c r="B915" s="28"/>
      <c r="G915" s="29"/>
      <c r="H915" s="29"/>
    </row>
    <row r="916">
      <c r="A916" s="27"/>
      <c r="B916" s="28"/>
      <c r="G916" s="29"/>
      <c r="H916" s="29"/>
    </row>
    <row r="917">
      <c r="A917" s="27"/>
      <c r="B917" s="28"/>
      <c r="G917" s="29"/>
      <c r="H917" s="29"/>
    </row>
    <row r="918">
      <c r="A918" s="27"/>
      <c r="B918" s="28"/>
      <c r="G918" s="29"/>
      <c r="H918" s="29"/>
    </row>
    <row r="919">
      <c r="A919" s="27"/>
      <c r="B919" s="28"/>
      <c r="G919" s="29"/>
      <c r="H919" s="29"/>
    </row>
    <row r="920">
      <c r="A920" s="27"/>
      <c r="B920" s="28"/>
      <c r="G920" s="29"/>
      <c r="H920" s="29"/>
    </row>
    <row r="921">
      <c r="A921" s="27"/>
      <c r="B921" s="28"/>
      <c r="G921" s="29"/>
      <c r="H921" s="29"/>
    </row>
    <row r="922">
      <c r="A922" s="27"/>
      <c r="B922" s="28"/>
      <c r="G922" s="29"/>
      <c r="H922" s="29"/>
    </row>
    <row r="923">
      <c r="A923" s="27"/>
      <c r="B923" s="28"/>
      <c r="G923" s="29"/>
      <c r="H923" s="29"/>
    </row>
    <row r="924">
      <c r="A924" s="27"/>
      <c r="B924" s="28"/>
      <c r="G924" s="29"/>
      <c r="H924" s="29"/>
    </row>
    <row r="925">
      <c r="A925" s="27"/>
      <c r="B925" s="28"/>
      <c r="G925" s="29"/>
      <c r="H925" s="29"/>
    </row>
    <row r="926">
      <c r="A926" s="27"/>
      <c r="B926" s="28"/>
      <c r="G926" s="29"/>
      <c r="H926" s="29"/>
    </row>
    <row r="927">
      <c r="A927" s="27"/>
      <c r="B927" s="28"/>
      <c r="G927" s="29"/>
      <c r="H927" s="29"/>
    </row>
    <row r="928">
      <c r="A928" s="27"/>
      <c r="B928" s="28"/>
      <c r="G928" s="29"/>
      <c r="H928" s="29"/>
    </row>
    <row r="929">
      <c r="A929" s="27"/>
      <c r="B929" s="28"/>
      <c r="G929" s="29"/>
      <c r="H929" s="29"/>
    </row>
    <row r="930">
      <c r="A930" s="27"/>
      <c r="B930" s="28"/>
      <c r="G930" s="29"/>
      <c r="H930" s="29"/>
    </row>
    <row r="931">
      <c r="A931" s="27"/>
      <c r="B931" s="28"/>
      <c r="G931" s="29"/>
      <c r="H931" s="29"/>
    </row>
    <row r="932">
      <c r="A932" s="27"/>
      <c r="B932" s="28"/>
      <c r="G932" s="29"/>
      <c r="H932" s="29"/>
    </row>
    <row r="933">
      <c r="A933" s="27"/>
      <c r="B933" s="28"/>
      <c r="G933" s="29"/>
      <c r="H933" s="29"/>
    </row>
    <row r="934">
      <c r="A934" s="27"/>
      <c r="B934" s="28"/>
      <c r="G934" s="29"/>
      <c r="H934" s="29"/>
    </row>
    <row r="935">
      <c r="A935" s="27"/>
      <c r="B935" s="28"/>
      <c r="G935" s="29"/>
      <c r="H935" s="29"/>
    </row>
    <row r="936">
      <c r="A936" s="27"/>
      <c r="B936" s="28"/>
      <c r="G936" s="29"/>
      <c r="H936" s="29"/>
    </row>
    <row r="937">
      <c r="A937" s="27"/>
      <c r="B937" s="28"/>
      <c r="G937" s="29"/>
      <c r="H937" s="29"/>
    </row>
    <row r="938">
      <c r="A938" s="27"/>
      <c r="B938" s="28"/>
      <c r="G938" s="29"/>
      <c r="H938" s="29"/>
    </row>
    <row r="939">
      <c r="A939" s="27"/>
      <c r="B939" s="28"/>
      <c r="G939" s="29"/>
      <c r="H939" s="29"/>
    </row>
    <row r="940">
      <c r="A940" s="27"/>
      <c r="B940" s="28"/>
      <c r="G940" s="29"/>
      <c r="H940" s="29"/>
    </row>
    <row r="941">
      <c r="A941" s="27"/>
      <c r="B941" s="28"/>
      <c r="G941" s="29"/>
      <c r="H941" s="29"/>
    </row>
    <row r="942">
      <c r="A942" s="27"/>
      <c r="B942" s="28"/>
      <c r="G942" s="29"/>
      <c r="H942" s="29"/>
    </row>
    <row r="943">
      <c r="A943" s="27"/>
      <c r="B943" s="28"/>
      <c r="G943" s="29"/>
      <c r="H943" s="29"/>
    </row>
    <row r="944">
      <c r="A944" s="27"/>
      <c r="B944" s="28"/>
      <c r="G944" s="29"/>
      <c r="H944" s="29"/>
    </row>
    <row r="945">
      <c r="A945" s="27"/>
      <c r="B945" s="28"/>
      <c r="G945" s="29"/>
      <c r="H945" s="29"/>
    </row>
    <row r="946">
      <c r="A946" s="27"/>
      <c r="B946" s="28"/>
      <c r="G946" s="29"/>
      <c r="H946" s="29"/>
    </row>
    <row r="947">
      <c r="A947" s="27"/>
      <c r="B947" s="28"/>
      <c r="G947" s="29"/>
      <c r="H947" s="29"/>
    </row>
    <row r="948">
      <c r="A948" s="27"/>
      <c r="B948" s="28"/>
      <c r="G948" s="29"/>
      <c r="H948" s="29"/>
    </row>
    <row r="949">
      <c r="A949" s="27"/>
      <c r="B949" s="28"/>
      <c r="G949" s="29"/>
      <c r="H949" s="29"/>
    </row>
    <row r="950">
      <c r="A950" s="27"/>
      <c r="B950" s="28"/>
      <c r="G950" s="29"/>
      <c r="H950" s="29"/>
    </row>
    <row r="951">
      <c r="A951" s="27"/>
      <c r="B951" s="28"/>
      <c r="G951" s="29"/>
      <c r="H951" s="29"/>
    </row>
    <row r="952">
      <c r="A952" s="27"/>
      <c r="B952" s="28"/>
      <c r="G952" s="29"/>
      <c r="H952" s="29"/>
    </row>
    <row r="953">
      <c r="A953" s="27"/>
      <c r="B953" s="28"/>
      <c r="G953" s="29"/>
      <c r="H953" s="29"/>
    </row>
    <row r="954">
      <c r="A954" s="27"/>
      <c r="B954" s="28"/>
      <c r="G954" s="29"/>
      <c r="H954" s="29"/>
    </row>
    <row r="955">
      <c r="A955" s="27"/>
      <c r="B955" s="28"/>
      <c r="G955" s="29"/>
      <c r="H955" s="29"/>
    </row>
    <row r="956">
      <c r="A956" s="27"/>
      <c r="B956" s="28"/>
      <c r="G956" s="29"/>
      <c r="H956" s="29"/>
    </row>
    <row r="957">
      <c r="A957" s="27"/>
      <c r="B957" s="28"/>
      <c r="G957" s="29"/>
      <c r="H957" s="29"/>
    </row>
    <row r="958">
      <c r="A958" s="27"/>
      <c r="B958" s="28"/>
      <c r="G958" s="29"/>
      <c r="H958" s="29"/>
    </row>
    <row r="959">
      <c r="A959" s="27"/>
      <c r="B959" s="28"/>
      <c r="G959" s="29"/>
      <c r="H959" s="29"/>
    </row>
    <row r="960">
      <c r="A960" s="27"/>
      <c r="B960" s="28"/>
      <c r="G960" s="29"/>
      <c r="H960" s="29"/>
    </row>
    <row r="961">
      <c r="A961" s="27"/>
      <c r="B961" s="28"/>
      <c r="G961" s="29"/>
      <c r="H961" s="29"/>
    </row>
    <row r="962">
      <c r="A962" s="27"/>
      <c r="B962" s="28"/>
      <c r="G962" s="29"/>
      <c r="H962" s="29"/>
    </row>
    <row r="963">
      <c r="A963" s="27"/>
      <c r="B963" s="28"/>
      <c r="G963" s="29"/>
      <c r="H963" s="29"/>
    </row>
    <row r="964">
      <c r="A964" s="27"/>
      <c r="B964" s="28"/>
      <c r="G964" s="29"/>
      <c r="H964" s="29"/>
    </row>
    <row r="965">
      <c r="A965" s="27"/>
      <c r="B965" s="28"/>
      <c r="G965" s="29"/>
      <c r="H965" s="29"/>
    </row>
    <row r="966">
      <c r="A966" s="27"/>
      <c r="B966" s="28"/>
      <c r="G966" s="29"/>
      <c r="H966" s="29"/>
    </row>
    <row r="967">
      <c r="A967" s="27"/>
      <c r="B967" s="28"/>
      <c r="G967" s="29"/>
      <c r="H967" s="29"/>
    </row>
    <row r="968">
      <c r="A968" s="27"/>
      <c r="B968" s="28"/>
      <c r="G968" s="29"/>
      <c r="H968" s="29"/>
    </row>
    <row r="969">
      <c r="A969" s="27"/>
      <c r="B969" s="28"/>
      <c r="G969" s="29"/>
      <c r="H969" s="29"/>
    </row>
    <row r="970">
      <c r="A970" s="27"/>
      <c r="B970" s="28"/>
      <c r="G970" s="29"/>
      <c r="H970" s="29"/>
    </row>
    <row r="971">
      <c r="A971" s="27"/>
      <c r="B971" s="28"/>
      <c r="G971" s="29"/>
      <c r="H971" s="29"/>
    </row>
    <row r="972">
      <c r="A972" s="27"/>
      <c r="B972" s="28"/>
      <c r="G972" s="29"/>
      <c r="H972" s="29"/>
    </row>
    <row r="973">
      <c r="A973" s="27"/>
      <c r="B973" s="28"/>
      <c r="G973" s="29"/>
      <c r="H973" s="29"/>
    </row>
    <row r="974">
      <c r="A974" s="27"/>
      <c r="B974" s="28"/>
      <c r="G974" s="29"/>
      <c r="H974" s="29"/>
    </row>
    <row r="975">
      <c r="A975" s="27"/>
      <c r="B975" s="28"/>
      <c r="G975" s="29"/>
      <c r="H975" s="29"/>
    </row>
    <row r="976">
      <c r="A976" s="27"/>
      <c r="B976" s="28"/>
      <c r="G976" s="29"/>
      <c r="H976" s="29"/>
    </row>
    <row r="977">
      <c r="A977" s="27"/>
      <c r="B977" s="28"/>
      <c r="G977" s="29"/>
      <c r="H977" s="29"/>
    </row>
    <row r="978">
      <c r="A978" s="27"/>
      <c r="B978" s="28"/>
      <c r="G978" s="29"/>
      <c r="H978" s="29"/>
    </row>
    <row r="979">
      <c r="A979" s="27"/>
      <c r="B979" s="28"/>
      <c r="G979" s="29"/>
      <c r="H979" s="29"/>
    </row>
    <row r="980">
      <c r="A980" s="27"/>
      <c r="B980" s="28"/>
      <c r="G980" s="29"/>
      <c r="H980" s="29"/>
    </row>
    <row r="981">
      <c r="A981" s="27"/>
      <c r="B981" s="28"/>
      <c r="G981" s="29"/>
      <c r="H981" s="29"/>
    </row>
    <row r="982">
      <c r="A982" s="27"/>
      <c r="B982" s="28"/>
      <c r="G982" s="29"/>
      <c r="H982" s="29"/>
    </row>
    <row r="983">
      <c r="A983" s="27"/>
      <c r="B983" s="28"/>
      <c r="G983" s="29"/>
      <c r="H983" s="29"/>
    </row>
    <row r="984">
      <c r="A984" s="27"/>
      <c r="B984" s="28"/>
      <c r="G984" s="29"/>
      <c r="H984" s="29"/>
    </row>
    <row r="985">
      <c r="A985" s="27"/>
      <c r="B985" s="28"/>
      <c r="G985" s="29"/>
      <c r="H985" s="29"/>
    </row>
    <row r="986">
      <c r="A986" s="27"/>
      <c r="B986" s="28"/>
      <c r="G986" s="29"/>
      <c r="H986" s="29"/>
    </row>
    <row r="987">
      <c r="A987" s="27"/>
      <c r="B987" s="28"/>
      <c r="G987" s="29"/>
      <c r="H987" s="29"/>
    </row>
    <row r="988">
      <c r="A988" s="27"/>
      <c r="B988" s="28"/>
      <c r="G988" s="29"/>
      <c r="H988" s="29"/>
    </row>
    <row r="989">
      <c r="A989" s="27"/>
      <c r="B989" s="28"/>
      <c r="G989" s="29"/>
      <c r="H989" s="29"/>
    </row>
    <row r="990">
      <c r="A990" s="27"/>
      <c r="B990" s="28"/>
      <c r="G990" s="29"/>
      <c r="H990" s="29"/>
    </row>
    <row r="991">
      <c r="A991" s="27"/>
      <c r="B991" s="28"/>
      <c r="G991" s="29"/>
      <c r="H991" s="29"/>
    </row>
    <row r="992">
      <c r="A992" s="27"/>
      <c r="B992" s="28"/>
      <c r="G992" s="29"/>
      <c r="H992" s="29"/>
    </row>
    <row r="993">
      <c r="A993" s="27"/>
      <c r="B993" s="28"/>
      <c r="G993" s="29"/>
      <c r="H993" s="29"/>
    </row>
    <row r="994">
      <c r="A994" s="27"/>
      <c r="B994" s="28"/>
      <c r="G994" s="29"/>
      <c r="H994" s="29"/>
    </row>
    <row r="995">
      <c r="A995" s="27"/>
      <c r="B995" s="28"/>
      <c r="G995" s="29"/>
      <c r="H995" s="29"/>
    </row>
    <row r="996">
      <c r="A996" s="27"/>
      <c r="B996" s="28"/>
      <c r="G996" s="29"/>
      <c r="H996" s="29"/>
    </row>
    <row r="997">
      <c r="A997" s="27"/>
      <c r="B997" s="28"/>
      <c r="G997" s="29"/>
      <c r="H997" s="29"/>
    </row>
    <row r="998">
      <c r="A998" s="27"/>
      <c r="B998" s="28"/>
      <c r="G998" s="29"/>
      <c r="H998" s="29"/>
    </row>
  </sheetData>
  <hyperlinks>
    <hyperlink r:id="rId1" ref="C2"/>
    <hyperlink r:id="rId2" ref="C3"/>
    <hyperlink r:id="rId3" ref="J3"/>
    <hyperlink r:id="rId4" ref="M3"/>
    <hyperlink r:id="rId5" ref="N3"/>
    <hyperlink r:id="rId6" ref="C5"/>
    <hyperlink r:id="rId7" ref="C6"/>
    <hyperlink r:id="rId8" ref="C7"/>
    <hyperlink r:id="rId9" ref="C8"/>
    <hyperlink r:id="rId10" ref="C9"/>
    <hyperlink r:id="rId11" ref="C11"/>
    <hyperlink r:id="rId12" ref="C12"/>
    <hyperlink r:id="rId13" ref="C13"/>
    <hyperlink r:id="rId14" ref="C17"/>
    <hyperlink r:id="rId15" ref="C18"/>
    <hyperlink r:id="rId16" ref="C20"/>
    <hyperlink r:id="rId17" ref="C21"/>
    <hyperlink r:id="rId18" ref="C24"/>
    <hyperlink r:id="rId19" ref="C25"/>
    <hyperlink r:id="rId20" ref="C34"/>
    <hyperlink r:id="rId21" ref="C37"/>
    <hyperlink r:id="rId22" ref="C38"/>
    <hyperlink r:id="rId23" ref="C39"/>
    <hyperlink r:id="rId24" ref="C40"/>
    <hyperlink r:id="rId25" ref="C41"/>
    <hyperlink r:id="rId26" ref="C42"/>
    <hyperlink r:id="rId27" ref="C44"/>
    <hyperlink r:id="rId28" ref="C45"/>
    <hyperlink r:id="rId29" ref="C47"/>
    <hyperlink r:id="rId30" ref="C50"/>
    <hyperlink r:id="rId31" ref="C54"/>
    <hyperlink r:id="rId32" ref="C55"/>
    <hyperlink r:id="rId33" ref="C56"/>
    <hyperlink r:id="rId34" ref="C57"/>
    <hyperlink r:id="rId35" ref="C58"/>
    <hyperlink r:id="rId36" ref="C63"/>
    <hyperlink r:id="rId37" ref="C66"/>
    <hyperlink r:id="rId38" ref="C67"/>
    <hyperlink r:id="rId39" ref="C68"/>
    <hyperlink r:id="rId40" ref="C69"/>
    <hyperlink r:id="rId41" ref="C70"/>
    <hyperlink r:id="rId42" ref="C71"/>
    <hyperlink r:id="rId43" ref="C72"/>
    <hyperlink r:id="rId44" ref="C73"/>
    <hyperlink r:id="rId45" ref="C74"/>
    <hyperlink r:id="rId46" ref="C75"/>
    <hyperlink r:id="rId47" ref="C76"/>
    <hyperlink r:id="rId48" ref="C77"/>
    <hyperlink r:id="rId49" ref="C78"/>
    <hyperlink r:id="rId50" ref="C79"/>
    <hyperlink r:id="rId51" location="locations" ref="C80"/>
    <hyperlink r:id="rId52" ref="C81"/>
    <hyperlink r:id="rId53" ref="C82"/>
    <hyperlink r:id="rId54" ref="C83"/>
    <hyperlink r:id="rId55" ref="C84"/>
    <hyperlink r:id="rId56" ref="C85"/>
    <hyperlink r:id="rId57" ref="C86"/>
    <hyperlink r:id="rId58" ref="C87"/>
    <hyperlink r:id="rId59" ref="C88"/>
    <hyperlink r:id="rId60" location="locations" ref="C89"/>
    <hyperlink r:id="rId61" ref="C92"/>
    <hyperlink r:id="rId62" ref="C93"/>
    <hyperlink r:id="rId63" ref="C94"/>
    <hyperlink r:id="rId64" ref="C95"/>
    <hyperlink r:id="rId65" ref="C96"/>
    <hyperlink r:id="rId66" ref="C98"/>
    <hyperlink r:id="rId67" ref="C99"/>
    <hyperlink r:id="rId68" ref="C100"/>
    <hyperlink r:id="rId69" ref="C101"/>
  </hyperlinks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33.0"/>
    <col customWidth="1" min="2" max="2" width="23.5"/>
    <col customWidth="1" min="7" max="7" width="25.88"/>
    <col customWidth="1" min="17" max="17" width="45.5"/>
    <col customWidth="1" min="18" max="18" width="38.88"/>
    <col customWidth="1" min="19" max="19" width="65.25"/>
    <col customWidth="1" min="23" max="23" width="44.13"/>
  </cols>
  <sheetData>
    <row r="1">
      <c r="A1" s="2" t="s">
        <v>276</v>
      </c>
      <c r="B1" s="30" t="s">
        <v>277</v>
      </c>
      <c r="C1" s="30" t="s">
        <v>278</v>
      </c>
      <c r="D1" s="30" t="s">
        <v>279</v>
      </c>
      <c r="E1" s="30" t="s">
        <v>280</v>
      </c>
      <c r="F1" s="30" t="s">
        <v>281</v>
      </c>
      <c r="G1" s="30" t="s">
        <v>282</v>
      </c>
      <c r="H1" s="30" t="s">
        <v>283</v>
      </c>
      <c r="I1" s="30" t="s">
        <v>284</v>
      </c>
      <c r="J1" s="30" t="s">
        <v>285</v>
      </c>
      <c r="K1" s="30" t="s">
        <v>286</v>
      </c>
      <c r="L1" s="30" t="s">
        <v>287</v>
      </c>
      <c r="M1" s="30" t="s">
        <v>288</v>
      </c>
      <c r="N1" s="30" t="s">
        <v>289</v>
      </c>
      <c r="O1" s="31" t="s">
        <v>290</v>
      </c>
      <c r="P1" s="31" t="s">
        <v>291</v>
      </c>
      <c r="Q1" s="32" t="s">
        <v>292</v>
      </c>
      <c r="R1" s="32" t="s">
        <v>293</v>
      </c>
      <c r="S1" s="32" t="s">
        <v>294</v>
      </c>
      <c r="V1" s="32" t="s">
        <v>295</v>
      </c>
      <c r="W1" s="32" t="s">
        <v>296</v>
      </c>
      <c r="X1" s="32" t="s">
        <v>297</v>
      </c>
    </row>
    <row r="2">
      <c r="A2" s="33" t="s">
        <v>12</v>
      </c>
      <c r="B2" s="34" t="s">
        <v>298</v>
      </c>
      <c r="C2" s="34" t="s">
        <v>299</v>
      </c>
      <c r="D2" s="34" t="s">
        <v>300</v>
      </c>
      <c r="E2" s="35" t="s">
        <v>301</v>
      </c>
      <c r="F2" s="36" t="s">
        <v>302</v>
      </c>
      <c r="G2" s="35" t="s">
        <v>303</v>
      </c>
      <c r="H2" s="29"/>
      <c r="I2" s="29"/>
      <c r="J2" s="29"/>
      <c r="K2" s="29"/>
      <c r="L2" s="29"/>
      <c r="M2" s="37"/>
      <c r="N2" s="37"/>
      <c r="V2" s="36" t="s">
        <v>13</v>
      </c>
      <c r="W2" s="36" t="s">
        <v>14</v>
      </c>
    </row>
    <row r="3">
      <c r="A3" s="33" t="s">
        <v>15</v>
      </c>
      <c r="B3" s="34" t="s">
        <v>304</v>
      </c>
      <c r="C3" s="34" t="s">
        <v>305</v>
      </c>
      <c r="D3" s="34" t="s">
        <v>300</v>
      </c>
      <c r="E3" s="35" t="s">
        <v>306</v>
      </c>
      <c r="F3" s="36" t="s">
        <v>307</v>
      </c>
      <c r="G3" s="35" t="s">
        <v>308</v>
      </c>
      <c r="H3" s="29"/>
      <c r="I3" s="29"/>
      <c r="J3" s="29"/>
      <c r="K3" s="29"/>
      <c r="L3" s="29"/>
      <c r="M3" s="34" t="s">
        <v>18</v>
      </c>
      <c r="N3" s="34" t="s">
        <v>19</v>
      </c>
      <c r="O3" s="38">
        <v>39314.0</v>
      </c>
      <c r="P3" s="38"/>
      <c r="Q3" s="32">
        <v>3558064.0</v>
      </c>
      <c r="R3" s="32" t="s">
        <v>20</v>
      </c>
      <c r="V3" s="36" t="s">
        <v>16</v>
      </c>
      <c r="W3" s="36" t="s">
        <v>17</v>
      </c>
    </row>
    <row r="4">
      <c r="A4" s="33" t="s">
        <v>21</v>
      </c>
      <c r="B4" s="39" t="s">
        <v>309</v>
      </c>
      <c r="C4" s="34" t="s">
        <v>305</v>
      </c>
      <c r="D4" s="34" t="s">
        <v>300</v>
      </c>
      <c r="E4" s="35" t="s">
        <v>306</v>
      </c>
      <c r="F4" s="36" t="s">
        <v>310</v>
      </c>
      <c r="G4" s="35" t="e">
        <v>#VALUE!</v>
      </c>
      <c r="H4" s="29"/>
      <c r="I4" s="29"/>
      <c r="J4" s="29"/>
      <c r="K4" s="29"/>
      <c r="L4" s="29"/>
      <c r="M4" s="37"/>
      <c r="N4" s="37"/>
      <c r="V4" s="36" t="s">
        <v>22</v>
      </c>
      <c r="W4" s="36" t="s">
        <v>23</v>
      </c>
    </row>
    <row r="5">
      <c r="A5" s="33" t="s">
        <v>24</v>
      </c>
      <c r="B5" s="40" t="s">
        <v>311</v>
      </c>
      <c r="C5" s="34" t="s">
        <v>312</v>
      </c>
      <c r="D5" s="34" t="s">
        <v>300</v>
      </c>
      <c r="E5" s="35" t="s">
        <v>313</v>
      </c>
      <c r="F5" s="34" t="s">
        <v>314</v>
      </c>
      <c r="G5" s="35" t="s">
        <v>315</v>
      </c>
      <c r="H5" s="29"/>
      <c r="I5" s="29"/>
      <c r="J5" s="29"/>
      <c r="K5" s="29"/>
      <c r="L5" s="29"/>
      <c r="M5" s="37"/>
      <c r="N5" s="37"/>
      <c r="V5" s="36" t="s">
        <v>25</v>
      </c>
      <c r="W5" s="36" t="s">
        <v>26</v>
      </c>
    </row>
    <row r="6">
      <c r="A6" s="33" t="s">
        <v>27</v>
      </c>
      <c r="B6" s="34" t="s">
        <v>316</v>
      </c>
      <c r="C6" s="34" t="s">
        <v>317</v>
      </c>
      <c r="D6" s="34" t="s">
        <v>300</v>
      </c>
      <c r="E6" s="35" t="s">
        <v>318</v>
      </c>
      <c r="F6" s="34" t="s">
        <v>319</v>
      </c>
      <c r="G6" s="35" t="s">
        <v>320</v>
      </c>
      <c r="H6" s="29"/>
      <c r="I6" s="29"/>
      <c r="J6" s="29"/>
      <c r="K6" s="29"/>
      <c r="L6" s="29"/>
      <c r="M6" s="37"/>
      <c r="N6" s="37"/>
      <c r="V6" s="36" t="s">
        <v>28</v>
      </c>
      <c r="W6" s="36" t="s">
        <v>29</v>
      </c>
    </row>
    <row r="7">
      <c r="A7" s="19" t="s">
        <v>273</v>
      </c>
      <c r="B7" s="41" t="s">
        <v>321</v>
      </c>
      <c r="C7" s="41" t="s">
        <v>322</v>
      </c>
      <c r="D7" s="41" t="s">
        <v>300</v>
      </c>
      <c r="E7" s="42" t="s">
        <v>323</v>
      </c>
      <c r="F7" s="41" t="s">
        <v>324</v>
      </c>
      <c r="G7" s="42" t="s">
        <v>325</v>
      </c>
      <c r="H7" s="29"/>
      <c r="I7" s="29"/>
      <c r="J7" s="29"/>
      <c r="M7" s="29"/>
      <c r="N7" s="29"/>
      <c r="V7" s="32" t="s">
        <v>274</v>
      </c>
      <c r="W7" s="32" t="s">
        <v>275</v>
      </c>
    </row>
    <row r="8">
      <c r="A8" s="33" t="s">
        <v>326</v>
      </c>
      <c r="B8" s="34" t="s">
        <v>327</v>
      </c>
      <c r="C8" s="34" t="s">
        <v>328</v>
      </c>
      <c r="D8" s="34" t="s">
        <v>329</v>
      </c>
      <c r="E8" s="34"/>
      <c r="F8" s="34"/>
      <c r="G8" s="34"/>
      <c r="H8" s="34">
        <v>1.10060259526E11</v>
      </c>
      <c r="I8" s="34" t="s">
        <v>330</v>
      </c>
      <c r="J8" s="34">
        <v>12.0</v>
      </c>
      <c r="K8" s="34">
        <v>3.0</v>
      </c>
      <c r="L8" s="34">
        <v>0.0</v>
      </c>
      <c r="M8" s="34" t="s">
        <v>331</v>
      </c>
      <c r="N8" s="34">
        <v>1.0</v>
      </c>
      <c r="O8" s="36" t="s">
        <v>290</v>
      </c>
      <c r="P8" s="43">
        <v>3273.0</v>
      </c>
      <c r="Q8" s="29"/>
      <c r="R8" s="29"/>
    </row>
    <row r="9">
      <c r="A9" s="33" t="s">
        <v>30</v>
      </c>
      <c r="B9" s="34" t="s">
        <v>332</v>
      </c>
      <c r="C9" s="34" t="s">
        <v>312</v>
      </c>
      <c r="D9" s="34" t="s">
        <v>300</v>
      </c>
      <c r="E9" s="35" t="s">
        <v>333</v>
      </c>
      <c r="F9" s="34" t="s">
        <v>334</v>
      </c>
      <c r="G9" s="35" t="s">
        <v>335</v>
      </c>
      <c r="H9" s="29"/>
      <c r="I9" s="29"/>
      <c r="J9" s="29"/>
      <c r="K9" s="29"/>
      <c r="L9" s="29"/>
      <c r="M9" s="37"/>
      <c r="N9" s="37"/>
      <c r="R9" s="29"/>
      <c r="V9" s="36" t="s">
        <v>31</v>
      </c>
      <c r="W9" s="36" t="s">
        <v>32</v>
      </c>
    </row>
    <row r="10">
      <c r="A10" s="33" t="s">
        <v>33</v>
      </c>
      <c r="B10" s="34" t="s">
        <v>336</v>
      </c>
      <c r="C10" s="34" t="s">
        <v>312</v>
      </c>
      <c r="D10" s="34" t="s">
        <v>300</v>
      </c>
      <c r="E10" s="35" t="s">
        <v>337</v>
      </c>
      <c r="F10" s="34" t="s">
        <v>338</v>
      </c>
      <c r="G10" s="35" t="s">
        <v>339</v>
      </c>
      <c r="H10" s="29"/>
      <c r="I10" s="29"/>
      <c r="J10" s="29"/>
      <c r="K10" s="29"/>
      <c r="M10" s="37"/>
      <c r="N10" s="37"/>
      <c r="V10" s="36" t="s">
        <v>34</v>
      </c>
      <c r="W10" s="36" t="s">
        <v>35</v>
      </c>
    </row>
    <row r="11">
      <c r="A11" s="33" t="s">
        <v>340</v>
      </c>
      <c r="B11" s="34" t="s">
        <v>341</v>
      </c>
      <c r="C11" s="34" t="s">
        <v>342</v>
      </c>
      <c r="D11" s="34" t="s">
        <v>329</v>
      </c>
      <c r="E11" s="34"/>
      <c r="F11" s="34"/>
      <c r="G11" s="34"/>
      <c r="H11" s="34">
        <v>1.10015051888E11</v>
      </c>
      <c r="I11" s="34" t="s">
        <v>330</v>
      </c>
      <c r="J11" s="34">
        <v>0.0</v>
      </c>
      <c r="K11" s="34">
        <v>0.0</v>
      </c>
      <c r="L11" s="34">
        <v>0.0</v>
      </c>
      <c r="M11" s="34" t="s">
        <v>331</v>
      </c>
      <c r="N11" s="34">
        <v>3.0</v>
      </c>
      <c r="O11" s="36" t="s">
        <v>290</v>
      </c>
      <c r="P11" s="43">
        <v>3273.0</v>
      </c>
    </row>
    <row r="12">
      <c r="A12" s="33" t="s">
        <v>36</v>
      </c>
      <c r="B12" s="34" t="s">
        <v>343</v>
      </c>
      <c r="C12" s="34" t="s">
        <v>317</v>
      </c>
      <c r="D12" s="34" t="s">
        <v>300</v>
      </c>
      <c r="E12" s="35" t="s">
        <v>318</v>
      </c>
      <c r="F12" s="34" t="s">
        <v>344</v>
      </c>
      <c r="G12" s="35" t="s">
        <v>345</v>
      </c>
      <c r="H12" s="29"/>
      <c r="I12" s="29"/>
      <c r="J12" s="29"/>
      <c r="K12" s="29"/>
      <c r="L12" s="29"/>
      <c r="M12" s="37"/>
      <c r="N12" s="37"/>
      <c r="V12" s="36" t="s">
        <v>37</v>
      </c>
      <c r="W12" s="36" t="s">
        <v>38</v>
      </c>
    </row>
    <row r="13">
      <c r="A13" s="33" t="s">
        <v>346</v>
      </c>
      <c r="B13" s="44" t="s">
        <v>347</v>
      </c>
      <c r="C13" s="34" t="s">
        <v>348</v>
      </c>
      <c r="D13" s="34" t="s">
        <v>300</v>
      </c>
      <c r="E13" s="34"/>
      <c r="F13" s="34"/>
      <c r="G13" s="34"/>
      <c r="H13" s="34">
        <v>1.1003320048E11</v>
      </c>
      <c r="I13" s="34" t="s">
        <v>330</v>
      </c>
      <c r="J13" s="34">
        <v>0.0</v>
      </c>
      <c r="K13" s="34">
        <v>0.0</v>
      </c>
      <c r="L13" s="34">
        <v>0.0</v>
      </c>
      <c r="M13" s="34" t="s">
        <v>331</v>
      </c>
      <c r="N13" s="34">
        <v>8.0</v>
      </c>
      <c r="O13" s="36" t="s">
        <v>290</v>
      </c>
      <c r="P13" s="43">
        <v>3273.0</v>
      </c>
    </row>
    <row r="14">
      <c r="A14" s="33" t="s">
        <v>39</v>
      </c>
      <c r="B14" s="44" t="s">
        <v>349</v>
      </c>
      <c r="C14" s="34" t="s">
        <v>350</v>
      </c>
      <c r="D14" s="34" t="s">
        <v>300</v>
      </c>
      <c r="E14" s="35" t="s">
        <v>351</v>
      </c>
      <c r="F14" s="34" t="s">
        <v>352</v>
      </c>
      <c r="G14" s="35" t="e">
        <v>#VALUE!</v>
      </c>
      <c r="H14" s="29"/>
      <c r="I14" s="29"/>
      <c r="J14" s="29"/>
      <c r="K14" s="29"/>
      <c r="L14" s="29"/>
      <c r="M14" s="37"/>
      <c r="N14" s="37"/>
      <c r="R14" s="32" t="s">
        <v>42</v>
      </c>
      <c r="V14" s="36" t="s">
        <v>40</v>
      </c>
      <c r="W14" s="36" t="s">
        <v>41</v>
      </c>
    </row>
    <row r="15">
      <c r="A15" s="33" t="s">
        <v>353</v>
      </c>
      <c r="B15" s="34" t="s">
        <v>354</v>
      </c>
      <c r="C15" s="34" t="s">
        <v>342</v>
      </c>
      <c r="D15" s="34" t="s">
        <v>329</v>
      </c>
      <c r="E15" s="34"/>
      <c r="F15" s="34"/>
      <c r="G15" s="34"/>
      <c r="H15" s="34">
        <v>1.10001532397E11</v>
      </c>
      <c r="I15" s="34" t="s">
        <v>330</v>
      </c>
      <c r="J15" s="34">
        <v>0.0</v>
      </c>
      <c r="K15" s="34">
        <v>0.0</v>
      </c>
      <c r="L15" s="36">
        <v>0.0</v>
      </c>
      <c r="M15" s="34" t="s">
        <v>331</v>
      </c>
      <c r="N15" s="34">
        <v>13.0</v>
      </c>
      <c r="O15" s="36" t="s">
        <v>290</v>
      </c>
      <c r="P15" s="43">
        <v>3273.0</v>
      </c>
    </row>
    <row r="16">
      <c r="A16" s="33" t="s">
        <v>355</v>
      </c>
      <c r="B16" s="45" t="s">
        <v>356</v>
      </c>
      <c r="C16" s="34" t="s">
        <v>357</v>
      </c>
      <c r="D16" s="34" t="s">
        <v>300</v>
      </c>
      <c r="E16" s="34"/>
      <c r="F16" s="34"/>
      <c r="G16" s="34"/>
      <c r="H16" s="34">
        <v>1.10011025461E11</v>
      </c>
      <c r="I16" s="34" t="s">
        <v>330</v>
      </c>
      <c r="J16" s="34">
        <v>12.0</v>
      </c>
      <c r="K16" s="34">
        <v>1.0</v>
      </c>
      <c r="L16" s="34">
        <v>2.0</v>
      </c>
      <c r="M16" s="34" t="s">
        <v>331</v>
      </c>
      <c r="N16" s="34">
        <v>11.0</v>
      </c>
      <c r="O16" s="36" t="s">
        <v>290</v>
      </c>
      <c r="P16" s="43">
        <v>3273.0</v>
      </c>
      <c r="R16" s="29"/>
    </row>
    <row r="17">
      <c r="A17" s="33" t="s">
        <v>43</v>
      </c>
      <c r="B17" s="45" t="s">
        <v>358</v>
      </c>
      <c r="C17" s="34" t="s">
        <v>312</v>
      </c>
      <c r="D17" s="34" t="s">
        <v>300</v>
      </c>
      <c r="E17" s="35" t="s">
        <v>313</v>
      </c>
      <c r="F17" s="34" t="s">
        <v>359</v>
      </c>
      <c r="G17" s="35" t="s">
        <v>360</v>
      </c>
      <c r="H17" s="29"/>
      <c r="I17" s="29"/>
      <c r="J17" s="29"/>
      <c r="K17" s="29"/>
      <c r="L17" s="29"/>
      <c r="M17" s="37"/>
      <c r="N17" s="37"/>
      <c r="V17" s="36" t="s">
        <v>44</v>
      </c>
      <c r="W17" s="36" t="s">
        <v>45</v>
      </c>
    </row>
    <row r="18">
      <c r="A18" s="33" t="s">
        <v>46</v>
      </c>
      <c r="B18" s="34" t="s">
        <v>361</v>
      </c>
      <c r="C18" s="34" t="s">
        <v>305</v>
      </c>
      <c r="D18" s="34" t="s">
        <v>300</v>
      </c>
      <c r="E18" s="35" t="s">
        <v>362</v>
      </c>
      <c r="F18" s="34" t="s">
        <v>363</v>
      </c>
      <c r="G18" s="35" t="s">
        <v>364</v>
      </c>
      <c r="H18" s="29"/>
      <c r="I18" s="29"/>
      <c r="J18" s="29"/>
      <c r="K18" s="29"/>
      <c r="L18" s="29"/>
      <c r="M18" s="37"/>
      <c r="N18" s="37"/>
      <c r="V18" s="36" t="s">
        <v>47</v>
      </c>
      <c r="W18" s="36" t="s">
        <v>48</v>
      </c>
    </row>
    <row r="19">
      <c r="A19" s="33" t="s">
        <v>49</v>
      </c>
      <c r="B19" s="44" t="s">
        <v>365</v>
      </c>
      <c r="C19" s="34" t="s">
        <v>322</v>
      </c>
      <c r="D19" s="34" t="s">
        <v>300</v>
      </c>
      <c r="E19" s="35" t="s">
        <v>366</v>
      </c>
      <c r="F19" s="34" t="s">
        <v>363</v>
      </c>
      <c r="G19" s="35" t="s">
        <v>364</v>
      </c>
      <c r="H19" s="29"/>
      <c r="I19" s="29"/>
      <c r="J19" s="29"/>
      <c r="K19" s="29"/>
      <c r="L19" s="29"/>
      <c r="M19" s="37"/>
      <c r="N19" s="37"/>
      <c r="V19" s="36" t="s">
        <v>50</v>
      </c>
      <c r="W19" s="36" t="s">
        <v>51</v>
      </c>
    </row>
    <row r="20">
      <c r="A20" s="33" t="s">
        <v>367</v>
      </c>
      <c r="B20" s="44" t="s">
        <v>368</v>
      </c>
      <c r="C20" s="34" t="s">
        <v>369</v>
      </c>
      <c r="D20" s="34" t="s">
        <v>300</v>
      </c>
      <c r="E20" s="34"/>
      <c r="F20" s="34"/>
      <c r="G20" s="34"/>
      <c r="H20" s="34">
        <v>1.10071363613E11</v>
      </c>
      <c r="I20" s="34" t="s">
        <v>330</v>
      </c>
      <c r="J20" s="34">
        <v>2.0</v>
      </c>
      <c r="K20" s="34">
        <v>1.0</v>
      </c>
      <c r="L20" s="34">
        <v>0.0</v>
      </c>
      <c r="M20" s="34" t="s">
        <v>331</v>
      </c>
      <c r="N20" s="34">
        <v>0.0</v>
      </c>
      <c r="O20" s="36" t="s">
        <v>290</v>
      </c>
      <c r="P20" s="43">
        <v>3273.0</v>
      </c>
    </row>
    <row r="21">
      <c r="A21" s="33" t="s">
        <v>52</v>
      </c>
      <c r="B21" s="34" t="s">
        <v>370</v>
      </c>
      <c r="C21" s="34" t="s">
        <v>322</v>
      </c>
      <c r="D21" s="34" t="s">
        <v>300</v>
      </c>
      <c r="E21" s="35" t="s">
        <v>371</v>
      </c>
      <c r="F21" s="34" t="s">
        <v>372</v>
      </c>
      <c r="G21" s="35" t="e">
        <v>#VALUE!</v>
      </c>
      <c r="H21" s="29"/>
      <c r="I21" s="29"/>
      <c r="J21" s="29"/>
      <c r="K21" s="29"/>
      <c r="L21" s="29"/>
      <c r="M21" s="37"/>
      <c r="N21" s="37"/>
      <c r="V21" s="36" t="s">
        <v>53</v>
      </c>
      <c r="W21" s="36" t="s">
        <v>54</v>
      </c>
    </row>
    <row r="22">
      <c r="A22" s="33" t="s">
        <v>52</v>
      </c>
      <c r="B22" s="34" t="s">
        <v>373</v>
      </c>
      <c r="C22" s="34" t="s">
        <v>322</v>
      </c>
      <c r="D22" s="34" t="s">
        <v>300</v>
      </c>
      <c r="E22" s="35" t="s">
        <v>323</v>
      </c>
      <c r="F22" s="34" t="s">
        <v>374</v>
      </c>
      <c r="G22" s="35" t="e">
        <v>#VALUE!</v>
      </c>
      <c r="H22" s="29"/>
      <c r="I22" s="29"/>
      <c r="J22" s="29"/>
      <c r="K22" s="29"/>
      <c r="L22" s="29"/>
      <c r="M22" s="37"/>
      <c r="N22" s="37"/>
      <c r="V22" s="46"/>
      <c r="W22" s="36" t="s">
        <v>55</v>
      </c>
    </row>
    <row r="23">
      <c r="A23" s="33" t="s">
        <v>375</v>
      </c>
      <c r="B23" s="34" t="s">
        <v>376</v>
      </c>
      <c r="C23" s="34" t="s">
        <v>377</v>
      </c>
      <c r="D23" s="34" t="s">
        <v>329</v>
      </c>
      <c r="E23" s="34"/>
      <c r="F23" s="34"/>
      <c r="G23" s="34"/>
      <c r="H23" s="34">
        <v>1.10007138926E11</v>
      </c>
      <c r="I23" s="34" t="s">
        <v>330</v>
      </c>
      <c r="J23" s="34">
        <v>0.0</v>
      </c>
      <c r="K23" s="34">
        <v>0.0</v>
      </c>
      <c r="L23" s="34">
        <v>0.0</v>
      </c>
      <c r="M23" s="34" t="s">
        <v>331</v>
      </c>
      <c r="N23" s="11"/>
      <c r="O23" s="36" t="s">
        <v>290</v>
      </c>
      <c r="P23" s="43">
        <v>3273.0</v>
      </c>
    </row>
    <row r="24">
      <c r="A24" s="33" t="s">
        <v>378</v>
      </c>
      <c r="B24" s="47" t="s">
        <v>379</v>
      </c>
      <c r="C24" s="34" t="s">
        <v>380</v>
      </c>
      <c r="D24" s="34" t="s">
        <v>300</v>
      </c>
      <c r="E24" s="34"/>
      <c r="F24" s="34"/>
      <c r="G24" s="34"/>
      <c r="H24" s="34">
        <v>1.10070561299E11</v>
      </c>
      <c r="I24" s="34" t="s">
        <v>330</v>
      </c>
      <c r="J24" s="34">
        <v>4.0</v>
      </c>
      <c r="K24" s="34">
        <v>0.0</v>
      </c>
      <c r="L24" s="34">
        <v>0.0</v>
      </c>
      <c r="M24" s="34" t="s">
        <v>331</v>
      </c>
      <c r="N24" s="34">
        <v>0.0</v>
      </c>
      <c r="O24" s="36" t="s">
        <v>290</v>
      </c>
      <c r="P24" s="43">
        <v>3273.0</v>
      </c>
    </row>
    <row r="25">
      <c r="A25" s="33" t="s">
        <v>381</v>
      </c>
      <c r="B25" s="48" t="s">
        <v>382</v>
      </c>
      <c r="C25" s="34" t="s">
        <v>380</v>
      </c>
      <c r="D25" s="34" t="s">
        <v>300</v>
      </c>
      <c r="E25" s="34"/>
      <c r="F25" s="34"/>
      <c r="G25" s="34"/>
      <c r="H25" s="34">
        <v>1.1005528242E11</v>
      </c>
      <c r="I25" s="34" t="s">
        <v>330</v>
      </c>
      <c r="J25" s="34">
        <v>5.0</v>
      </c>
      <c r="K25" s="34">
        <v>0.0</v>
      </c>
      <c r="L25" s="34">
        <v>0.0</v>
      </c>
      <c r="M25" s="34" t="s">
        <v>331</v>
      </c>
      <c r="N25" s="34">
        <v>0.0</v>
      </c>
      <c r="O25" s="36" t="s">
        <v>290</v>
      </c>
      <c r="P25" s="43">
        <v>3273.0</v>
      </c>
    </row>
    <row r="26">
      <c r="A26" s="5" t="s">
        <v>56</v>
      </c>
      <c r="B26" s="49" t="s">
        <v>383</v>
      </c>
      <c r="C26" s="41" t="s">
        <v>305</v>
      </c>
      <c r="D26" s="41" t="s">
        <v>300</v>
      </c>
      <c r="E26" s="42" t="s">
        <v>384</v>
      </c>
      <c r="F26" s="41" t="s">
        <v>385</v>
      </c>
      <c r="G26" s="42" t="e">
        <v>#VALUE!</v>
      </c>
      <c r="H26" s="29"/>
      <c r="I26" s="29"/>
      <c r="J26" s="29"/>
      <c r="K26" s="29"/>
      <c r="L26" s="29"/>
      <c r="M26" s="29"/>
      <c r="N26" s="29"/>
      <c r="V26" s="32" t="s">
        <v>57</v>
      </c>
      <c r="W26" s="32" t="s">
        <v>58</v>
      </c>
    </row>
    <row r="27">
      <c r="A27" s="19" t="s">
        <v>270</v>
      </c>
      <c r="B27" s="41" t="s">
        <v>386</v>
      </c>
      <c r="C27" s="41" t="s">
        <v>322</v>
      </c>
      <c r="D27" s="41" t="s">
        <v>300</v>
      </c>
      <c r="E27" s="42" t="s">
        <v>323</v>
      </c>
      <c r="F27" s="41" t="s">
        <v>387</v>
      </c>
      <c r="G27" s="42" t="s">
        <v>388</v>
      </c>
      <c r="H27" s="29"/>
      <c r="I27" s="29"/>
      <c r="J27" s="29"/>
      <c r="K27" s="29"/>
      <c r="L27" s="29"/>
      <c r="M27" s="29"/>
      <c r="N27" s="29"/>
      <c r="V27" s="32" t="s">
        <v>271</v>
      </c>
      <c r="W27" s="32" t="s">
        <v>272</v>
      </c>
    </row>
    <row r="28">
      <c r="A28" s="33" t="s">
        <v>389</v>
      </c>
      <c r="B28" s="34" t="s">
        <v>390</v>
      </c>
      <c r="C28" s="34" t="s">
        <v>391</v>
      </c>
      <c r="D28" s="34" t="s">
        <v>300</v>
      </c>
      <c r="E28" s="34"/>
      <c r="F28" s="34"/>
      <c r="G28" s="34"/>
      <c r="H28" s="34">
        <v>1.10001587444E11</v>
      </c>
      <c r="I28" s="34" t="s">
        <v>330</v>
      </c>
      <c r="J28" s="34">
        <v>0.0</v>
      </c>
      <c r="K28" s="34">
        <v>0.0</v>
      </c>
      <c r="L28" s="34">
        <v>0.0</v>
      </c>
      <c r="M28" s="34" t="s">
        <v>331</v>
      </c>
      <c r="N28" s="34">
        <v>11.0</v>
      </c>
      <c r="O28" s="36" t="s">
        <v>290</v>
      </c>
      <c r="P28" s="43">
        <v>3273.0</v>
      </c>
    </row>
    <row r="29">
      <c r="A29" s="33" t="s">
        <v>389</v>
      </c>
      <c r="B29" s="34" t="s">
        <v>392</v>
      </c>
      <c r="C29" s="34" t="s">
        <v>393</v>
      </c>
      <c r="D29" s="34" t="s">
        <v>300</v>
      </c>
      <c r="E29" s="34"/>
      <c r="F29" s="34"/>
      <c r="G29" s="34"/>
      <c r="H29" s="34">
        <v>1.10017885074E11</v>
      </c>
      <c r="I29" s="34" t="s">
        <v>330</v>
      </c>
      <c r="J29" s="34">
        <v>4.0</v>
      </c>
      <c r="K29" s="34">
        <v>0.0</v>
      </c>
      <c r="L29" s="34">
        <v>0.0</v>
      </c>
      <c r="M29" s="34" t="s">
        <v>331</v>
      </c>
      <c r="N29" s="34">
        <v>0.0</v>
      </c>
      <c r="O29" s="36" t="s">
        <v>290</v>
      </c>
      <c r="P29" s="43">
        <v>3273.0</v>
      </c>
    </row>
    <row r="30">
      <c r="A30" s="33" t="s">
        <v>394</v>
      </c>
      <c r="B30" s="34" t="s">
        <v>395</v>
      </c>
      <c r="C30" s="34" t="s">
        <v>393</v>
      </c>
      <c r="D30" s="34" t="s">
        <v>300</v>
      </c>
      <c r="E30" s="34"/>
      <c r="F30" s="34"/>
      <c r="G30" s="34"/>
      <c r="H30" s="34">
        <v>1.10071505403E11</v>
      </c>
      <c r="I30" s="34" t="s">
        <v>330</v>
      </c>
      <c r="J30" s="34">
        <v>2.0</v>
      </c>
      <c r="K30" s="34">
        <v>0.0</v>
      </c>
      <c r="L30" s="34">
        <v>0.0</v>
      </c>
      <c r="M30" s="34" t="s">
        <v>331</v>
      </c>
      <c r="N30" s="34">
        <v>0.0</v>
      </c>
      <c r="O30" s="36" t="s">
        <v>290</v>
      </c>
      <c r="P30" s="43">
        <v>3273.0</v>
      </c>
    </row>
    <row r="31">
      <c r="A31" s="5" t="s">
        <v>59</v>
      </c>
      <c r="B31" s="50" t="s">
        <v>396</v>
      </c>
      <c r="C31" s="41" t="s">
        <v>299</v>
      </c>
      <c r="D31" s="41" t="s">
        <v>300</v>
      </c>
      <c r="E31" s="42" t="s">
        <v>397</v>
      </c>
      <c r="F31" s="41" t="s">
        <v>398</v>
      </c>
      <c r="G31" s="42" t="s">
        <v>399</v>
      </c>
      <c r="H31" s="29"/>
      <c r="I31" s="29"/>
      <c r="J31" s="29"/>
      <c r="K31" s="29"/>
      <c r="L31" s="29"/>
      <c r="M31" s="29"/>
      <c r="N31" s="29"/>
      <c r="V31" s="32" t="s">
        <v>60</v>
      </c>
      <c r="W31" s="32" t="s">
        <v>61</v>
      </c>
    </row>
    <row r="32">
      <c r="A32" s="5" t="s">
        <v>62</v>
      </c>
      <c r="B32" s="50" t="s">
        <v>396</v>
      </c>
      <c r="C32" s="41" t="s">
        <v>299</v>
      </c>
      <c r="D32" s="41" t="s">
        <v>300</v>
      </c>
      <c r="E32" s="42" t="s">
        <v>397</v>
      </c>
      <c r="F32" s="41" t="s">
        <v>398</v>
      </c>
      <c r="G32" s="42" t="s">
        <v>399</v>
      </c>
      <c r="H32" s="29"/>
      <c r="I32" s="29"/>
      <c r="J32" s="29"/>
      <c r="K32" s="29"/>
      <c r="L32" s="29"/>
      <c r="M32" s="29"/>
      <c r="N32" s="29"/>
      <c r="V32" s="32" t="s">
        <v>63</v>
      </c>
      <c r="W32" s="32" t="s">
        <v>61</v>
      </c>
    </row>
    <row r="33">
      <c r="A33" s="33" t="s">
        <v>400</v>
      </c>
      <c r="B33" s="34" t="s">
        <v>401</v>
      </c>
      <c r="C33" s="34" t="s">
        <v>348</v>
      </c>
      <c r="D33" s="34" t="s">
        <v>300</v>
      </c>
      <c r="E33" s="34"/>
      <c r="F33" s="41" t="s">
        <v>402</v>
      </c>
      <c r="G33" s="34"/>
      <c r="H33" s="34">
        <v>1.10070561E11</v>
      </c>
      <c r="I33" s="34" t="s">
        <v>330</v>
      </c>
      <c r="J33" s="34">
        <v>1.0</v>
      </c>
      <c r="K33" s="34">
        <v>0.0</v>
      </c>
      <c r="L33" s="34">
        <v>0.0</v>
      </c>
      <c r="M33" s="34" t="s">
        <v>331</v>
      </c>
      <c r="N33" s="34">
        <v>8.0</v>
      </c>
      <c r="O33" s="36" t="s">
        <v>290</v>
      </c>
      <c r="P33" s="43">
        <v>3273.0</v>
      </c>
    </row>
    <row r="34">
      <c r="A34" s="33" t="s">
        <v>400</v>
      </c>
      <c r="B34" s="34" t="s">
        <v>403</v>
      </c>
      <c r="C34" s="34" t="s">
        <v>348</v>
      </c>
      <c r="D34" s="34" t="s">
        <v>300</v>
      </c>
      <c r="E34" s="34"/>
      <c r="F34" s="34"/>
      <c r="G34" s="34"/>
      <c r="H34" s="34">
        <v>1.10070564614E11</v>
      </c>
      <c r="I34" s="34" t="s">
        <v>330</v>
      </c>
      <c r="J34" s="34">
        <v>1.0</v>
      </c>
      <c r="K34" s="34">
        <v>0.0</v>
      </c>
      <c r="L34" s="34">
        <v>0.0</v>
      </c>
      <c r="M34" s="34" t="s">
        <v>331</v>
      </c>
      <c r="N34" s="34">
        <v>8.0</v>
      </c>
      <c r="O34" s="36" t="s">
        <v>290</v>
      </c>
      <c r="P34" s="43">
        <v>3273.0</v>
      </c>
      <c r="Q34" s="29"/>
    </row>
    <row r="35">
      <c r="A35" s="33" t="s">
        <v>404</v>
      </c>
      <c r="B35" s="34" t="s">
        <v>405</v>
      </c>
      <c r="C35" s="34" t="s">
        <v>342</v>
      </c>
      <c r="D35" s="34" t="s">
        <v>329</v>
      </c>
      <c r="E35" s="34"/>
      <c r="F35" s="34"/>
      <c r="G35" s="34"/>
      <c r="H35" s="34">
        <v>1.1001479531E11</v>
      </c>
      <c r="I35" s="34" t="s">
        <v>330</v>
      </c>
      <c r="J35" s="34">
        <v>0.0</v>
      </c>
      <c r="K35" s="34">
        <v>2.0</v>
      </c>
      <c r="L35" s="34">
        <v>0.0</v>
      </c>
      <c r="M35" s="34" t="s">
        <v>331</v>
      </c>
      <c r="N35" s="34">
        <v>13.0</v>
      </c>
      <c r="O35" s="36" t="s">
        <v>290</v>
      </c>
      <c r="P35" s="43">
        <v>3273.0</v>
      </c>
      <c r="Q35" s="29"/>
    </row>
    <row r="36">
      <c r="A36" s="5" t="s">
        <v>67</v>
      </c>
      <c r="B36" s="41" t="s">
        <v>406</v>
      </c>
      <c r="C36" s="41" t="s">
        <v>312</v>
      </c>
      <c r="D36" s="41" t="s">
        <v>300</v>
      </c>
      <c r="E36" s="42" t="s">
        <v>407</v>
      </c>
      <c r="F36" s="41" t="s">
        <v>408</v>
      </c>
      <c r="G36" s="42" t="s">
        <v>409</v>
      </c>
      <c r="H36" s="29"/>
      <c r="I36" s="29"/>
      <c r="J36" s="29"/>
      <c r="K36" s="29"/>
      <c r="L36" s="29"/>
      <c r="M36" s="29"/>
      <c r="N36" s="29"/>
      <c r="Q36" s="29"/>
      <c r="V36" s="32" t="s">
        <v>68</v>
      </c>
      <c r="W36" s="32" t="s">
        <v>69</v>
      </c>
    </row>
    <row r="37">
      <c r="A37" s="5" t="s">
        <v>70</v>
      </c>
      <c r="B37" s="41" t="s">
        <v>410</v>
      </c>
      <c r="C37" s="41" t="s">
        <v>411</v>
      </c>
      <c r="D37" s="41" t="s">
        <v>300</v>
      </c>
      <c r="E37" s="42" t="s">
        <v>412</v>
      </c>
      <c r="F37" s="41" t="s">
        <v>413</v>
      </c>
      <c r="G37" s="42" t="s">
        <v>414</v>
      </c>
      <c r="H37" s="29"/>
      <c r="I37" s="29"/>
      <c r="J37" s="29"/>
      <c r="K37" s="29"/>
      <c r="L37" s="29"/>
      <c r="M37" s="29"/>
      <c r="N37" s="29"/>
      <c r="Q37" s="29"/>
      <c r="V37" s="32" t="s">
        <v>71</v>
      </c>
      <c r="W37" s="32" t="s">
        <v>72</v>
      </c>
    </row>
    <row r="38">
      <c r="A38" s="33" t="s">
        <v>415</v>
      </c>
      <c r="B38" s="51" t="s">
        <v>416</v>
      </c>
      <c r="C38" s="34" t="s">
        <v>369</v>
      </c>
      <c r="D38" s="34" t="s">
        <v>300</v>
      </c>
      <c r="E38" s="34"/>
      <c r="F38" s="34"/>
      <c r="G38" s="34"/>
      <c r="H38" s="34">
        <v>1.1003364269E11</v>
      </c>
      <c r="I38" s="34" t="s">
        <v>330</v>
      </c>
      <c r="J38" s="34">
        <v>0.0</v>
      </c>
      <c r="K38" s="34">
        <v>0.0</v>
      </c>
      <c r="L38" s="34">
        <v>0.0</v>
      </c>
      <c r="M38" s="34" t="s">
        <v>331</v>
      </c>
      <c r="N38" s="34">
        <v>0.0</v>
      </c>
      <c r="O38" s="36" t="s">
        <v>290</v>
      </c>
      <c r="P38" s="43">
        <v>3273.0</v>
      </c>
      <c r="Q38" s="52" t="s">
        <v>417</v>
      </c>
    </row>
    <row r="39">
      <c r="A39" s="5" t="s">
        <v>73</v>
      </c>
      <c r="B39" s="41" t="s">
        <v>418</v>
      </c>
      <c r="C39" s="41" t="s">
        <v>419</v>
      </c>
      <c r="D39" s="41" t="s">
        <v>300</v>
      </c>
      <c r="E39" s="42" t="s">
        <v>420</v>
      </c>
      <c r="F39" s="41" t="s">
        <v>421</v>
      </c>
      <c r="G39" s="42" t="e">
        <v>#VALUE!</v>
      </c>
      <c r="H39" s="29"/>
      <c r="I39" s="29"/>
      <c r="J39" s="29"/>
      <c r="K39" s="29"/>
      <c r="L39" s="29"/>
      <c r="M39" s="29"/>
      <c r="N39" s="29"/>
      <c r="V39" s="32" t="s">
        <v>74</v>
      </c>
      <c r="W39" s="32" t="s">
        <v>75</v>
      </c>
    </row>
    <row r="40">
      <c r="A40" s="5" t="s">
        <v>73</v>
      </c>
      <c r="B40" s="53" t="s">
        <v>422</v>
      </c>
      <c r="C40" s="41" t="s">
        <v>322</v>
      </c>
      <c r="D40" s="41" t="s">
        <v>300</v>
      </c>
      <c r="E40" s="42" t="s">
        <v>423</v>
      </c>
      <c r="F40" s="41" t="s">
        <v>424</v>
      </c>
      <c r="G40" s="42" t="e">
        <v>#VALUE!</v>
      </c>
      <c r="H40" s="29"/>
      <c r="I40" s="29"/>
      <c r="J40" s="29"/>
      <c r="K40" s="29"/>
      <c r="L40" s="29"/>
      <c r="M40" s="29"/>
      <c r="N40" s="29"/>
      <c r="S40" s="32" t="s">
        <v>425</v>
      </c>
      <c r="V40" s="32" t="s">
        <v>76</v>
      </c>
      <c r="W40" s="32" t="s">
        <v>77</v>
      </c>
    </row>
    <row r="41">
      <c r="A41" s="33" t="s">
        <v>426</v>
      </c>
      <c r="B41" s="40" t="s">
        <v>427</v>
      </c>
      <c r="C41" s="34" t="s">
        <v>369</v>
      </c>
      <c r="D41" s="34" t="s">
        <v>300</v>
      </c>
      <c r="E41" s="34"/>
      <c r="F41" s="34"/>
      <c r="G41" s="34"/>
      <c r="H41" s="34">
        <v>1.10071511035E11</v>
      </c>
      <c r="I41" s="34" t="s">
        <v>330</v>
      </c>
      <c r="J41" s="34">
        <v>2.0</v>
      </c>
      <c r="K41" s="34">
        <v>0.0</v>
      </c>
      <c r="L41" s="34">
        <v>0.0</v>
      </c>
      <c r="M41" s="34" t="s">
        <v>331</v>
      </c>
      <c r="N41" s="34">
        <v>0.0</v>
      </c>
      <c r="O41" s="36" t="s">
        <v>290</v>
      </c>
      <c r="P41" s="43">
        <v>3273.0</v>
      </c>
    </row>
    <row r="42">
      <c r="A42" s="19" t="s">
        <v>78</v>
      </c>
      <c r="B42" s="54" t="s">
        <v>428</v>
      </c>
      <c r="C42" s="41" t="s">
        <v>322</v>
      </c>
      <c r="D42" s="41" t="s">
        <v>300</v>
      </c>
      <c r="E42" s="42" t="s">
        <v>371</v>
      </c>
      <c r="F42" s="41" t="s">
        <v>429</v>
      </c>
      <c r="G42" s="42" t="s">
        <v>430</v>
      </c>
      <c r="H42" s="29"/>
      <c r="I42" s="29"/>
      <c r="J42" s="29"/>
      <c r="K42" s="29"/>
      <c r="L42" s="29"/>
      <c r="M42" s="29"/>
      <c r="N42" s="29"/>
      <c r="V42" s="32" t="s">
        <v>79</v>
      </c>
      <c r="W42" s="32" t="s">
        <v>80</v>
      </c>
    </row>
    <row r="43">
      <c r="A43" s="5" t="s">
        <v>81</v>
      </c>
      <c r="B43" s="41" t="s">
        <v>431</v>
      </c>
      <c r="C43" s="41" t="s">
        <v>305</v>
      </c>
      <c r="D43" s="41" t="s">
        <v>300</v>
      </c>
      <c r="E43" s="42" t="s">
        <v>384</v>
      </c>
      <c r="F43" s="41" t="s">
        <v>432</v>
      </c>
      <c r="G43" s="42" t="s">
        <v>433</v>
      </c>
      <c r="H43" s="29"/>
      <c r="I43" s="29"/>
      <c r="J43" s="29"/>
      <c r="K43" s="29"/>
      <c r="L43" s="29"/>
      <c r="M43" s="29"/>
      <c r="N43" s="29"/>
      <c r="V43" s="32" t="s">
        <v>82</v>
      </c>
      <c r="W43" s="32" t="s">
        <v>83</v>
      </c>
    </row>
    <row r="44">
      <c r="A44" s="33" t="s">
        <v>434</v>
      </c>
      <c r="B44" s="34" t="s">
        <v>435</v>
      </c>
      <c r="C44" s="34" t="s">
        <v>380</v>
      </c>
      <c r="D44" s="34" t="s">
        <v>300</v>
      </c>
      <c r="E44" s="34"/>
      <c r="F44" s="34"/>
      <c r="G44" s="34"/>
      <c r="H44" s="34">
        <v>1.10070066985E11</v>
      </c>
      <c r="I44" s="34" t="s">
        <v>330</v>
      </c>
      <c r="J44" s="34">
        <v>1.0</v>
      </c>
      <c r="K44" s="34">
        <v>0.0</v>
      </c>
      <c r="L44" s="34">
        <v>1.0</v>
      </c>
      <c r="M44" s="34" t="s">
        <v>331</v>
      </c>
      <c r="N44" s="34">
        <v>0.0</v>
      </c>
      <c r="O44" s="36" t="s">
        <v>290</v>
      </c>
      <c r="P44" s="43">
        <v>3273.0</v>
      </c>
    </row>
    <row r="45">
      <c r="A45" s="5" t="s">
        <v>84</v>
      </c>
      <c r="B45" s="41" t="s">
        <v>436</v>
      </c>
      <c r="C45" s="41" t="s">
        <v>305</v>
      </c>
      <c r="D45" s="41" t="s">
        <v>300</v>
      </c>
      <c r="E45" s="42" t="s">
        <v>437</v>
      </c>
      <c r="F45" s="41" t="s">
        <v>438</v>
      </c>
      <c r="G45" s="42" t="e">
        <v>#VALUE!</v>
      </c>
      <c r="H45" s="29"/>
      <c r="I45" s="29"/>
      <c r="J45" s="29"/>
      <c r="K45" s="29"/>
      <c r="L45" s="29"/>
      <c r="M45" s="41" t="s">
        <v>87</v>
      </c>
      <c r="N45" s="29"/>
      <c r="V45" s="32" t="s">
        <v>85</v>
      </c>
      <c r="W45" s="32" t="s">
        <v>86</v>
      </c>
    </row>
    <row r="46">
      <c r="A46" s="5" t="s">
        <v>88</v>
      </c>
      <c r="B46" s="41" t="s">
        <v>439</v>
      </c>
      <c r="C46" s="41" t="s">
        <v>440</v>
      </c>
      <c r="D46" s="41" t="s">
        <v>329</v>
      </c>
      <c r="E46" s="42" t="s">
        <v>441</v>
      </c>
      <c r="F46" s="41" t="s">
        <v>442</v>
      </c>
      <c r="G46" s="42" t="e">
        <v>#VALUE!</v>
      </c>
      <c r="H46" s="29"/>
      <c r="I46" s="29"/>
      <c r="J46" s="29"/>
      <c r="K46" s="29"/>
      <c r="L46" s="29"/>
      <c r="M46" s="29"/>
      <c r="N46" s="29"/>
      <c r="V46" s="32" t="s">
        <v>91</v>
      </c>
      <c r="W46" s="32" t="s">
        <v>92</v>
      </c>
    </row>
    <row r="47">
      <c r="A47" s="5" t="s">
        <v>88</v>
      </c>
      <c r="B47" s="41" t="s">
        <v>443</v>
      </c>
      <c r="C47" s="41" t="s">
        <v>444</v>
      </c>
      <c r="D47" s="41" t="s">
        <v>329</v>
      </c>
      <c r="E47" s="42" t="s">
        <v>445</v>
      </c>
      <c r="F47" s="41" t="s">
        <v>442</v>
      </c>
      <c r="G47" s="42" t="e">
        <v>#VALUE!</v>
      </c>
      <c r="H47" s="29"/>
      <c r="I47" s="29"/>
      <c r="J47" s="29"/>
      <c r="K47" s="29"/>
      <c r="L47" s="29"/>
      <c r="M47" s="29"/>
      <c r="N47" s="29"/>
      <c r="V47" s="32" t="s">
        <v>93</v>
      </c>
      <c r="W47" s="32" t="s">
        <v>94</v>
      </c>
    </row>
    <row r="48">
      <c r="A48" s="5" t="s">
        <v>88</v>
      </c>
      <c r="B48" s="41" t="s">
        <v>446</v>
      </c>
      <c r="C48" s="41" t="s">
        <v>305</v>
      </c>
      <c r="D48" s="41" t="s">
        <v>300</v>
      </c>
      <c r="E48" s="42" t="s">
        <v>447</v>
      </c>
      <c r="F48" s="41" t="s">
        <v>448</v>
      </c>
      <c r="G48" s="42" t="e">
        <v>#VALUE!</v>
      </c>
      <c r="H48" s="29"/>
      <c r="I48" s="29"/>
      <c r="J48" s="29"/>
      <c r="K48" s="29"/>
      <c r="L48" s="29"/>
      <c r="M48" s="29"/>
      <c r="N48" s="29"/>
      <c r="V48" s="32" t="s">
        <v>89</v>
      </c>
      <c r="W48" s="32" t="s">
        <v>90</v>
      </c>
    </row>
    <row r="49">
      <c r="A49" s="5" t="s">
        <v>88</v>
      </c>
      <c r="B49" s="41" t="s">
        <v>449</v>
      </c>
      <c r="C49" s="41" t="s">
        <v>450</v>
      </c>
      <c r="D49" s="41" t="e">
        <v>#VALUE!</v>
      </c>
      <c r="E49" s="42" t="e">
        <v>#VALUE!</v>
      </c>
      <c r="F49" s="41" t="s">
        <v>442</v>
      </c>
      <c r="G49" s="42" t="e">
        <v>#VALUE!</v>
      </c>
      <c r="H49" s="29"/>
      <c r="I49" s="29"/>
      <c r="J49" s="29"/>
      <c r="K49" s="29"/>
      <c r="L49" s="29"/>
      <c r="M49" s="29"/>
      <c r="N49" s="29"/>
      <c r="V49" s="32" t="s">
        <v>97</v>
      </c>
      <c r="W49" s="32" t="s">
        <v>98</v>
      </c>
    </row>
    <row r="50">
      <c r="A50" s="33" t="s">
        <v>451</v>
      </c>
      <c r="B50" s="55" t="s">
        <v>452</v>
      </c>
      <c r="C50" s="34" t="s">
        <v>453</v>
      </c>
      <c r="D50" s="34" t="s">
        <v>300</v>
      </c>
      <c r="E50" s="34"/>
      <c r="F50" s="34"/>
      <c r="G50" s="34"/>
      <c r="H50" s="34">
        <v>1.10041625818E11</v>
      </c>
      <c r="I50" s="34" t="s">
        <v>330</v>
      </c>
      <c r="J50" s="34">
        <v>8.0</v>
      </c>
      <c r="K50" s="34">
        <v>0.0</v>
      </c>
      <c r="L50" s="34">
        <v>0.0</v>
      </c>
      <c r="M50" s="34" t="s">
        <v>331</v>
      </c>
      <c r="N50" s="34">
        <v>0.0</v>
      </c>
      <c r="O50" s="36" t="s">
        <v>290</v>
      </c>
      <c r="P50" s="43">
        <v>3273.0</v>
      </c>
    </row>
    <row r="51">
      <c r="A51" s="33" t="s">
        <v>454</v>
      </c>
      <c r="B51" s="34" t="s">
        <v>455</v>
      </c>
      <c r="C51" s="34" t="s">
        <v>456</v>
      </c>
      <c r="D51" s="34" t="s">
        <v>329</v>
      </c>
      <c r="E51" s="34"/>
      <c r="F51" s="34"/>
      <c r="G51" s="34"/>
      <c r="H51" s="34">
        <v>1.10040835362E11</v>
      </c>
      <c r="I51" s="34" t="s">
        <v>330</v>
      </c>
      <c r="J51" s="34">
        <v>0.0</v>
      </c>
      <c r="K51" s="34">
        <v>0.0</v>
      </c>
      <c r="L51" s="34">
        <v>0.0</v>
      </c>
      <c r="M51" s="34" t="s">
        <v>331</v>
      </c>
      <c r="N51" s="11"/>
      <c r="O51" s="36" t="s">
        <v>290</v>
      </c>
      <c r="P51" s="43">
        <v>3273.0</v>
      </c>
    </row>
    <row r="52">
      <c r="A52" s="33" t="s">
        <v>457</v>
      </c>
      <c r="B52" s="56" t="s">
        <v>458</v>
      </c>
      <c r="C52" s="34" t="s">
        <v>459</v>
      </c>
      <c r="D52" s="34" t="s">
        <v>329</v>
      </c>
      <c r="E52" s="34"/>
      <c r="F52" s="34"/>
      <c r="G52" s="34"/>
      <c r="H52" s="34">
        <v>1.10041625774E11</v>
      </c>
      <c r="I52" s="34" t="s">
        <v>330</v>
      </c>
      <c r="J52" s="34">
        <v>2.0</v>
      </c>
      <c r="K52" s="34">
        <v>4.0</v>
      </c>
      <c r="L52" s="34">
        <v>0.0</v>
      </c>
      <c r="M52" s="34" t="s">
        <v>331</v>
      </c>
      <c r="N52" s="34">
        <v>13.0</v>
      </c>
      <c r="O52" s="36" t="s">
        <v>290</v>
      </c>
      <c r="P52" s="43">
        <v>3273.0</v>
      </c>
    </row>
    <row r="53">
      <c r="A53" s="33" t="s">
        <v>460</v>
      </c>
      <c r="B53" s="34" t="s">
        <v>461</v>
      </c>
      <c r="C53" s="34" t="s">
        <v>462</v>
      </c>
      <c r="D53" s="34" t="s">
        <v>329</v>
      </c>
      <c r="E53" s="34"/>
      <c r="F53" s="41" t="s">
        <v>442</v>
      </c>
      <c r="G53" s="34"/>
      <c r="H53" s="34">
        <v>1.10015172392E11</v>
      </c>
      <c r="I53" s="34" t="s">
        <v>330</v>
      </c>
      <c r="J53" s="34">
        <v>10.0</v>
      </c>
      <c r="K53" s="34">
        <v>4.0</v>
      </c>
      <c r="L53" s="34">
        <v>0.0</v>
      </c>
      <c r="M53" s="34" t="s">
        <v>331</v>
      </c>
      <c r="N53" s="34">
        <v>0.0</v>
      </c>
      <c r="O53" s="36" t="s">
        <v>290</v>
      </c>
      <c r="P53" s="43">
        <v>3273.0</v>
      </c>
    </row>
    <row r="54">
      <c r="A54" s="33" t="s">
        <v>460</v>
      </c>
      <c r="B54" s="57" t="s">
        <v>463</v>
      </c>
      <c r="C54" s="34" t="s">
        <v>328</v>
      </c>
      <c r="D54" s="34" t="s">
        <v>329</v>
      </c>
      <c r="E54" s="34"/>
      <c r="F54" s="34"/>
      <c r="G54" s="34"/>
      <c r="H54" s="34">
        <v>1.10033178068E11</v>
      </c>
      <c r="I54" s="34" t="s">
        <v>330</v>
      </c>
      <c r="J54" s="34">
        <v>0.0</v>
      </c>
      <c r="K54" s="34">
        <v>0.0</v>
      </c>
      <c r="L54" s="34">
        <v>0.0</v>
      </c>
      <c r="M54" s="34" t="s">
        <v>331</v>
      </c>
      <c r="N54" s="34">
        <v>0.0</v>
      </c>
      <c r="O54" s="36" t="s">
        <v>290</v>
      </c>
      <c r="P54" s="43">
        <v>3273.0</v>
      </c>
    </row>
    <row r="55">
      <c r="A55" s="33" t="s">
        <v>460</v>
      </c>
      <c r="B55" s="34" t="s">
        <v>464</v>
      </c>
      <c r="C55" s="34" t="s">
        <v>465</v>
      </c>
      <c r="D55" s="34" t="s">
        <v>329</v>
      </c>
      <c r="E55" s="34"/>
      <c r="F55" s="34"/>
      <c r="G55" s="34"/>
      <c r="H55" s="34">
        <v>1.1007021552E11</v>
      </c>
      <c r="I55" s="34" t="s">
        <v>330</v>
      </c>
      <c r="J55" s="34">
        <v>0.0</v>
      </c>
      <c r="K55" s="34">
        <v>2.0</v>
      </c>
      <c r="L55" s="34">
        <v>0.0</v>
      </c>
      <c r="M55" s="34" t="s">
        <v>331</v>
      </c>
      <c r="N55" s="11"/>
      <c r="O55" s="36" t="s">
        <v>290</v>
      </c>
      <c r="P55" s="43">
        <v>3273.0</v>
      </c>
    </row>
    <row r="56">
      <c r="A56" s="33" t="s">
        <v>466</v>
      </c>
      <c r="B56" s="34" t="s">
        <v>467</v>
      </c>
      <c r="C56" s="34" t="s">
        <v>468</v>
      </c>
      <c r="D56" s="34" t="s">
        <v>329</v>
      </c>
      <c r="E56" s="34"/>
      <c r="F56" s="34"/>
      <c r="G56" s="34"/>
      <c r="H56" s="34">
        <v>1.10024782591E11</v>
      </c>
      <c r="I56" s="34" t="s">
        <v>330</v>
      </c>
      <c r="J56" s="34">
        <v>12.0</v>
      </c>
      <c r="K56" s="34">
        <v>4.0</v>
      </c>
      <c r="L56" s="34">
        <v>0.0</v>
      </c>
      <c r="M56" s="34" t="s">
        <v>331</v>
      </c>
      <c r="N56" s="34">
        <v>12.0</v>
      </c>
      <c r="O56" s="36" t="s">
        <v>290</v>
      </c>
      <c r="P56" s="43">
        <v>3273.0</v>
      </c>
    </row>
    <row r="57">
      <c r="A57" s="5" t="s">
        <v>99</v>
      </c>
      <c r="B57" s="58" t="s">
        <v>469</v>
      </c>
      <c r="C57" s="41" t="s">
        <v>322</v>
      </c>
      <c r="D57" s="41" t="s">
        <v>300</v>
      </c>
      <c r="E57" s="42" t="s">
        <v>366</v>
      </c>
      <c r="F57" s="41" t="s">
        <v>470</v>
      </c>
      <c r="G57" s="42" t="e">
        <v>#VALUE!</v>
      </c>
      <c r="H57" s="29"/>
      <c r="I57" s="29"/>
      <c r="J57" s="29"/>
      <c r="K57" s="29"/>
      <c r="L57" s="29"/>
      <c r="M57" s="29"/>
      <c r="N57" s="29"/>
      <c r="V57" s="32" t="s">
        <v>100</v>
      </c>
      <c r="W57" s="32" t="s">
        <v>101</v>
      </c>
    </row>
    <row r="58">
      <c r="A58" s="33" t="s">
        <v>471</v>
      </c>
      <c r="B58" s="40" t="s">
        <v>472</v>
      </c>
      <c r="C58" s="34" t="s">
        <v>473</v>
      </c>
      <c r="D58" s="34" t="s">
        <v>300</v>
      </c>
      <c r="E58" s="34"/>
      <c r="F58" s="34"/>
      <c r="G58" s="34"/>
      <c r="H58" s="34">
        <v>1.1004009335E11</v>
      </c>
      <c r="I58" s="34" t="s">
        <v>330</v>
      </c>
      <c r="J58" s="34">
        <v>1.0</v>
      </c>
      <c r="K58" s="34">
        <v>0.0</v>
      </c>
      <c r="L58" s="34">
        <v>0.0</v>
      </c>
      <c r="M58" s="34" t="s">
        <v>331</v>
      </c>
      <c r="N58" s="34">
        <v>0.0</v>
      </c>
      <c r="O58" s="36" t="s">
        <v>290</v>
      </c>
      <c r="P58" s="43">
        <v>3273.0</v>
      </c>
    </row>
    <row r="59">
      <c r="A59" s="5" t="s">
        <v>102</v>
      </c>
      <c r="B59" s="41" t="s">
        <v>474</v>
      </c>
      <c r="C59" s="41" t="s">
        <v>475</v>
      </c>
      <c r="D59" s="41" t="s">
        <v>300</v>
      </c>
      <c r="E59" s="42" t="s">
        <v>476</v>
      </c>
      <c r="F59" s="41" t="s">
        <v>477</v>
      </c>
      <c r="G59" s="42" t="s">
        <v>478</v>
      </c>
      <c r="H59" s="29"/>
      <c r="I59" s="29"/>
      <c r="J59" s="29"/>
      <c r="K59" s="29"/>
      <c r="L59" s="29"/>
      <c r="M59" s="29"/>
      <c r="N59" s="29"/>
      <c r="V59" s="32" t="s">
        <v>103</v>
      </c>
      <c r="W59" s="32" t="s">
        <v>104</v>
      </c>
    </row>
    <row r="60">
      <c r="A60" s="33" t="s">
        <v>479</v>
      </c>
      <c r="B60" s="34" t="s">
        <v>480</v>
      </c>
      <c r="C60" s="34" t="s">
        <v>481</v>
      </c>
      <c r="D60" s="34" t="s">
        <v>329</v>
      </c>
      <c r="E60" s="34"/>
      <c r="F60" s="34"/>
      <c r="G60" s="34"/>
      <c r="H60" s="34">
        <v>1.1000152808E11</v>
      </c>
      <c r="I60" s="34" t="s">
        <v>330</v>
      </c>
      <c r="J60" s="34">
        <v>0.0</v>
      </c>
      <c r="K60" s="34">
        <v>0.0</v>
      </c>
      <c r="L60" s="34">
        <v>0.0</v>
      </c>
      <c r="M60" s="34" t="s">
        <v>331</v>
      </c>
      <c r="N60" s="34">
        <v>0.0</v>
      </c>
      <c r="O60" s="36" t="s">
        <v>290</v>
      </c>
      <c r="P60" s="43">
        <v>3273.0</v>
      </c>
    </row>
    <row r="61">
      <c r="A61" s="59" t="s">
        <v>482</v>
      </c>
      <c r="B61" s="55" t="s">
        <v>483</v>
      </c>
      <c r="C61" s="34" t="s">
        <v>473</v>
      </c>
      <c r="D61" s="34" t="s">
        <v>300</v>
      </c>
      <c r="E61" s="34"/>
      <c r="F61" s="34"/>
      <c r="G61" s="34"/>
      <c r="H61" s="34">
        <v>1.10046457357E11</v>
      </c>
      <c r="I61" s="34" t="s">
        <v>330</v>
      </c>
      <c r="J61" s="34">
        <v>1.0</v>
      </c>
      <c r="K61" s="34">
        <v>0.0</v>
      </c>
      <c r="L61" s="34">
        <v>0.0</v>
      </c>
      <c r="M61" s="34" t="s">
        <v>331</v>
      </c>
      <c r="N61" s="34">
        <v>11.0</v>
      </c>
      <c r="O61" s="36" t="s">
        <v>290</v>
      </c>
      <c r="P61" s="43">
        <v>3273.0</v>
      </c>
      <c r="Q61" s="60" t="s">
        <v>482</v>
      </c>
    </row>
    <row r="62">
      <c r="A62" s="5" t="s">
        <v>105</v>
      </c>
      <c r="B62" s="41" t="s">
        <v>484</v>
      </c>
      <c r="C62" s="41" t="s">
        <v>305</v>
      </c>
      <c r="D62" s="41" t="s">
        <v>300</v>
      </c>
      <c r="E62" s="42" t="s">
        <v>485</v>
      </c>
      <c r="F62" s="41" t="s">
        <v>486</v>
      </c>
      <c r="G62" s="42" t="e">
        <v>#VALUE!</v>
      </c>
      <c r="H62" s="29"/>
      <c r="I62" s="29"/>
      <c r="J62" s="29"/>
      <c r="K62" s="29"/>
      <c r="L62" s="29"/>
      <c r="M62" s="29"/>
      <c r="N62" s="29"/>
      <c r="V62" s="32" t="s">
        <v>106</v>
      </c>
      <c r="W62" s="32" t="s">
        <v>107</v>
      </c>
    </row>
    <row r="63">
      <c r="A63" s="59" t="s">
        <v>487</v>
      </c>
      <c r="B63" s="34" t="s">
        <v>488</v>
      </c>
      <c r="C63" s="34" t="s">
        <v>489</v>
      </c>
      <c r="D63" s="34" t="s">
        <v>300</v>
      </c>
      <c r="E63" s="34"/>
      <c r="F63" s="34"/>
      <c r="G63" s="34"/>
      <c r="H63" s="34">
        <v>1.100370858E11</v>
      </c>
      <c r="I63" s="34" t="s">
        <v>330</v>
      </c>
      <c r="J63" s="34">
        <v>8.0</v>
      </c>
      <c r="K63" s="34">
        <v>0.0</v>
      </c>
      <c r="L63" s="34">
        <v>1.0</v>
      </c>
      <c r="M63" s="34" t="s">
        <v>331</v>
      </c>
      <c r="N63" s="34">
        <v>0.0</v>
      </c>
      <c r="O63" s="36" t="s">
        <v>290</v>
      </c>
      <c r="P63" s="43">
        <v>3273.0</v>
      </c>
      <c r="Q63" s="60" t="s">
        <v>487</v>
      </c>
    </row>
    <row r="64">
      <c r="A64" s="59" t="s">
        <v>490</v>
      </c>
      <c r="B64" s="51" t="s">
        <v>416</v>
      </c>
      <c r="C64" s="34" t="s">
        <v>369</v>
      </c>
      <c r="D64" s="34" t="s">
        <v>300</v>
      </c>
      <c r="E64" s="34"/>
      <c r="F64" s="34"/>
      <c r="G64" s="34"/>
      <c r="H64" s="34">
        <v>1.10070503907E11</v>
      </c>
      <c r="I64" s="34" t="s">
        <v>330</v>
      </c>
      <c r="J64" s="34">
        <v>4.0</v>
      </c>
      <c r="K64" s="34">
        <v>0.0</v>
      </c>
      <c r="L64" s="34">
        <v>0.0</v>
      </c>
      <c r="M64" s="34" t="s">
        <v>331</v>
      </c>
      <c r="N64" s="34">
        <v>0.0</v>
      </c>
      <c r="O64" s="36" t="s">
        <v>290</v>
      </c>
      <c r="P64" s="43">
        <v>3273.0</v>
      </c>
      <c r="Q64" s="60" t="s">
        <v>490</v>
      </c>
    </row>
    <row r="65">
      <c r="A65" s="59" t="s">
        <v>491</v>
      </c>
      <c r="B65" s="61" t="s">
        <v>492</v>
      </c>
      <c r="C65" s="34" t="s">
        <v>380</v>
      </c>
      <c r="D65" s="34" t="s">
        <v>300</v>
      </c>
      <c r="E65" s="34"/>
      <c r="F65" s="34"/>
      <c r="G65" s="34"/>
      <c r="H65" s="34">
        <v>1.10033642896E11</v>
      </c>
      <c r="I65" s="34" t="s">
        <v>330</v>
      </c>
      <c r="J65" s="34">
        <v>0.0</v>
      </c>
      <c r="K65" s="34">
        <v>0.0</v>
      </c>
      <c r="L65" s="34">
        <v>0.0</v>
      </c>
      <c r="M65" s="34" t="s">
        <v>331</v>
      </c>
      <c r="N65" s="34">
        <v>0.0</v>
      </c>
      <c r="O65" s="36" t="s">
        <v>290</v>
      </c>
      <c r="P65" s="43">
        <v>3273.0</v>
      </c>
      <c r="Q65" s="60" t="s">
        <v>491</v>
      </c>
    </row>
    <row r="66">
      <c r="A66" s="62" t="s">
        <v>493</v>
      </c>
      <c r="B66" s="34" t="s">
        <v>494</v>
      </c>
      <c r="C66" s="34" t="s">
        <v>380</v>
      </c>
      <c r="D66" s="34" t="s">
        <v>300</v>
      </c>
      <c r="E66" s="34"/>
      <c r="F66" s="34"/>
      <c r="G66" s="34"/>
      <c r="H66" s="34">
        <v>1.10037612633E11</v>
      </c>
      <c r="I66" s="34" t="s">
        <v>330</v>
      </c>
      <c r="J66" s="34">
        <v>0.0</v>
      </c>
      <c r="K66" s="34">
        <v>0.0</v>
      </c>
      <c r="L66" s="34">
        <v>0.0</v>
      </c>
      <c r="M66" s="34" t="s">
        <v>331</v>
      </c>
      <c r="N66" s="34">
        <v>0.0</v>
      </c>
      <c r="O66" s="36" t="s">
        <v>290</v>
      </c>
      <c r="P66" s="43">
        <v>3273.0</v>
      </c>
    </row>
    <row r="67">
      <c r="A67" s="5" t="s">
        <v>108</v>
      </c>
      <c r="B67" s="54" t="s">
        <v>495</v>
      </c>
      <c r="C67" s="41" t="s">
        <v>496</v>
      </c>
      <c r="D67" s="41" t="s">
        <v>300</v>
      </c>
      <c r="E67" s="42" t="s">
        <v>313</v>
      </c>
      <c r="F67" s="41" t="s">
        <v>314</v>
      </c>
      <c r="G67" s="42" t="e">
        <v>#VALUE!</v>
      </c>
      <c r="H67" s="29"/>
      <c r="I67" s="29"/>
      <c r="J67" s="29"/>
      <c r="K67" s="29"/>
      <c r="L67" s="29"/>
      <c r="M67" s="29"/>
      <c r="N67" s="29"/>
      <c r="V67" s="32" t="s">
        <v>109</v>
      </c>
      <c r="W67" s="32" t="s">
        <v>110</v>
      </c>
    </row>
    <row r="68">
      <c r="A68" s="33" t="s">
        <v>497</v>
      </c>
      <c r="B68" s="47" t="s">
        <v>498</v>
      </c>
      <c r="C68" s="34" t="s">
        <v>499</v>
      </c>
      <c r="D68" s="34" t="s">
        <v>300</v>
      </c>
      <c r="E68" s="34"/>
      <c r="F68" s="34"/>
      <c r="G68" s="34"/>
      <c r="H68" s="34">
        <v>1.10020624948E11</v>
      </c>
      <c r="I68" s="34" t="s">
        <v>330</v>
      </c>
      <c r="J68" s="34">
        <v>2.0</v>
      </c>
      <c r="K68" s="34">
        <v>0.0</v>
      </c>
      <c r="L68" s="34">
        <v>0.0</v>
      </c>
      <c r="M68" s="34" t="s">
        <v>331</v>
      </c>
      <c r="N68" s="34">
        <v>11.0</v>
      </c>
      <c r="O68" s="36" t="s">
        <v>290</v>
      </c>
      <c r="P68" s="43">
        <v>3273.0</v>
      </c>
    </row>
    <row r="69">
      <c r="A69" s="5" t="s">
        <v>111</v>
      </c>
      <c r="B69" s="41" t="s">
        <v>500</v>
      </c>
      <c r="C69" s="41" t="s">
        <v>312</v>
      </c>
      <c r="D69" s="41" t="s">
        <v>300</v>
      </c>
      <c r="E69" s="42" t="s">
        <v>501</v>
      </c>
      <c r="F69" s="41" t="s">
        <v>502</v>
      </c>
      <c r="G69" s="42" t="s">
        <v>503</v>
      </c>
      <c r="H69" s="29"/>
      <c r="I69" s="29"/>
      <c r="J69" s="29"/>
      <c r="K69" s="29"/>
      <c r="L69" s="29"/>
      <c r="M69" s="29"/>
      <c r="N69" s="29"/>
      <c r="V69" s="32" t="s">
        <v>112</v>
      </c>
      <c r="W69" s="32" t="s">
        <v>113</v>
      </c>
    </row>
    <row r="70">
      <c r="A70" s="5" t="s">
        <v>111</v>
      </c>
      <c r="B70" s="41" t="s">
        <v>504</v>
      </c>
      <c r="C70" s="41" t="s">
        <v>299</v>
      </c>
      <c r="D70" s="41" t="s">
        <v>300</v>
      </c>
      <c r="E70" s="42" t="s">
        <v>397</v>
      </c>
      <c r="F70" s="41" t="s">
        <v>505</v>
      </c>
      <c r="G70" s="42" t="s">
        <v>503</v>
      </c>
      <c r="H70" s="29"/>
      <c r="I70" s="29"/>
      <c r="J70" s="29"/>
      <c r="K70" s="29"/>
      <c r="L70" s="29"/>
      <c r="M70" s="29"/>
      <c r="N70" s="29"/>
      <c r="V70" s="32" t="s">
        <v>114</v>
      </c>
      <c r="W70" s="32" t="s">
        <v>115</v>
      </c>
    </row>
    <row r="71">
      <c r="A71" s="5" t="s">
        <v>111</v>
      </c>
      <c r="B71" s="54" t="s">
        <v>506</v>
      </c>
      <c r="C71" s="41" t="s">
        <v>312</v>
      </c>
      <c r="D71" s="41" t="s">
        <v>300</v>
      </c>
      <c r="E71" s="42" t="s">
        <v>501</v>
      </c>
      <c r="F71" s="41" t="s">
        <v>505</v>
      </c>
      <c r="G71" s="42" t="s">
        <v>507</v>
      </c>
      <c r="H71" s="29"/>
      <c r="I71" s="29"/>
      <c r="J71" s="29"/>
      <c r="K71" s="29"/>
      <c r="L71" s="29"/>
      <c r="M71" s="29"/>
      <c r="N71" s="29"/>
      <c r="V71" s="32" t="s">
        <v>116</v>
      </c>
      <c r="W71" s="32" t="s">
        <v>117</v>
      </c>
    </row>
    <row r="72">
      <c r="A72" s="33" t="s">
        <v>508</v>
      </c>
      <c r="B72" s="40" t="s">
        <v>509</v>
      </c>
      <c r="C72" s="34" t="s">
        <v>510</v>
      </c>
      <c r="D72" s="34" t="s">
        <v>300</v>
      </c>
      <c r="E72" s="34"/>
      <c r="F72" s="34"/>
      <c r="G72" s="34"/>
      <c r="H72" s="34">
        <v>1.10071502603E11</v>
      </c>
      <c r="I72" s="34" t="s">
        <v>330</v>
      </c>
      <c r="J72" s="34">
        <v>1.0</v>
      </c>
      <c r="K72" s="34">
        <v>0.0</v>
      </c>
      <c r="L72" s="34">
        <v>0.0</v>
      </c>
      <c r="M72" s="34" t="s">
        <v>331</v>
      </c>
      <c r="N72" s="34">
        <v>9.0</v>
      </c>
      <c r="O72" s="36" t="s">
        <v>290</v>
      </c>
      <c r="P72" s="43">
        <v>3273.0</v>
      </c>
    </row>
    <row r="73">
      <c r="A73" s="5" t="s">
        <v>118</v>
      </c>
      <c r="B73" s="63" t="s">
        <v>511</v>
      </c>
      <c r="C73" s="41" t="s">
        <v>305</v>
      </c>
      <c r="D73" s="41" t="s">
        <v>300</v>
      </c>
      <c r="E73" s="42" t="s">
        <v>306</v>
      </c>
      <c r="F73" s="41" t="s">
        <v>505</v>
      </c>
      <c r="G73" s="42" t="s">
        <v>503</v>
      </c>
      <c r="H73" s="29"/>
      <c r="I73" s="29"/>
      <c r="J73" s="29"/>
      <c r="K73" s="29"/>
      <c r="L73" s="29"/>
      <c r="M73" s="29"/>
      <c r="N73" s="29"/>
      <c r="V73" s="32" t="s">
        <v>119</v>
      </c>
      <c r="W73" s="32" t="s">
        <v>120</v>
      </c>
    </row>
    <row r="74">
      <c r="A74" s="33" t="s">
        <v>512</v>
      </c>
      <c r="B74" s="39" t="s">
        <v>513</v>
      </c>
      <c r="C74" s="34" t="s">
        <v>380</v>
      </c>
      <c r="D74" s="34" t="s">
        <v>300</v>
      </c>
      <c r="E74" s="34"/>
      <c r="F74" s="34"/>
      <c r="G74" s="34"/>
      <c r="H74" s="34">
        <v>1.10070875222E11</v>
      </c>
      <c r="I74" s="34" t="s">
        <v>330</v>
      </c>
      <c r="J74" s="34">
        <v>3.0</v>
      </c>
      <c r="K74" s="34">
        <v>0.0</v>
      </c>
      <c r="L74" s="34">
        <v>1.0</v>
      </c>
      <c r="M74" s="34" t="s">
        <v>331</v>
      </c>
      <c r="N74" s="34">
        <v>0.0</v>
      </c>
      <c r="O74" s="36" t="s">
        <v>290</v>
      </c>
      <c r="P74" s="43">
        <v>3273.0</v>
      </c>
    </row>
    <row r="75">
      <c r="A75" s="33" t="s">
        <v>514</v>
      </c>
      <c r="B75" s="51" t="s">
        <v>515</v>
      </c>
      <c r="C75" s="34" t="s">
        <v>516</v>
      </c>
      <c r="D75" s="34" t="s">
        <v>300</v>
      </c>
      <c r="E75" s="34"/>
      <c r="F75" s="34"/>
      <c r="G75" s="34"/>
      <c r="H75" s="34">
        <v>1.10061074E11</v>
      </c>
      <c r="I75" s="34" t="s">
        <v>330</v>
      </c>
      <c r="J75" s="34">
        <v>0.0</v>
      </c>
      <c r="K75" s="34">
        <v>0.0</v>
      </c>
      <c r="L75" s="34">
        <v>0.0</v>
      </c>
      <c r="M75" s="34" t="s">
        <v>331</v>
      </c>
      <c r="N75" s="34">
        <v>0.0</v>
      </c>
      <c r="O75" s="36" t="s">
        <v>290</v>
      </c>
      <c r="P75" s="43">
        <v>3273.0</v>
      </c>
    </row>
    <row r="76">
      <c r="A76" s="33" t="s">
        <v>517</v>
      </c>
      <c r="B76" s="34" t="s">
        <v>518</v>
      </c>
      <c r="C76" s="34" t="s">
        <v>473</v>
      </c>
      <c r="D76" s="34" t="s">
        <v>300</v>
      </c>
      <c r="E76" s="34"/>
      <c r="F76" s="34"/>
      <c r="G76" s="34"/>
      <c r="H76" s="34">
        <v>1.1007038649E11</v>
      </c>
      <c r="I76" s="34" t="s">
        <v>330</v>
      </c>
      <c r="J76" s="34">
        <v>1.0</v>
      </c>
      <c r="K76" s="34">
        <v>0.0</v>
      </c>
      <c r="L76" s="34">
        <v>0.0</v>
      </c>
      <c r="M76" s="34" t="s">
        <v>331</v>
      </c>
      <c r="N76" s="34">
        <v>12.0</v>
      </c>
      <c r="O76" s="36" t="s">
        <v>290</v>
      </c>
      <c r="P76" s="43">
        <v>3273.0</v>
      </c>
    </row>
    <row r="77">
      <c r="A77" s="5" t="s">
        <v>121</v>
      </c>
      <c r="B77" s="41" t="s">
        <v>519</v>
      </c>
      <c r="C77" s="41" t="s">
        <v>305</v>
      </c>
      <c r="D77" s="41" t="s">
        <v>300</v>
      </c>
      <c r="E77" s="42" t="s">
        <v>520</v>
      </c>
      <c r="F77" s="41" t="s">
        <v>521</v>
      </c>
      <c r="G77" s="42" t="e">
        <v>#VALUE!</v>
      </c>
      <c r="H77" s="29"/>
      <c r="I77" s="29"/>
      <c r="J77" s="29"/>
      <c r="K77" s="29"/>
      <c r="L77" s="29"/>
      <c r="M77" s="29"/>
      <c r="N77" s="29"/>
      <c r="V77" s="32" t="s">
        <v>122</v>
      </c>
      <c r="W77" s="32" t="s">
        <v>123</v>
      </c>
    </row>
    <row r="78">
      <c r="A78" s="5" t="s">
        <v>124</v>
      </c>
      <c r="B78" s="41" t="s">
        <v>522</v>
      </c>
      <c r="C78" s="41" t="s">
        <v>322</v>
      </c>
      <c r="D78" s="41" t="s">
        <v>300</v>
      </c>
      <c r="E78" s="42" t="s">
        <v>523</v>
      </c>
      <c r="F78" s="41" t="s">
        <v>524</v>
      </c>
      <c r="G78" s="42" t="s">
        <v>525</v>
      </c>
      <c r="H78" s="29"/>
      <c r="I78" s="29"/>
      <c r="J78" s="29"/>
      <c r="K78" s="29"/>
      <c r="L78" s="29"/>
      <c r="M78" s="29"/>
      <c r="N78" s="29"/>
      <c r="V78" s="32" t="s">
        <v>125</v>
      </c>
      <c r="W78" s="32" t="s">
        <v>126</v>
      </c>
    </row>
    <row r="79">
      <c r="A79" s="33" t="s">
        <v>526</v>
      </c>
      <c r="B79" s="51" t="s">
        <v>527</v>
      </c>
      <c r="C79" s="34" t="s">
        <v>473</v>
      </c>
      <c r="D79" s="34" t="s">
        <v>300</v>
      </c>
      <c r="E79" s="34"/>
      <c r="F79" s="34"/>
      <c r="G79" s="34"/>
      <c r="H79" s="34">
        <v>1.10020515352E11</v>
      </c>
      <c r="I79" s="34" t="s">
        <v>330</v>
      </c>
      <c r="J79" s="34">
        <v>0.0</v>
      </c>
      <c r="K79" s="34">
        <v>0.0</v>
      </c>
      <c r="L79" s="34">
        <v>0.0</v>
      </c>
      <c r="M79" s="34" t="s">
        <v>331</v>
      </c>
      <c r="N79" s="34">
        <v>0.0</v>
      </c>
      <c r="O79" s="36" t="s">
        <v>290</v>
      </c>
      <c r="P79" s="43">
        <v>3273.0</v>
      </c>
    </row>
    <row r="80">
      <c r="A80" s="5" t="s">
        <v>127</v>
      </c>
      <c r="B80" s="41" t="s">
        <v>528</v>
      </c>
      <c r="C80" s="41" t="s">
        <v>350</v>
      </c>
      <c r="D80" s="41" t="s">
        <v>300</v>
      </c>
      <c r="E80" s="42" t="s">
        <v>529</v>
      </c>
      <c r="F80" s="41" t="s">
        <v>530</v>
      </c>
      <c r="G80" s="42" t="e">
        <v>#VALUE!</v>
      </c>
      <c r="H80" s="29"/>
      <c r="I80" s="29"/>
      <c r="J80" s="29"/>
      <c r="K80" s="29"/>
      <c r="L80" s="29"/>
      <c r="M80" s="29"/>
      <c r="N80" s="29"/>
      <c r="V80" s="32" t="s">
        <v>128</v>
      </c>
      <c r="W80" s="32" t="s">
        <v>129</v>
      </c>
    </row>
    <row r="81">
      <c r="A81" s="33" t="s">
        <v>531</v>
      </c>
      <c r="B81" s="44" t="s">
        <v>532</v>
      </c>
      <c r="C81" s="34" t="s">
        <v>348</v>
      </c>
      <c r="D81" s="34" t="s">
        <v>300</v>
      </c>
      <c r="E81" s="34"/>
      <c r="F81" s="34"/>
      <c r="G81" s="34"/>
      <c r="H81" s="34">
        <v>1.10070387166E11</v>
      </c>
      <c r="I81" s="34" t="s">
        <v>330</v>
      </c>
      <c r="J81" s="34">
        <v>12.0</v>
      </c>
      <c r="K81" s="34">
        <v>0.0</v>
      </c>
      <c r="L81" s="34">
        <v>1.0</v>
      </c>
      <c r="M81" s="34" t="s">
        <v>331</v>
      </c>
      <c r="N81" s="34">
        <v>8.0</v>
      </c>
      <c r="O81" s="36" t="s">
        <v>290</v>
      </c>
      <c r="P81" s="43">
        <v>3273.0</v>
      </c>
    </row>
    <row r="82">
      <c r="A82" s="33" t="s">
        <v>533</v>
      </c>
      <c r="B82" s="64" t="s">
        <v>534</v>
      </c>
      <c r="C82" s="34" t="s">
        <v>380</v>
      </c>
      <c r="D82" s="34" t="s">
        <v>300</v>
      </c>
      <c r="E82" s="34"/>
      <c r="F82" s="34"/>
      <c r="G82" s="34"/>
      <c r="H82" s="34">
        <v>1.10070066976E11</v>
      </c>
      <c r="I82" s="34" t="s">
        <v>330</v>
      </c>
      <c r="J82" s="34">
        <v>12.0</v>
      </c>
      <c r="K82" s="34">
        <v>0.0</v>
      </c>
      <c r="L82" s="34">
        <v>0.0</v>
      </c>
      <c r="M82" s="34" t="s">
        <v>331</v>
      </c>
      <c r="N82" s="34">
        <v>0.0</v>
      </c>
      <c r="O82" s="36" t="s">
        <v>290</v>
      </c>
      <c r="P82" s="43">
        <v>3273.0</v>
      </c>
    </row>
    <row r="83">
      <c r="A83" s="5" t="s">
        <v>130</v>
      </c>
      <c r="B83" s="65" t="s">
        <v>446</v>
      </c>
      <c r="C83" s="41" t="s">
        <v>305</v>
      </c>
      <c r="D83" s="41" t="s">
        <v>300</v>
      </c>
      <c r="E83" s="42" t="s">
        <v>447</v>
      </c>
      <c r="F83" s="41" t="s">
        <v>535</v>
      </c>
      <c r="G83" s="42" t="s">
        <v>536</v>
      </c>
      <c r="H83" s="29"/>
      <c r="I83" s="29"/>
      <c r="J83" s="29"/>
      <c r="K83" s="29"/>
      <c r="L83" s="29"/>
      <c r="M83" s="29"/>
      <c r="N83" s="29"/>
      <c r="V83" s="32" t="s">
        <v>131</v>
      </c>
      <c r="W83" s="32" t="s">
        <v>132</v>
      </c>
    </row>
    <row r="84">
      <c r="A84" s="5" t="s">
        <v>133</v>
      </c>
      <c r="B84" s="54" t="s">
        <v>537</v>
      </c>
      <c r="C84" s="41" t="s">
        <v>312</v>
      </c>
      <c r="D84" s="41" t="s">
        <v>300</v>
      </c>
      <c r="E84" s="42" t="s">
        <v>313</v>
      </c>
      <c r="F84" s="41" t="s">
        <v>538</v>
      </c>
      <c r="G84" s="42" t="s">
        <v>539</v>
      </c>
      <c r="H84" s="29"/>
      <c r="I84" s="29"/>
      <c r="J84" s="29"/>
      <c r="K84" s="29"/>
      <c r="L84" s="29"/>
      <c r="M84" s="29"/>
      <c r="N84" s="29"/>
      <c r="V84" s="32" t="s">
        <v>134</v>
      </c>
      <c r="W84" s="32" t="s">
        <v>135</v>
      </c>
    </row>
    <row r="85">
      <c r="A85" s="5" t="s">
        <v>136</v>
      </c>
      <c r="B85" s="41" t="s">
        <v>540</v>
      </c>
      <c r="C85" s="41" t="s">
        <v>305</v>
      </c>
      <c r="D85" s="41" t="s">
        <v>300</v>
      </c>
      <c r="E85" s="42" t="s">
        <v>384</v>
      </c>
      <c r="F85" s="41" t="s">
        <v>541</v>
      </c>
      <c r="G85" s="42" t="e">
        <v>#VALUE!</v>
      </c>
      <c r="H85" s="29"/>
      <c r="I85" s="29"/>
      <c r="J85" s="29"/>
      <c r="K85" s="29"/>
      <c r="L85" s="29"/>
      <c r="M85" s="29"/>
      <c r="N85" s="29"/>
      <c r="V85" s="32" t="s">
        <v>137</v>
      </c>
      <c r="W85" s="32" t="s">
        <v>138</v>
      </c>
    </row>
    <row r="86">
      <c r="A86" s="33" t="s">
        <v>542</v>
      </c>
      <c r="B86" s="44" t="s">
        <v>543</v>
      </c>
      <c r="C86" s="34" t="s">
        <v>348</v>
      </c>
      <c r="D86" s="34" t="s">
        <v>300</v>
      </c>
      <c r="E86" s="34"/>
      <c r="F86" s="34"/>
      <c r="G86" s="34"/>
      <c r="H86" s="34">
        <v>1.10039193431E11</v>
      </c>
      <c r="I86" s="34" t="s">
        <v>330</v>
      </c>
      <c r="J86" s="34">
        <v>0.0</v>
      </c>
      <c r="K86" s="34">
        <v>0.0</v>
      </c>
      <c r="L86" s="34">
        <v>0.0</v>
      </c>
      <c r="M86" s="34" t="s">
        <v>331</v>
      </c>
      <c r="N86" s="34">
        <v>7.0</v>
      </c>
      <c r="O86" s="36" t="s">
        <v>290</v>
      </c>
      <c r="P86" s="43">
        <v>3273.0</v>
      </c>
    </row>
    <row r="87">
      <c r="A87" s="33" t="s">
        <v>544</v>
      </c>
      <c r="B87" s="34" t="s">
        <v>545</v>
      </c>
      <c r="C87" s="34" t="s">
        <v>546</v>
      </c>
      <c r="D87" s="34" t="s">
        <v>329</v>
      </c>
      <c r="E87" s="34"/>
      <c r="F87" s="34"/>
      <c r="G87" s="34"/>
      <c r="H87" s="34">
        <v>1.10037608773E11</v>
      </c>
      <c r="I87" s="34" t="s">
        <v>330</v>
      </c>
      <c r="J87" s="34">
        <v>0.0</v>
      </c>
      <c r="K87" s="34">
        <v>0.0</v>
      </c>
      <c r="L87" s="34">
        <v>0.0</v>
      </c>
      <c r="M87" s="34" t="s">
        <v>331</v>
      </c>
      <c r="N87" s="11"/>
      <c r="O87" s="36" t="s">
        <v>290</v>
      </c>
      <c r="P87" s="43">
        <v>3273.0</v>
      </c>
    </row>
    <row r="88">
      <c r="A88" s="5" t="s">
        <v>139</v>
      </c>
      <c r="B88" s="41" t="s">
        <v>547</v>
      </c>
      <c r="C88" s="41" t="s">
        <v>548</v>
      </c>
      <c r="D88" s="41" t="s">
        <v>300</v>
      </c>
      <c r="E88" s="42" t="s">
        <v>549</v>
      </c>
      <c r="F88" s="41" t="s">
        <v>550</v>
      </c>
      <c r="G88" s="42" t="s">
        <v>551</v>
      </c>
      <c r="H88" s="29"/>
      <c r="I88" s="29"/>
      <c r="J88" s="29"/>
      <c r="K88" s="29"/>
      <c r="L88" s="29"/>
      <c r="M88" s="29"/>
      <c r="N88" s="29"/>
      <c r="V88" s="32" t="s">
        <v>140</v>
      </c>
      <c r="W88" s="32" t="s">
        <v>552</v>
      </c>
    </row>
    <row r="89">
      <c r="A89" s="5" t="s">
        <v>142</v>
      </c>
      <c r="B89" s="41" t="s">
        <v>553</v>
      </c>
      <c r="C89" s="41" t="s">
        <v>305</v>
      </c>
      <c r="D89" s="41" t="s">
        <v>300</v>
      </c>
      <c r="E89" s="66" t="s">
        <v>554</v>
      </c>
      <c r="F89" s="32" t="s">
        <v>555</v>
      </c>
      <c r="G89" s="66" t="e">
        <v>#VALUE!</v>
      </c>
      <c r="H89" s="29"/>
      <c r="I89" s="29"/>
      <c r="J89" s="29"/>
      <c r="K89" s="29"/>
      <c r="L89" s="29"/>
      <c r="M89" s="29"/>
      <c r="N89" s="29"/>
      <c r="V89" s="32" t="s">
        <v>143</v>
      </c>
      <c r="W89" s="32" t="s">
        <v>144</v>
      </c>
    </row>
    <row r="90">
      <c r="A90" s="5" t="s">
        <v>145</v>
      </c>
      <c r="B90" s="63" t="s">
        <v>309</v>
      </c>
      <c r="C90" s="41" t="s">
        <v>305</v>
      </c>
      <c r="D90" s="41" t="s">
        <v>300</v>
      </c>
      <c r="E90" s="42" t="s">
        <v>306</v>
      </c>
      <c r="F90" s="41" t="s">
        <v>556</v>
      </c>
      <c r="G90" s="42" t="e">
        <v>#VALUE!</v>
      </c>
      <c r="H90" s="29"/>
      <c r="I90" s="29"/>
      <c r="M90" s="29"/>
      <c r="N90" s="29"/>
      <c r="V90" s="32" t="s">
        <v>22</v>
      </c>
      <c r="W90" s="32" t="s">
        <v>146</v>
      </c>
    </row>
    <row r="91">
      <c r="A91" s="19" t="s">
        <v>267</v>
      </c>
      <c r="B91" s="41" t="s">
        <v>557</v>
      </c>
      <c r="C91" s="41" t="s">
        <v>558</v>
      </c>
      <c r="D91" s="41" t="s">
        <v>329</v>
      </c>
      <c r="E91" s="42" t="s">
        <v>559</v>
      </c>
      <c r="F91" s="41" t="s">
        <v>560</v>
      </c>
      <c r="G91" s="42" t="e">
        <v>#VALUE!</v>
      </c>
      <c r="H91" s="29"/>
      <c r="I91" s="29"/>
      <c r="M91" s="29"/>
      <c r="N91" s="29"/>
      <c r="S91" s="32" t="s">
        <v>561</v>
      </c>
      <c r="V91" s="32" t="s">
        <v>268</v>
      </c>
      <c r="W91" s="32" t="s">
        <v>269</v>
      </c>
    </row>
    <row r="92">
      <c r="A92" s="33" t="s">
        <v>562</v>
      </c>
      <c r="B92" s="57" t="s">
        <v>563</v>
      </c>
      <c r="C92" s="34" t="s">
        <v>369</v>
      </c>
      <c r="D92" s="34" t="s">
        <v>300</v>
      </c>
      <c r="E92" s="34"/>
      <c r="F92" s="34"/>
      <c r="G92" s="34"/>
      <c r="H92" s="34">
        <v>1.10037106609E11</v>
      </c>
      <c r="I92" s="34" t="s">
        <v>330</v>
      </c>
      <c r="J92" s="36">
        <v>3.0</v>
      </c>
      <c r="K92" s="36">
        <v>0.0</v>
      </c>
      <c r="L92" s="36">
        <v>0.0</v>
      </c>
      <c r="M92" s="34" t="s">
        <v>331</v>
      </c>
      <c r="N92" s="34">
        <v>0.0</v>
      </c>
      <c r="O92" s="36" t="s">
        <v>290</v>
      </c>
      <c r="P92" s="43">
        <v>3273.0</v>
      </c>
    </row>
    <row r="93">
      <c r="A93" s="33" t="s">
        <v>564</v>
      </c>
      <c r="B93" s="51" t="s">
        <v>565</v>
      </c>
      <c r="C93" s="34" t="s">
        <v>566</v>
      </c>
      <c r="D93" s="34" t="s">
        <v>300</v>
      </c>
      <c r="E93" s="34"/>
      <c r="F93" s="34"/>
      <c r="G93" s="34"/>
      <c r="H93" s="34">
        <v>1.1005530321E11</v>
      </c>
      <c r="I93" s="34" t="s">
        <v>330</v>
      </c>
      <c r="J93" s="36">
        <v>12.0</v>
      </c>
      <c r="K93" s="36">
        <v>1.0</v>
      </c>
      <c r="L93" s="36">
        <v>2.0</v>
      </c>
      <c r="M93" s="34" t="s">
        <v>331</v>
      </c>
      <c r="N93" s="34">
        <v>6.0</v>
      </c>
      <c r="O93" s="36" t="s">
        <v>290</v>
      </c>
      <c r="P93" s="43">
        <v>3273.0</v>
      </c>
    </row>
    <row r="94">
      <c r="A94" s="5" t="s">
        <v>147</v>
      </c>
      <c r="B94" s="53" t="s">
        <v>567</v>
      </c>
      <c r="C94" s="41" t="s">
        <v>568</v>
      </c>
      <c r="D94" s="41" t="s">
        <v>300</v>
      </c>
      <c r="E94" s="42" t="s">
        <v>569</v>
      </c>
      <c r="F94" s="41" t="s">
        <v>570</v>
      </c>
      <c r="G94" s="42" t="s">
        <v>571</v>
      </c>
      <c r="H94" s="29"/>
      <c r="I94" s="29"/>
      <c r="M94" s="29"/>
      <c r="N94" s="29"/>
      <c r="V94" s="32" t="s">
        <v>148</v>
      </c>
      <c r="W94" s="32" t="s">
        <v>149</v>
      </c>
    </row>
    <row r="95">
      <c r="A95" s="33" t="s">
        <v>572</v>
      </c>
      <c r="B95" s="34" t="s">
        <v>573</v>
      </c>
      <c r="C95" s="34" t="s">
        <v>574</v>
      </c>
      <c r="D95" s="34" t="s">
        <v>300</v>
      </c>
      <c r="E95" s="34"/>
      <c r="F95" s="34"/>
      <c r="G95" s="34"/>
      <c r="H95" s="34">
        <v>1.10071538777E11</v>
      </c>
      <c r="I95" s="34" t="s">
        <v>330</v>
      </c>
      <c r="J95" s="36">
        <v>1.0</v>
      </c>
      <c r="K95" s="36">
        <v>0.0</v>
      </c>
      <c r="L95" s="36">
        <v>0.0</v>
      </c>
      <c r="M95" s="34" t="s">
        <v>331</v>
      </c>
      <c r="N95" s="34">
        <v>11.0</v>
      </c>
      <c r="O95" s="36" t="s">
        <v>290</v>
      </c>
      <c r="P95" s="43">
        <v>3273.0</v>
      </c>
    </row>
    <row r="96">
      <c r="A96" s="5" t="s">
        <v>150</v>
      </c>
      <c r="B96" s="41" t="s">
        <v>575</v>
      </c>
      <c r="C96" s="41" t="s">
        <v>299</v>
      </c>
      <c r="D96" s="41" t="s">
        <v>300</v>
      </c>
      <c r="E96" s="42" t="s">
        <v>576</v>
      </c>
      <c r="F96" s="41" t="s">
        <v>577</v>
      </c>
      <c r="G96" s="42" t="e">
        <v>#VALUE!</v>
      </c>
      <c r="H96" s="29"/>
      <c r="I96" s="29"/>
      <c r="M96" s="29"/>
      <c r="N96" s="29"/>
      <c r="V96" s="32" t="s">
        <v>151</v>
      </c>
      <c r="W96" s="32" t="s">
        <v>152</v>
      </c>
    </row>
    <row r="97">
      <c r="A97" s="5" t="s">
        <v>153</v>
      </c>
      <c r="B97" s="63" t="s">
        <v>578</v>
      </c>
      <c r="C97" s="41" t="s">
        <v>305</v>
      </c>
      <c r="D97" s="41" t="s">
        <v>300</v>
      </c>
      <c r="E97" s="42" t="s">
        <v>437</v>
      </c>
      <c r="F97" s="41" t="s">
        <v>438</v>
      </c>
      <c r="G97" s="42" t="e">
        <v>#VALUE!</v>
      </c>
      <c r="H97" s="29"/>
      <c r="I97" s="29"/>
      <c r="M97" s="29"/>
      <c r="N97" s="29"/>
      <c r="V97" s="32" t="s">
        <v>154</v>
      </c>
      <c r="W97" s="32" t="s">
        <v>155</v>
      </c>
    </row>
    <row r="98">
      <c r="A98" s="33" t="s">
        <v>579</v>
      </c>
      <c r="B98" s="39" t="s">
        <v>580</v>
      </c>
      <c r="C98" s="34" t="s">
        <v>380</v>
      </c>
      <c r="D98" s="34" t="s">
        <v>300</v>
      </c>
      <c r="E98" s="34"/>
      <c r="F98" s="34"/>
      <c r="G98" s="34"/>
      <c r="H98" s="34">
        <v>1.10070388357E11</v>
      </c>
      <c r="I98" s="34" t="s">
        <v>330</v>
      </c>
      <c r="J98" s="36">
        <v>2.0</v>
      </c>
      <c r="K98" s="36">
        <v>0.0</v>
      </c>
      <c r="L98" s="36">
        <v>0.0</v>
      </c>
      <c r="M98" s="34" t="s">
        <v>331</v>
      </c>
      <c r="N98" s="34">
        <v>0.0</v>
      </c>
      <c r="O98" s="36" t="s">
        <v>290</v>
      </c>
      <c r="P98" s="43">
        <v>3273.0</v>
      </c>
    </row>
    <row r="99">
      <c r="A99" s="5" t="s">
        <v>156</v>
      </c>
      <c r="B99" s="41" t="s">
        <v>581</v>
      </c>
      <c r="C99" s="41" t="s">
        <v>299</v>
      </c>
      <c r="D99" s="41" t="s">
        <v>300</v>
      </c>
      <c r="E99" s="42" t="s">
        <v>397</v>
      </c>
      <c r="F99" s="41" t="s">
        <v>582</v>
      </c>
      <c r="G99" s="42" t="e">
        <v>#VALUE!</v>
      </c>
      <c r="M99" s="29"/>
      <c r="N99" s="29"/>
      <c r="V99" s="41" t="s">
        <v>157</v>
      </c>
      <c r="W99" s="41" t="s">
        <v>158</v>
      </c>
    </row>
    <row r="100">
      <c r="A100" s="5" t="s">
        <v>159</v>
      </c>
      <c r="B100" s="53" t="s">
        <v>583</v>
      </c>
      <c r="C100" s="41" t="s">
        <v>584</v>
      </c>
      <c r="D100" s="41" t="s">
        <v>300</v>
      </c>
      <c r="E100" s="42" t="s">
        <v>585</v>
      </c>
      <c r="F100" s="41" t="s">
        <v>586</v>
      </c>
      <c r="G100" s="42" t="s">
        <v>587</v>
      </c>
      <c r="M100" s="29"/>
      <c r="N100" s="29"/>
      <c r="V100" s="41" t="s">
        <v>160</v>
      </c>
      <c r="W100" s="41" t="s">
        <v>161</v>
      </c>
    </row>
    <row r="101">
      <c r="A101" s="33" t="s">
        <v>588</v>
      </c>
      <c r="B101" s="51" t="s">
        <v>589</v>
      </c>
      <c r="C101" s="34" t="s">
        <v>516</v>
      </c>
      <c r="D101" s="34" t="s">
        <v>300</v>
      </c>
      <c r="E101" s="34"/>
      <c r="F101" s="34"/>
      <c r="G101" s="34"/>
      <c r="H101" s="36">
        <v>1.10070687536E11</v>
      </c>
      <c r="I101" s="36" t="s">
        <v>330</v>
      </c>
      <c r="J101" s="36">
        <v>5.0</v>
      </c>
      <c r="K101" s="36">
        <v>1.0</v>
      </c>
      <c r="L101" s="36">
        <v>0.0</v>
      </c>
      <c r="M101" s="34" t="s">
        <v>331</v>
      </c>
      <c r="N101" s="34">
        <v>0.0</v>
      </c>
      <c r="O101" s="36" t="s">
        <v>290</v>
      </c>
      <c r="P101" s="43">
        <v>3273.0</v>
      </c>
      <c r="V101" s="29"/>
      <c r="W101" s="29"/>
    </row>
    <row r="102">
      <c r="A102" s="33" t="s">
        <v>588</v>
      </c>
      <c r="B102" s="64" t="s">
        <v>590</v>
      </c>
      <c r="C102" s="34" t="s">
        <v>591</v>
      </c>
      <c r="D102" s="34" t="s">
        <v>300</v>
      </c>
      <c r="E102" s="34"/>
      <c r="F102" s="34"/>
      <c r="G102" s="34"/>
      <c r="H102" s="36">
        <v>1.10070569605E11</v>
      </c>
      <c r="I102" s="36" t="s">
        <v>330</v>
      </c>
      <c r="J102" s="36">
        <v>5.0</v>
      </c>
      <c r="K102" s="36">
        <v>1.0</v>
      </c>
      <c r="L102" s="36">
        <v>1.0</v>
      </c>
      <c r="M102" s="34" t="s">
        <v>331</v>
      </c>
      <c r="N102" s="34">
        <v>0.0</v>
      </c>
      <c r="O102" s="36" t="s">
        <v>290</v>
      </c>
      <c r="P102" s="43">
        <v>3273.0</v>
      </c>
      <c r="V102" s="29"/>
      <c r="W102" s="29"/>
    </row>
    <row r="103">
      <c r="A103" s="5" t="s">
        <v>162</v>
      </c>
      <c r="B103" s="41" t="s">
        <v>592</v>
      </c>
      <c r="C103" s="41" t="s">
        <v>593</v>
      </c>
      <c r="D103" s="41" t="s">
        <v>300</v>
      </c>
      <c r="E103" s="42" t="s">
        <v>594</v>
      </c>
      <c r="F103" s="41" t="s">
        <v>595</v>
      </c>
      <c r="G103" s="42" t="s">
        <v>587</v>
      </c>
      <c r="M103" s="29"/>
      <c r="N103" s="29"/>
      <c r="V103" s="41" t="s">
        <v>163</v>
      </c>
      <c r="W103" s="41" t="s">
        <v>164</v>
      </c>
    </row>
    <row r="104">
      <c r="A104" s="5" t="s">
        <v>165</v>
      </c>
      <c r="B104" s="41" t="s">
        <v>596</v>
      </c>
      <c r="C104" s="41" t="s">
        <v>419</v>
      </c>
      <c r="D104" s="41" t="s">
        <v>300</v>
      </c>
      <c r="E104" s="42" t="s">
        <v>420</v>
      </c>
      <c r="F104" s="41" t="s">
        <v>595</v>
      </c>
      <c r="G104" s="42" t="s">
        <v>587</v>
      </c>
      <c r="M104" s="29"/>
      <c r="N104" s="29"/>
      <c r="V104" s="41" t="s">
        <v>166</v>
      </c>
      <c r="W104" s="41" t="s">
        <v>167</v>
      </c>
    </row>
    <row r="105">
      <c r="A105" s="5" t="s">
        <v>168</v>
      </c>
      <c r="B105" s="41" t="s">
        <v>597</v>
      </c>
      <c r="C105" s="41" t="s">
        <v>598</v>
      </c>
      <c r="D105" s="41" t="s">
        <v>300</v>
      </c>
      <c r="E105" s="42" t="s">
        <v>599</v>
      </c>
      <c r="F105" s="41" t="s">
        <v>600</v>
      </c>
      <c r="G105" s="42" t="s">
        <v>587</v>
      </c>
      <c r="M105" s="29"/>
      <c r="N105" s="29"/>
      <c r="V105" s="41" t="s">
        <v>169</v>
      </c>
      <c r="W105" s="41" t="s">
        <v>170</v>
      </c>
    </row>
    <row r="106">
      <c r="A106" s="5" t="s">
        <v>171</v>
      </c>
      <c r="B106" s="65" t="s">
        <v>601</v>
      </c>
      <c r="C106" s="41" t="s">
        <v>602</v>
      </c>
      <c r="D106" s="41" t="s">
        <v>300</v>
      </c>
      <c r="E106" s="42" t="s">
        <v>603</v>
      </c>
      <c r="F106" s="41" t="s">
        <v>595</v>
      </c>
      <c r="G106" s="42" t="s">
        <v>587</v>
      </c>
      <c r="M106" s="29"/>
      <c r="N106" s="29"/>
      <c r="V106" s="41" t="s">
        <v>172</v>
      </c>
      <c r="W106" s="41" t="s">
        <v>173</v>
      </c>
    </row>
    <row r="107">
      <c r="A107" s="59" t="s">
        <v>604</v>
      </c>
      <c r="B107" s="34" t="s">
        <v>605</v>
      </c>
      <c r="C107" s="34" t="s">
        <v>606</v>
      </c>
      <c r="D107" s="34" t="s">
        <v>329</v>
      </c>
      <c r="E107" s="34"/>
      <c r="F107" s="34"/>
      <c r="G107" s="34"/>
      <c r="H107" s="36">
        <v>1.10022882157E11</v>
      </c>
      <c r="I107" s="36" t="s">
        <v>330</v>
      </c>
      <c r="J107" s="36">
        <v>0.0</v>
      </c>
      <c r="K107" s="36">
        <v>0.0</v>
      </c>
      <c r="L107" s="36">
        <v>0.0</v>
      </c>
      <c r="M107" s="34" t="s">
        <v>331</v>
      </c>
      <c r="N107" s="34">
        <v>1.0</v>
      </c>
      <c r="O107" s="36" t="s">
        <v>290</v>
      </c>
      <c r="P107" s="43">
        <v>3273.0</v>
      </c>
      <c r="Q107" s="67" t="s">
        <v>604</v>
      </c>
      <c r="V107" s="29"/>
      <c r="W107" s="29"/>
    </row>
    <row r="108">
      <c r="A108" s="33" t="s">
        <v>607</v>
      </c>
      <c r="B108" s="34" t="s">
        <v>608</v>
      </c>
      <c r="C108" s="34" t="s">
        <v>609</v>
      </c>
      <c r="D108" s="34" t="s">
        <v>610</v>
      </c>
      <c r="E108" s="34"/>
      <c r="F108" s="34"/>
      <c r="G108" s="34"/>
      <c r="H108" s="36">
        <v>1.10001731154E11</v>
      </c>
      <c r="I108" s="36" t="s">
        <v>330</v>
      </c>
      <c r="J108" s="36">
        <v>2.0</v>
      </c>
      <c r="K108" s="36">
        <v>6.0</v>
      </c>
      <c r="L108" s="36">
        <v>0.0</v>
      </c>
      <c r="M108" s="34" t="s">
        <v>331</v>
      </c>
      <c r="N108" s="34">
        <v>6.0</v>
      </c>
      <c r="O108" s="36" t="s">
        <v>290</v>
      </c>
      <c r="P108" s="43">
        <v>3273.0</v>
      </c>
      <c r="V108" s="29"/>
      <c r="W108" s="29"/>
    </row>
    <row r="109">
      <c r="A109" s="33" t="s">
        <v>611</v>
      </c>
      <c r="B109" s="34" t="s">
        <v>612</v>
      </c>
      <c r="C109" s="34" t="s">
        <v>613</v>
      </c>
      <c r="D109" s="34" t="s">
        <v>329</v>
      </c>
      <c r="E109" s="34"/>
      <c r="F109" s="34"/>
      <c r="G109" s="34"/>
      <c r="H109" s="36">
        <v>1.10070217241E11</v>
      </c>
      <c r="I109" s="36" t="s">
        <v>330</v>
      </c>
      <c r="J109" s="36">
        <v>12.0</v>
      </c>
      <c r="K109" s="36">
        <v>4.0</v>
      </c>
      <c r="L109" s="36">
        <v>0.0</v>
      </c>
      <c r="M109" s="34" t="s">
        <v>331</v>
      </c>
      <c r="N109" s="34">
        <v>0.0</v>
      </c>
      <c r="O109" s="36" t="s">
        <v>290</v>
      </c>
      <c r="P109" s="43">
        <v>3273.0</v>
      </c>
      <c r="V109" s="29"/>
      <c r="W109" s="29"/>
    </row>
    <row r="110">
      <c r="A110" s="33" t="s">
        <v>614</v>
      </c>
      <c r="B110" s="34" t="s">
        <v>615</v>
      </c>
      <c r="C110" s="34" t="s">
        <v>616</v>
      </c>
      <c r="D110" s="34" t="s">
        <v>329</v>
      </c>
      <c r="E110" s="34"/>
      <c r="F110" s="34"/>
      <c r="G110" s="34"/>
      <c r="H110" s="36">
        <v>1.10009834162E11</v>
      </c>
      <c r="I110" s="36" t="s">
        <v>330</v>
      </c>
      <c r="J110" s="36">
        <v>0.0</v>
      </c>
      <c r="K110" s="36">
        <v>0.0</v>
      </c>
      <c r="L110" s="36">
        <v>0.0</v>
      </c>
      <c r="M110" s="34" t="s">
        <v>331</v>
      </c>
      <c r="N110" s="34">
        <v>0.0</v>
      </c>
      <c r="O110" s="36" t="s">
        <v>290</v>
      </c>
      <c r="P110" s="43">
        <v>3273.0</v>
      </c>
      <c r="V110" s="29"/>
      <c r="W110" s="29"/>
    </row>
    <row r="111">
      <c r="A111" s="5" t="s">
        <v>174</v>
      </c>
      <c r="B111" s="41" t="s">
        <v>617</v>
      </c>
      <c r="C111" s="41" t="s">
        <v>350</v>
      </c>
      <c r="D111" s="41" t="s">
        <v>300</v>
      </c>
      <c r="E111" s="42" t="s">
        <v>351</v>
      </c>
      <c r="F111" s="41" t="s">
        <v>618</v>
      </c>
      <c r="G111" s="42" t="e">
        <v>#VALUE!</v>
      </c>
      <c r="M111" s="29"/>
      <c r="N111" s="29"/>
      <c r="V111" s="41" t="s">
        <v>175</v>
      </c>
      <c r="W111" s="41" t="s">
        <v>176</v>
      </c>
    </row>
    <row r="112">
      <c r="A112" s="5" t="s">
        <v>177</v>
      </c>
      <c r="B112" s="41" t="s">
        <v>619</v>
      </c>
      <c r="C112" s="41" t="s">
        <v>350</v>
      </c>
      <c r="D112" s="41" t="s">
        <v>300</v>
      </c>
      <c r="E112" s="42" t="s">
        <v>620</v>
      </c>
      <c r="F112" s="41" t="s">
        <v>621</v>
      </c>
      <c r="G112" s="42" t="e">
        <v>#VALUE!</v>
      </c>
      <c r="M112" s="29"/>
      <c r="N112" s="29"/>
      <c r="V112" s="41" t="s">
        <v>178</v>
      </c>
      <c r="W112" s="41" t="s">
        <v>179</v>
      </c>
    </row>
    <row r="113">
      <c r="A113" s="5" t="s">
        <v>180</v>
      </c>
      <c r="B113" s="32" t="s">
        <v>622</v>
      </c>
      <c r="C113" s="32" t="s">
        <v>623</v>
      </c>
      <c r="D113" s="32" t="s">
        <v>300</v>
      </c>
      <c r="E113" s="66" t="s">
        <v>624</v>
      </c>
      <c r="F113" s="32" t="s">
        <v>625</v>
      </c>
      <c r="G113" s="66" t="e">
        <v>#VALUE!</v>
      </c>
      <c r="V113" s="32" t="s">
        <v>181</v>
      </c>
      <c r="W113" s="32" t="s">
        <v>182</v>
      </c>
    </row>
    <row r="114">
      <c r="A114" s="5" t="s">
        <v>183</v>
      </c>
      <c r="B114" s="68" t="s">
        <v>626</v>
      </c>
      <c r="C114" s="32" t="s">
        <v>312</v>
      </c>
      <c r="D114" s="32" t="s">
        <v>300</v>
      </c>
      <c r="E114" s="66" t="s">
        <v>351</v>
      </c>
      <c r="F114" s="32" t="s">
        <v>627</v>
      </c>
      <c r="G114" s="66" t="e">
        <v>#VALUE!</v>
      </c>
      <c r="M114" s="32" t="s">
        <v>186</v>
      </c>
      <c r="V114" s="32" t="s">
        <v>184</v>
      </c>
      <c r="W114" s="32" t="s">
        <v>185</v>
      </c>
    </row>
    <row r="115">
      <c r="A115" s="33" t="s">
        <v>628</v>
      </c>
      <c r="B115" s="69" t="s">
        <v>629</v>
      </c>
      <c r="C115" s="36" t="s">
        <v>348</v>
      </c>
      <c r="D115" s="36" t="s">
        <v>300</v>
      </c>
      <c r="E115" s="36"/>
      <c r="F115" s="36"/>
      <c r="G115" s="36"/>
      <c r="H115" s="36">
        <v>1.10055324625E11</v>
      </c>
      <c r="I115" s="36" t="s">
        <v>330</v>
      </c>
      <c r="J115" s="36">
        <v>3.0</v>
      </c>
      <c r="K115" s="36">
        <v>0.0</v>
      </c>
      <c r="L115" s="36">
        <v>0.0</v>
      </c>
      <c r="M115" s="36" t="s">
        <v>331</v>
      </c>
      <c r="N115" s="36">
        <v>0.0</v>
      </c>
      <c r="O115" s="36" t="s">
        <v>290</v>
      </c>
      <c r="P115" s="43">
        <v>3273.0</v>
      </c>
    </row>
    <row r="116">
      <c r="A116" s="33" t="s">
        <v>630</v>
      </c>
      <c r="B116" s="70" t="s">
        <v>631</v>
      </c>
      <c r="C116" s="36" t="s">
        <v>369</v>
      </c>
      <c r="D116" s="36" t="s">
        <v>300</v>
      </c>
      <c r="E116" s="36"/>
      <c r="F116" s="36"/>
      <c r="G116" s="36"/>
      <c r="H116" s="36">
        <v>1.1007050608E11</v>
      </c>
      <c r="I116" s="36" t="s">
        <v>330</v>
      </c>
      <c r="J116" s="36">
        <v>6.0</v>
      </c>
      <c r="K116" s="36">
        <v>0.0</v>
      </c>
      <c r="L116" s="36">
        <v>2.0</v>
      </c>
      <c r="M116" s="36" t="s">
        <v>331</v>
      </c>
      <c r="N116" s="36">
        <v>0.0</v>
      </c>
      <c r="O116" s="36" t="s">
        <v>290</v>
      </c>
      <c r="P116" s="43">
        <v>3273.0</v>
      </c>
    </row>
    <row r="117">
      <c r="A117" s="5" t="s">
        <v>187</v>
      </c>
      <c r="B117" s="71" t="s">
        <v>632</v>
      </c>
      <c r="C117" s="32" t="s">
        <v>322</v>
      </c>
      <c r="D117" s="32" t="s">
        <v>300</v>
      </c>
      <c r="E117" s="66" t="s">
        <v>366</v>
      </c>
      <c r="F117" s="32" t="s">
        <v>633</v>
      </c>
      <c r="G117" s="66" t="s">
        <v>634</v>
      </c>
      <c r="V117" s="32" t="s">
        <v>188</v>
      </c>
      <c r="W117" s="32" t="s">
        <v>189</v>
      </c>
    </row>
    <row r="118">
      <c r="A118" s="33" t="s">
        <v>635</v>
      </c>
      <c r="B118" s="36" t="s">
        <v>636</v>
      </c>
      <c r="C118" s="36" t="s">
        <v>453</v>
      </c>
      <c r="D118" s="36" t="s">
        <v>300</v>
      </c>
      <c r="E118" s="36"/>
      <c r="F118" s="36"/>
      <c r="G118" s="36"/>
      <c r="H118" s="36">
        <v>1.10019495483E11</v>
      </c>
      <c r="I118" s="36" t="s">
        <v>330</v>
      </c>
      <c r="J118" s="36">
        <v>1.0</v>
      </c>
      <c r="K118" s="36">
        <v>0.0</v>
      </c>
      <c r="L118" s="36">
        <v>0.0</v>
      </c>
      <c r="M118" s="36" t="s">
        <v>331</v>
      </c>
      <c r="N118" s="36">
        <v>1.0</v>
      </c>
      <c r="O118" s="36" t="s">
        <v>290</v>
      </c>
      <c r="P118" s="43">
        <v>3273.0</v>
      </c>
    </row>
    <row r="119">
      <c r="A119" s="33" t="s">
        <v>637</v>
      </c>
      <c r="B119" s="36" t="s">
        <v>638</v>
      </c>
      <c r="C119" s="36" t="s">
        <v>639</v>
      </c>
      <c r="D119" s="36" t="s">
        <v>300</v>
      </c>
      <c r="E119" s="36"/>
      <c r="F119" s="36"/>
      <c r="G119" s="36"/>
      <c r="H119" s="36">
        <v>1.10070827054E11</v>
      </c>
      <c r="I119" s="36" t="s">
        <v>330</v>
      </c>
      <c r="J119" s="36">
        <v>1.0</v>
      </c>
      <c r="K119" s="36">
        <v>0.0</v>
      </c>
      <c r="L119" s="36">
        <v>0.0</v>
      </c>
      <c r="M119" s="36" t="s">
        <v>331</v>
      </c>
      <c r="N119" s="36">
        <v>3.0</v>
      </c>
      <c r="O119" s="36" t="s">
        <v>290</v>
      </c>
      <c r="P119" s="43">
        <v>3273.0</v>
      </c>
    </row>
    <row r="120">
      <c r="A120" s="5" t="s">
        <v>190</v>
      </c>
      <c r="B120" s="32" t="s">
        <v>640</v>
      </c>
      <c r="C120" s="32" t="s">
        <v>641</v>
      </c>
      <c r="D120" s="32" t="s">
        <v>300</v>
      </c>
      <c r="E120" s="66" t="s">
        <v>337</v>
      </c>
      <c r="F120" s="32" t="s">
        <v>642</v>
      </c>
      <c r="G120" s="66" t="e">
        <v>#VALUE!</v>
      </c>
      <c r="V120" s="32" t="s">
        <v>191</v>
      </c>
      <c r="W120" s="32" t="s">
        <v>192</v>
      </c>
    </row>
    <row r="121">
      <c r="A121" s="5" t="s">
        <v>193</v>
      </c>
      <c r="B121" s="72" t="s">
        <v>643</v>
      </c>
      <c r="C121" s="32" t="s">
        <v>322</v>
      </c>
      <c r="D121" s="32" t="s">
        <v>300</v>
      </c>
      <c r="E121" s="66" t="s">
        <v>371</v>
      </c>
      <c r="F121" s="32" t="s">
        <v>644</v>
      </c>
      <c r="G121" s="66" t="e">
        <v>#VALUE!</v>
      </c>
      <c r="V121" s="32" t="s">
        <v>194</v>
      </c>
      <c r="W121" s="32" t="s">
        <v>195</v>
      </c>
    </row>
    <row r="122">
      <c r="A122" s="33" t="s">
        <v>645</v>
      </c>
      <c r="B122" s="73" t="s">
        <v>646</v>
      </c>
      <c r="C122" s="36" t="s">
        <v>369</v>
      </c>
      <c r="D122" s="36" t="s">
        <v>300</v>
      </c>
      <c r="E122" s="36"/>
      <c r="F122" s="36"/>
      <c r="G122" s="36"/>
      <c r="H122" s="36">
        <v>1.10019387581E11</v>
      </c>
      <c r="I122" s="36" t="s">
        <v>330</v>
      </c>
      <c r="J122" s="36">
        <v>0.0</v>
      </c>
      <c r="K122" s="36">
        <v>0.0</v>
      </c>
      <c r="L122" s="36">
        <v>0.0</v>
      </c>
      <c r="M122" s="36" t="s">
        <v>331</v>
      </c>
      <c r="N122" s="36">
        <v>11.0</v>
      </c>
      <c r="O122" s="36" t="s">
        <v>290</v>
      </c>
      <c r="P122" s="43">
        <v>3273.0</v>
      </c>
    </row>
    <row r="123">
      <c r="A123" s="33" t="s">
        <v>647</v>
      </c>
      <c r="B123" s="74" t="s">
        <v>648</v>
      </c>
      <c r="C123" s="36" t="s">
        <v>649</v>
      </c>
      <c r="D123" s="36" t="s">
        <v>300</v>
      </c>
      <c r="E123" s="36"/>
      <c r="F123" s="32" t="s">
        <v>650</v>
      </c>
      <c r="G123" s="36"/>
      <c r="H123" s="36">
        <v>1.10059285296E11</v>
      </c>
      <c r="I123" s="36" t="s">
        <v>330</v>
      </c>
      <c r="J123" s="36">
        <v>12.0</v>
      </c>
      <c r="K123" s="36">
        <v>0.0</v>
      </c>
      <c r="L123" s="36">
        <v>2.0</v>
      </c>
      <c r="M123" s="36" t="s">
        <v>331</v>
      </c>
      <c r="N123" s="36">
        <v>9.0</v>
      </c>
      <c r="O123" s="36" t="s">
        <v>290</v>
      </c>
      <c r="P123" s="43">
        <v>3273.0</v>
      </c>
      <c r="Q123" s="66" t="s">
        <v>651</v>
      </c>
    </row>
    <row r="124">
      <c r="A124" s="5" t="s">
        <v>196</v>
      </c>
      <c r="B124" s="32" t="s">
        <v>652</v>
      </c>
      <c r="C124" s="32" t="s">
        <v>653</v>
      </c>
      <c r="D124" s="32" t="s">
        <v>300</v>
      </c>
      <c r="E124" s="66" t="s">
        <v>654</v>
      </c>
      <c r="F124" s="32" t="s">
        <v>655</v>
      </c>
      <c r="G124" s="66" t="s">
        <v>651</v>
      </c>
      <c r="V124" s="32" t="s">
        <v>197</v>
      </c>
      <c r="W124" s="32" t="s">
        <v>198</v>
      </c>
    </row>
    <row r="125">
      <c r="A125" s="5" t="s">
        <v>199</v>
      </c>
      <c r="B125" s="32" t="s">
        <v>656</v>
      </c>
      <c r="C125" s="32" t="s">
        <v>657</v>
      </c>
      <c r="D125" s="32" t="s">
        <v>300</v>
      </c>
      <c r="E125" s="66" t="s">
        <v>658</v>
      </c>
      <c r="F125" s="32" t="s">
        <v>659</v>
      </c>
      <c r="G125" s="66" t="s">
        <v>651</v>
      </c>
      <c r="V125" s="32" t="s">
        <v>204</v>
      </c>
      <c r="W125" s="32" t="s">
        <v>205</v>
      </c>
    </row>
    <row r="126">
      <c r="A126" s="5" t="s">
        <v>199</v>
      </c>
      <c r="B126" s="32" t="s">
        <v>660</v>
      </c>
      <c r="C126" s="32" t="s">
        <v>657</v>
      </c>
      <c r="D126" s="32" t="s">
        <v>300</v>
      </c>
      <c r="E126" s="66" t="s">
        <v>658</v>
      </c>
      <c r="F126" s="32" t="s">
        <v>661</v>
      </c>
      <c r="G126" s="66" t="s">
        <v>651</v>
      </c>
      <c r="V126" s="32" t="s">
        <v>202</v>
      </c>
      <c r="W126" s="32" t="s">
        <v>203</v>
      </c>
    </row>
    <row r="127">
      <c r="A127" s="33" t="s">
        <v>662</v>
      </c>
      <c r="B127" s="36" t="s">
        <v>663</v>
      </c>
      <c r="C127" s="36" t="s">
        <v>664</v>
      </c>
      <c r="D127" s="36" t="s">
        <v>329</v>
      </c>
      <c r="E127" s="36"/>
      <c r="F127" s="36"/>
      <c r="G127" s="36"/>
      <c r="H127" s="36">
        <v>1.10070218072E11</v>
      </c>
      <c r="I127" s="36" t="s">
        <v>330</v>
      </c>
      <c r="J127" s="36">
        <v>12.0</v>
      </c>
      <c r="K127" s="36">
        <v>1.0</v>
      </c>
      <c r="L127" s="36">
        <v>0.0</v>
      </c>
      <c r="M127" s="36" t="s">
        <v>331</v>
      </c>
      <c r="N127" s="36">
        <v>5.0</v>
      </c>
      <c r="O127" s="36" t="s">
        <v>290</v>
      </c>
      <c r="P127" s="43">
        <v>3273.0</v>
      </c>
    </row>
    <row r="128">
      <c r="A128" s="5" t="s">
        <v>206</v>
      </c>
      <c r="B128" s="75" t="s">
        <v>665</v>
      </c>
      <c r="C128" s="32" t="s">
        <v>666</v>
      </c>
      <c r="D128" s="32" t="s">
        <v>329</v>
      </c>
      <c r="E128" s="66" t="s">
        <v>667</v>
      </c>
      <c r="F128" s="32" t="s">
        <v>668</v>
      </c>
      <c r="G128" s="66" t="s">
        <v>669</v>
      </c>
      <c r="V128" s="32" t="s">
        <v>207</v>
      </c>
      <c r="W128" s="32" t="s">
        <v>208</v>
      </c>
    </row>
    <row r="129">
      <c r="A129" s="5" t="s">
        <v>209</v>
      </c>
      <c r="B129" s="32" t="s">
        <v>670</v>
      </c>
      <c r="C129" s="32" t="s">
        <v>671</v>
      </c>
      <c r="D129" s="32" t="s">
        <v>300</v>
      </c>
      <c r="E129" s="66" t="s">
        <v>672</v>
      </c>
      <c r="F129" s="32" t="s">
        <v>673</v>
      </c>
      <c r="G129" s="66" t="s">
        <v>674</v>
      </c>
      <c r="V129" s="32" t="s">
        <v>210</v>
      </c>
      <c r="W129" s="32" t="s">
        <v>211</v>
      </c>
    </row>
    <row r="130">
      <c r="A130" s="33" t="s">
        <v>675</v>
      </c>
      <c r="B130" s="36" t="s">
        <v>676</v>
      </c>
      <c r="C130" s="36" t="s">
        <v>677</v>
      </c>
      <c r="D130" s="36" t="s">
        <v>329</v>
      </c>
      <c r="E130" s="36"/>
      <c r="F130" s="36"/>
      <c r="G130" s="36"/>
      <c r="H130" s="36">
        <v>1.10070217859E11</v>
      </c>
      <c r="I130" s="36" t="s">
        <v>330</v>
      </c>
      <c r="J130" s="36">
        <v>12.0</v>
      </c>
      <c r="K130" s="36">
        <v>4.0</v>
      </c>
      <c r="L130" s="36">
        <v>0.0</v>
      </c>
      <c r="M130" s="36" t="s">
        <v>331</v>
      </c>
      <c r="N130" s="36">
        <v>0.0</v>
      </c>
      <c r="O130" s="36" t="s">
        <v>290</v>
      </c>
      <c r="P130" s="43">
        <v>3273.0</v>
      </c>
    </row>
    <row r="131">
      <c r="A131" s="33" t="s">
        <v>678</v>
      </c>
      <c r="B131" s="76" t="s">
        <v>679</v>
      </c>
      <c r="C131" s="36" t="s">
        <v>380</v>
      </c>
      <c r="D131" s="36" t="s">
        <v>300</v>
      </c>
      <c r="E131" s="36"/>
      <c r="F131" s="36"/>
      <c r="G131" s="36"/>
      <c r="H131" s="36">
        <v>1.10071376829E11</v>
      </c>
      <c r="I131" s="36" t="s">
        <v>330</v>
      </c>
      <c r="J131" s="36">
        <v>1.0</v>
      </c>
      <c r="K131" s="36">
        <v>0.0</v>
      </c>
      <c r="L131" s="36">
        <v>0.0</v>
      </c>
      <c r="M131" s="36" t="s">
        <v>331</v>
      </c>
      <c r="N131" s="36">
        <v>10.0</v>
      </c>
      <c r="O131" s="36" t="s">
        <v>290</v>
      </c>
      <c r="P131" s="43">
        <v>3273.0</v>
      </c>
    </row>
    <row r="132">
      <c r="A132" s="33" t="s">
        <v>680</v>
      </c>
      <c r="B132" s="77" t="s">
        <v>681</v>
      </c>
      <c r="C132" s="36" t="s">
        <v>357</v>
      </c>
      <c r="D132" s="36" t="s">
        <v>300</v>
      </c>
      <c r="E132" s="36"/>
      <c r="F132" s="36"/>
      <c r="G132" s="36"/>
      <c r="H132" s="36">
        <v>1.10071374895E11</v>
      </c>
      <c r="I132" s="36" t="s">
        <v>330</v>
      </c>
      <c r="J132" s="36">
        <v>1.0</v>
      </c>
      <c r="K132" s="36">
        <v>0.0</v>
      </c>
      <c r="L132" s="36">
        <v>0.0</v>
      </c>
      <c r="M132" s="36" t="s">
        <v>331</v>
      </c>
      <c r="N132" s="36">
        <v>11.0</v>
      </c>
      <c r="O132" s="36" t="s">
        <v>290</v>
      </c>
      <c r="P132" s="43">
        <v>3273.0</v>
      </c>
    </row>
    <row r="133">
      <c r="A133" s="33" t="s">
        <v>682</v>
      </c>
      <c r="B133" s="36" t="s">
        <v>683</v>
      </c>
      <c r="C133" s="36" t="s">
        <v>684</v>
      </c>
      <c r="D133" s="36" t="s">
        <v>300</v>
      </c>
      <c r="E133" s="36"/>
      <c r="F133" s="36"/>
      <c r="G133" s="36"/>
      <c r="H133" s="36">
        <v>1.10071376585E11</v>
      </c>
      <c r="I133" s="36" t="s">
        <v>330</v>
      </c>
      <c r="J133" s="36">
        <v>1.0</v>
      </c>
      <c r="K133" s="36">
        <v>0.0</v>
      </c>
      <c r="L133" s="36">
        <v>0.0</v>
      </c>
      <c r="M133" s="36" t="s">
        <v>331</v>
      </c>
      <c r="N133" s="36">
        <v>9.0</v>
      </c>
      <c r="O133" s="36" t="s">
        <v>290</v>
      </c>
      <c r="P133" s="43">
        <v>3273.0</v>
      </c>
    </row>
    <row r="134">
      <c r="A134" s="33" t="s">
        <v>685</v>
      </c>
      <c r="B134" s="78" t="s">
        <v>686</v>
      </c>
      <c r="C134" s="36" t="s">
        <v>499</v>
      </c>
      <c r="D134" s="36" t="s">
        <v>300</v>
      </c>
      <c r="E134" s="36"/>
      <c r="F134" s="36"/>
      <c r="G134" s="36"/>
      <c r="H134" s="36">
        <v>1.10071374973E11</v>
      </c>
      <c r="I134" s="36" t="s">
        <v>330</v>
      </c>
      <c r="J134" s="36">
        <v>1.0</v>
      </c>
      <c r="K134" s="36">
        <v>0.0</v>
      </c>
      <c r="L134" s="36">
        <v>0.0</v>
      </c>
      <c r="M134" s="36" t="s">
        <v>331</v>
      </c>
      <c r="N134" s="36">
        <v>11.0</v>
      </c>
      <c r="O134" s="36" t="s">
        <v>290</v>
      </c>
      <c r="P134" s="43">
        <v>3273.0</v>
      </c>
    </row>
    <row r="135">
      <c r="A135" s="33" t="s">
        <v>687</v>
      </c>
      <c r="B135" s="36" t="s">
        <v>688</v>
      </c>
      <c r="C135" s="36" t="s">
        <v>489</v>
      </c>
      <c r="D135" s="36" t="s">
        <v>300</v>
      </c>
      <c r="E135" s="36"/>
      <c r="F135" s="36"/>
      <c r="G135" s="36"/>
      <c r="H135" s="36">
        <v>1.10071370261E11</v>
      </c>
      <c r="I135" s="36" t="s">
        <v>330</v>
      </c>
      <c r="J135" s="36">
        <v>1.0</v>
      </c>
      <c r="K135" s="36">
        <v>0.0</v>
      </c>
      <c r="L135" s="36">
        <v>0.0</v>
      </c>
      <c r="M135" s="36" t="s">
        <v>331</v>
      </c>
      <c r="N135" s="36">
        <v>0.0</v>
      </c>
      <c r="O135" s="36" t="s">
        <v>290</v>
      </c>
      <c r="P135" s="43">
        <v>3273.0</v>
      </c>
    </row>
    <row r="136">
      <c r="A136" s="33" t="s">
        <v>689</v>
      </c>
      <c r="B136" s="77" t="s">
        <v>690</v>
      </c>
      <c r="C136" s="36" t="s">
        <v>380</v>
      </c>
      <c r="D136" s="36" t="s">
        <v>300</v>
      </c>
      <c r="E136" s="36"/>
      <c r="F136" s="36"/>
      <c r="G136" s="36"/>
      <c r="H136" s="36">
        <v>1.10071375099E11</v>
      </c>
      <c r="I136" s="36" t="s">
        <v>330</v>
      </c>
      <c r="J136" s="36">
        <v>1.0</v>
      </c>
      <c r="K136" s="36">
        <v>0.0</v>
      </c>
      <c r="L136" s="36">
        <v>0.0</v>
      </c>
      <c r="M136" s="36" t="s">
        <v>331</v>
      </c>
      <c r="N136" s="36">
        <v>12.0</v>
      </c>
      <c r="O136" s="36" t="s">
        <v>290</v>
      </c>
      <c r="P136" s="43">
        <v>3273.0</v>
      </c>
    </row>
    <row r="137">
      <c r="A137" s="33" t="s">
        <v>691</v>
      </c>
      <c r="B137" s="77" t="s">
        <v>472</v>
      </c>
      <c r="C137" s="36" t="s">
        <v>473</v>
      </c>
      <c r="D137" s="36" t="s">
        <v>300</v>
      </c>
      <c r="E137" s="36"/>
      <c r="F137" s="36"/>
      <c r="G137" s="36"/>
      <c r="H137" s="36">
        <v>1.10071376912E11</v>
      </c>
      <c r="I137" s="36" t="s">
        <v>330</v>
      </c>
      <c r="J137" s="36">
        <v>3.0</v>
      </c>
      <c r="K137" s="36">
        <v>0.0</v>
      </c>
      <c r="L137" s="36">
        <v>1.0</v>
      </c>
      <c r="M137" s="36" t="s">
        <v>331</v>
      </c>
      <c r="N137" s="36">
        <v>3.0</v>
      </c>
      <c r="O137" s="36" t="s">
        <v>290</v>
      </c>
      <c r="P137" s="43">
        <v>3273.0</v>
      </c>
    </row>
    <row r="138">
      <c r="A138" s="33" t="s">
        <v>692</v>
      </c>
      <c r="B138" s="36" t="s">
        <v>693</v>
      </c>
      <c r="C138" s="36" t="s">
        <v>468</v>
      </c>
      <c r="D138" s="36" t="s">
        <v>329</v>
      </c>
      <c r="E138" s="36"/>
      <c r="F138" s="36"/>
      <c r="G138" s="36"/>
      <c r="H138" s="36">
        <v>1.10070212227E11</v>
      </c>
      <c r="I138" s="36" t="s">
        <v>330</v>
      </c>
      <c r="J138" s="36">
        <v>12.0</v>
      </c>
      <c r="K138" s="36">
        <v>3.0</v>
      </c>
      <c r="L138" s="36">
        <v>0.0</v>
      </c>
      <c r="M138" s="36" t="s">
        <v>331</v>
      </c>
      <c r="N138" s="36">
        <v>0.0</v>
      </c>
      <c r="O138" s="36" t="s">
        <v>290</v>
      </c>
      <c r="P138" s="43">
        <v>3273.0</v>
      </c>
    </row>
    <row r="139">
      <c r="A139" s="33" t="s">
        <v>694</v>
      </c>
      <c r="B139" s="36" t="s">
        <v>695</v>
      </c>
      <c r="C139" s="36" t="s">
        <v>357</v>
      </c>
      <c r="D139" s="36" t="s">
        <v>300</v>
      </c>
      <c r="E139" s="36"/>
      <c r="F139" s="36"/>
      <c r="G139" s="36"/>
      <c r="H139" s="36">
        <v>1.10071375346E11</v>
      </c>
      <c r="I139" s="36" t="s">
        <v>330</v>
      </c>
      <c r="J139" s="36">
        <v>1.0</v>
      </c>
      <c r="K139" s="36">
        <v>0.0</v>
      </c>
      <c r="L139" s="36">
        <v>0.0</v>
      </c>
      <c r="M139" s="36" t="s">
        <v>331</v>
      </c>
      <c r="N139" s="36">
        <v>11.0</v>
      </c>
      <c r="O139" s="36" t="s">
        <v>290</v>
      </c>
      <c r="P139" s="43">
        <v>3273.0</v>
      </c>
    </row>
    <row r="140">
      <c r="A140" s="33" t="s">
        <v>696</v>
      </c>
      <c r="B140" s="79" t="s">
        <v>492</v>
      </c>
      <c r="C140" s="36" t="s">
        <v>380</v>
      </c>
      <c r="D140" s="36" t="s">
        <v>300</v>
      </c>
      <c r="E140" s="36"/>
      <c r="F140" s="36"/>
      <c r="G140" s="36"/>
      <c r="H140" s="36">
        <v>1.10071377847E11</v>
      </c>
      <c r="I140" s="36" t="s">
        <v>330</v>
      </c>
      <c r="J140" s="36">
        <v>1.0</v>
      </c>
      <c r="K140" s="36">
        <v>0.0</v>
      </c>
      <c r="L140" s="36">
        <v>0.0</v>
      </c>
      <c r="M140" s="36" t="s">
        <v>331</v>
      </c>
      <c r="N140" s="36">
        <v>0.0</v>
      </c>
      <c r="O140" s="36" t="s">
        <v>290</v>
      </c>
      <c r="P140" s="43">
        <v>3273.0</v>
      </c>
    </row>
    <row r="141">
      <c r="A141" s="33" t="s">
        <v>697</v>
      </c>
      <c r="B141" s="69" t="s">
        <v>416</v>
      </c>
      <c r="C141" s="36" t="s">
        <v>698</v>
      </c>
      <c r="D141" s="36" t="s">
        <v>300</v>
      </c>
      <c r="E141" s="36"/>
      <c r="F141" s="36"/>
      <c r="G141" s="36"/>
      <c r="H141" s="36">
        <v>1.10071405322E11</v>
      </c>
      <c r="I141" s="36" t="s">
        <v>330</v>
      </c>
      <c r="J141" s="36">
        <v>1.0</v>
      </c>
      <c r="K141" s="36">
        <v>0.0</v>
      </c>
      <c r="L141" s="36">
        <v>0.0</v>
      </c>
      <c r="M141" s="36" t="s">
        <v>331</v>
      </c>
      <c r="N141" s="36">
        <v>0.0</v>
      </c>
      <c r="O141" s="36" t="s">
        <v>290</v>
      </c>
      <c r="P141" s="43">
        <v>3273.0</v>
      </c>
    </row>
    <row r="142">
      <c r="A142" s="33" t="s">
        <v>699</v>
      </c>
      <c r="B142" s="80" t="s">
        <v>700</v>
      </c>
      <c r="C142" s="36" t="s">
        <v>701</v>
      </c>
      <c r="D142" s="36" t="s">
        <v>300</v>
      </c>
      <c r="E142" s="36"/>
      <c r="F142" s="36"/>
      <c r="G142" s="36"/>
      <c r="H142" s="36">
        <v>1.10071377292E11</v>
      </c>
      <c r="I142" s="36" t="s">
        <v>330</v>
      </c>
      <c r="J142" s="36">
        <v>1.0</v>
      </c>
      <c r="K142" s="36">
        <v>0.0</v>
      </c>
      <c r="L142" s="36">
        <v>0.0</v>
      </c>
      <c r="M142" s="36" t="s">
        <v>331</v>
      </c>
      <c r="N142" s="36">
        <v>0.0</v>
      </c>
      <c r="O142" s="36" t="s">
        <v>290</v>
      </c>
      <c r="P142" s="43">
        <v>3273.0</v>
      </c>
    </row>
    <row r="143">
      <c r="A143" s="5" t="s">
        <v>212</v>
      </c>
      <c r="B143" s="81" t="s">
        <v>702</v>
      </c>
      <c r="C143" s="32" t="s">
        <v>299</v>
      </c>
      <c r="D143" s="32" t="s">
        <v>300</v>
      </c>
      <c r="E143" s="66" t="s">
        <v>703</v>
      </c>
      <c r="F143" s="32" t="s">
        <v>704</v>
      </c>
      <c r="G143" s="66" t="s">
        <v>705</v>
      </c>
      <c r="V143" s="32" t="s">
        <v>221</v>
      </c>
      <c r="W143" s="32" t="s">
        <v>222</v>
      </c>
    </row>
    <row r="144">
      <c r="A144" s="5" t="s">
        <v>212</v>
      </c>
      <c r="B144" s="81" t="s">
        <v>706</v>
      </c>
      <c r="C144" s="32" t="s">
        <v>312</v>
      </c>
      <c r="D144" s="32" t="s">
        <v>300</v>
      </c>
      <c r="E144" s="66" t="s">
        <v>313</v>
      </c>
      <c r="F144" s="32" t="s">
        <v>707</v>
      </c>
      <c r="G144" s="66" t="s">
        <v>705</v>
      </c>
      <c r="V144" s="32" t="s">
        <v>217</v>
      </c>
      <c r="W144" s="32" t="s">
        <v>218</v>
      </c>
    </row>
    <row r="145">
      <c r="A145" s="5" t="s">
        <v>212</v>
      </c>
      <c r="B145" s="68" t="s">
        <v>708</v>
      </c>
      <c r="C145" s="32" t="s">
        <v>299</v>
      </c>
      <c r="D145" s="32" t="s">
        <v>300</v>
      </c>
      <c r="E145" s="66" t="s">
        <v>709</v>
      </c>
      <c r="F145" s="32" t="s">
        <v>704</v>
      </c>
      <c r="G145" s="66" t="s">
        <v>705</v>
      </c>
      <c r="V145" s="32" t="s">
        <v>223</v>
      </c>
      <c r="W145" s="32" t="s">
        <v>224</v>
      </c>
    </row>
    <row r="146">
      <c r="A146" s="5" t="s">
        <v>212</v>
      </c>
      <c r="B146" s="32" t="s">
        <v>710</v>
      </c>
      <c r="C146" s="32" t="s">
        <v>711</v>
      </c>
      <c r="D146" s="32" t="s">
        <v>329</v>
      </c>
      <c r="E146" s="66" t="s">
        <v>712</v>
      </c>
      <c r="F146" s="32" t="s">
        <v>442</v>
      </c>
      <c r="G146" s="66" t="e">
        <v>#VALUE!</v>
      </c>
      <c r="V146" s="32" t="s">
        <v>240</v>
      </c>
      <c r="W146" s="32" t="s">
        <v>241</v>
      </c>
    </row>
    <row r="147">
      <c r="A147" s="5" t="s">
        <v>212</v>
      </c>
      <c r="B147" s="82" t="s">
        <v>713</v>
      </c>
      <c r="C147" s="32" t="s">
        <v>714</v>
      </c>
      <c r="D147" s="32" t="s">
        <v>329</v>
      </c>
      <c r="E147" s="66" t="s">
        <v>715</v>
      </c>
      <c r="F147" s="32" t="s">
        <v>448</v>
      </c>
      <c r="G147" s="66" t="s">
        <v>705</v>
      </c>
      <c r="V147" s="32" t="s">
        <v>227</v>
      </c>
      <c r="W147" s="32" t="s">
        <v>228</v>
      </c>
    </row>
    <row r="148">
      <c r="A148" s="5" t="s">
        <v>212</v>
      </c>
      <c r="B148" s="82" t="s">
        <v>716</v>
      </c>
      <c r="C148" s="32" t="s">
        <v>305</v>
      </c>
      <c r="D148" s="32" t="s">
        <v>300</v>
      </c>
      <c r="E148" s="66" t="s">
        <v>717</v>
      </c>
      <c r="F148" s="32" t="s">
        <v>704</v>
      </c>
      <c r="G148" s="66" t="s">
        <v>705</v>
      </c>
      <c r="V148" s="32" t="s">
        <v>215</v>
      </c>
      <c r="W148" s="32" t="s">
        <v>216</v>
      </c>
    </row>
    <row r="149">
      <c r="A149" s="5" t="s">
        <v>212</v>
      </c>
      <c r="B149" s="72" t="s">
        <v>718</v>
      </c>
      <c r="C149" s="32" t="s">
        <v>719</v>
      </c>
      <c r="D149" s="32" t="s">
        <v>329</v>
      </c>
      <c r="E149" s="66" t="s">
        <v>720</v>
      </c>
      <c r="F149" s="32" t="s">
        <v>448</v>
      </c>
      <c r="G149" s="66" t="s">
        <v>705</v>
      </c>
      <c r="V149" s="32" t="s">
        <v>229</v>
      </c>
      <c r="W149" s="32" t="s">
        <v>230</v>
      </c>
    </row>
    <row r="150">
      <c r="A150" s="5" t="s">
        <v>212</v>
      </c>
      <c r="B150" s="83" t="s">
        <v>721</v>
      </c>
      <c r="C150" s="32" t="s">
        <v>305</v>
      </c>
      <c r="D150" s="32" t="s">
        <v>300</v>
      </c>
      <c r="E150" s="66" t="s">
        <v>437</v>
      </c>
      <c r="F150" s="32" t="s">
        <v>704</v>
      </c>
      <c r="G150" s="66" t="s">
        <v>705</v>
      </c>
      <c r="V150" s="32" t="s">
        <v>219</v>
      </c>
      <c r="W150" s="32" t="s">
        <v>220</v>
      </c>
    </row>
    <row r="151">
      <c r="A151" s="5" t="s">
        <v>212</v>
      </c>
      <c r="B151" s="32" t="s">
        <v>722</v>
      </c>
      <c r="C151" s="32" t="s">
        <v>312</v>
      </c>
      <c r="D151" s="32" t="s">
        <v>300</v>
      </c>
      <c r="E151" s="66" t="s">
        <v>723</v>
      </c>
      <c r="F151" s="32" t="s">
        <v>704</v>
      </c>
      <c r="G151" s="66" t="s">
        <v>705</v>
      </c>
      <c r="V151" s="32" t="s">
        <v>233</v>
      </c>
      <c r="W151" s="32" t="s">
        <v>234</v>
      </c>
    </row>
    <row r="152">
      <c r="A152" s="5" t="s">
        <v>212</v>
      </c>
      <c r="B152" s="32" t="s">
        <v>724</v>
      </c>
      <c r="C152" s="32" t="s">
        <v>312</v>
      </c>
      <c r="D152" s="32" t="s">
        <v>300</v>
      </c>
      <c r="E152" s="66" t="s">
        <v>725</v>
      </c>
      <c r="F152" s="32" t="s">
        <v>704</v>
      </c>
      <c r="G152" s="66" t="s">
        <v>705</v>
      </c>
      <c r="V152" s="32" t="s">
        <v>213</v>
      </c>
      <c r="W152" s="32" t="s">
        <v>214</v>
      </c>
    </row>
    <row r="153">
      <c r="A153" s="5" t="s">
        <v>212</v>
      </c>
      <c r="B153" s="81" t="s">
        <v>726</v>
      </c>
      <c r="C153" s="32" t="s">
        <v>305</v>
      </c>
      <c r="D153" s="32" t="s">
        <v>300</v>
      </c>
      <c r="E153" s="66" t="s">
        <v>727</v>
      </c>
      <c r="F153" s="32" t="s">
        <v>704</v>
      </c>
      <c r="G153" s="66" t="s">
        <v>705</v>
      </c>
      <c r="V153" s="32" t="s">
        <v>231</v>
      </c>
      <c r="W153" s="32" t="s">
        <v>232</v>
      </c>
    </row>
    <row r="154">
      <c r="A154" s="5" t="s">
        <v>212</v>
      </c>
      <c r="B154" s="32" t="s">
        <v>728</v>
      </c>
      <c r="C154" s="32" t="s">
        <v>714</v>
      </c>
      <c r="D154" s="32" t="s">
        <v>329</v>
      </c>
      <c r="E154" s="66" t="s">
        <v>729</v>
      </c>
      <c r="F154" s="32" t="s">
        <v>448</v>
      </c>
      <c r="G154" s="66" t="s">
        <v>705</v>
      </c>
      <c r="V154" s="32" t="s">
        <v>225</v>
      </c>
      <c r="W154" s="32" t="s">
        <v>226</v>
      </c>
    </row>
    <row r="155">
      <c r="A155" s="5" t="s">
        <v>212</v>
      </c>
      <c r="B155" s="84" t="s">
        <v>730</v>
      </c>
      <c r="C155" s="32" t="s">
        <v>305</v>
      </c>
      <c r="D155" s="32" t="s">
        <v>300</v>
      </c>
      <c r="E155" s="66" t="s">
        <v>437</v>
      </c>
      <c r="F155" s="32" t="s">
        <v>704</v>
      </c>
      <c r="G155" s="66" t="s">
        <v>731</v>
      </c>
      <c r="V155" s="32" t="s">
        <v>235</v>
      </c>
      <c r="W155" s="32" t="s">
        <v>732</v>
      </c>
    </row>
    <row r="156">
      <c r="A156" s="33" t="s">
        <v>733</v>
      </c>
      <c r="B156" s="76" t="s">
        <v>734</v>
      </c>
      <c r="C156" s="36" t="s">
        <v>735</v>
      </c>
      <c r="D156" s="36" t="s">
        <v>329</v>
      </c>
      <c r="E156" s="36"/>
      <c r="F156" s="36"/>
      <c r="G156" s="36"/>
      <c r="H156" s="36">
        <v>1.10070218961E11</v>
      </c>
      <c r="I156" s="36" t="s">
        <v>330</v>
      </c>
      <c r="J156" s="36">
        <v>10.0</v>
      </c>
      <c r="K156" s="36">
        <v>1.0</v>
      </c>
      <c r="L156" s="36">
        <v>0.0</v>
      </c>
      <c r="M156" s="36" t="s">
        <v>331</v>
      </c>
      <c r="N156" s="36">
        <v>0.0</v>
      </c>
      <c r="O156" s="36" t="s">
        <v>290</v>
      </c>
      <c r="P156" s="43">
        <v>3273.0</v>
      </c>
    </row>
    <row r="157">
      <c r="A157" s="5" t="s">
        <v>242</v>
      </c>
      <c r="B157" s="32" t="s">
        <v>736</v>
      </c>
      <c r="C157" s="32" t="s">
        <v>5</v>
      </c>
      <c r="D157" s="32" t="s">
        <v>300</v>
      </c>
      <c r="E157" s="66" t="s">
        <v>371</v>
      </c>
      <c r="F157" s="32" t="s">
        <v>737</v>
      </c>
      <c r="G157" s="66" t="e">
        <v>#VALUE!</v>
      </c>
      <c r="V157" s="32" t="s">
        <v>243</v>
      </c>
      <c r="W157" s="32" t="s">
        <v>244</v>
      </c>
    </row>
    <row r="158">
      <c r="A158" s="33" t="s">
        <v>738</v>
      </c>
      <c r="B158" s="36" t="s">
        <v>739</v>
      </c>
      <c r="C158" s="36" t="s">
        <v>740</v>
      </c>
      <c r="D158" s="36" t="s">
        <v>329</v>
      </c>
      <c r="E158" s="36"/>
      <c r="F158" s="36"/>
      <c r="G158" s="36"/>
      <c r="H158" s="36">
        <v>1.10001981561E11</v>
      </c>
      <c r="I158" s="36" t="s">
        <v>330</v>
      </c>
      <c r="J158" s="36">
        <v>1.0</v>
      </c>
      <c r="K158" s="36">
        <v>4.0</v>
      </c>
      <c r="L158" s="36">
        <v>0.0</v>
      </c>
      <c r="M158" s="36" t="s">
        <v>331</v>
      </c>
      <c r="N158" s="36">
        <v>0.0</v>
      </c>
      <c r="O158" s="36" t="s">
        <v>290</v>
      </c>
      <c r="P158" s="43">
        <v>3273.0</v>
      </c>
    </row>
    <row r="159">
      <c r="A159" s="85" t="s">
        <v>741</v>
      </c>
      <c r="B159" s="36" t="s">
        <v>742</v>
      </c>
      <c r="C159" s="36" t="s">
        <v>743</v>
      </c>
      <c r="D159" s="36" t="s">
        <v>329</v>
      </c>
      <c r="E159" s="36"/>
      <c r="F159" s="36"/>
      <c r="G159" s="36"/>
      <c r="H159" s="36">
        <v>1.10038098634E11</v>
      </c>
      <c r="I159" s="36" t="s">
        <v>330</v>
      </c>
      <c r="J159" s="36">
        <v>0.0</v>
      </c>
      <c r="K159" s="36">
        <v>1.0</v>
      </c>
      <c r="L159" s="36">
        <v>0.0</v>
      </c>
      <c r="M159" s="36" t="s">
        <v>331</v>
      </c>
      <c r="N159" s="36">
        <v>0.0</v>
      </c>
      <c r="O159" s="36" t="s">
        <v>290</v>
      </c>
      <c r="P159" s="43">
        <v>3273.0</v>
      </c>
    </row>
    <row r="160">
      <c r="A160" s="5" t="s">
        <v>245</v>
      </c>
      <c r="B160" s="32" t="s">
        <v>744</v>
      </c>
      <c r="C160" s="32" t="s">
        <v>305</v>
      </c>
      <c r="D160" s="32" t="s">
        <v>300</v>
      </c>
      <c r="E160" s="66" t="s">
        <v>745</v>
      </c>
      <c r="F160" s="32" t="s">
        <v>746</v>
      </c>
      <c r="G160" s="66" t="s">
        <v>747</v>
      </c>
      <c r="V160" s="32" t="s">
        <v>246</v>
      </c>
      <c r="W160" s="32" t="s">
        <v>247</v>
      </c>
    </row>
    <row r="161">
      <c r="A161" s="85" t="s">
        <v>748</v>
      </c>
      <c r="B161" s="36" t="s">
        <v>749</v>
      </c>
      <c r="C161" s="36" t="s">
        <v>750</v>
      </c>
      <c r="D161" s="36" t="s">
        <v>329</v>
      </c>
      <c r="E161" s="36"/>
      <c r="F161" s="36"/>
      <c r="G161" s="36"/>
      <c r="H161" s="36">
        <v>1.10001981525E11</v>
      </c>
      <c r="I161" s="36" t="s">
        <v>330</v>
      </c>
      <c r="J161" s="36">
        <v>0.0</v>
      </c>
      <c r="K161" s="36">
        <v>5.0</v>
      </c>
      <c r="L161" s="36">
        <v>0.0</v>
      </c>
      <c r="M161" s="36" t="s">
        <v>331</v>
      </c>
      <c r="N161" s="36">
        <v>0.0</v>
      </c>
      <c r="O161" s="36" t="s">
        <v>290</v>
      </c>
      <c r="P161" s="43">
        <v>3273.0</v>
      </c>
    </row>
    <row r="162">
      <c r="A162" s="33" t="s">
        <v>751</v>
      </c>
      <c r="B162" s="74" t="s">
        <v>752</v>
      </c>
      <c r="C162" s="36" t="s">
        <v>348</v>
      </c>
      <c r="D162" s="36" t="s">
        <v>300</v>
      </c>
      <c r="E162" s="36"/>
      <c r="F162" s="36"/>
      <c r="G162" s="36"/>
      <c r="H162" s="36">
        <v>1.10067430275E11</v>
      </c>
      <c r="I162" s="36" t="s">
        <v>330</v>
      </c>
      <c r="J162" s="36">
        <v>0.0</v>
      </c>
      <c r="K162" s="36">
        <v>0.0</v>
      </c>
      <c r="L162" s="36">
        <v>0.0</v>
      </c>
      <c r="M162" s="36" t="s">
        <v>331</v>
      </c>
      <c r="N162" s="36">
        <v>7.0</v>
      </c>
      <c r="O162" s="36" t="s">
        <v>290</v>
      </c>
      <c r="P162" s="43">
        <v>3273.0</v>
      </c>
    </row>
    <row r="163">
      <c r="A163" s="33" t="s">
        <v>753</v>
      </c>
      <c r="B163" s="74" t="s">
        <v>754</v>
      </c>
      <c r="C163" s="36" t="s">
        <v>348</v>
      </c>
      <c r="D163" s="36" t="s">
        <v>300</v>
      </c>
      <c r="E163" s="36"/>
      <c r="F163" s="36"/>
      <c r="G163" s="36"/>
      <c r="H163" s="36">
        <v>1.1007056972E11</v>
      </c>
      <c r="I163" s="36" t="s">
        <v>330</v>
      </c>
      <c r="J163" s="36">
        <v>6.0</v>
      </c>
      <c r="K163" s="36">
        <v>0.0</v>
      </c>
      <c r="L163" s="36">
        <v>0.0</v>
      </c>
      <c r="M163" s="36" t="s">
        <v>331</v>
      </c>
      <c r="N163" s="36">
        <v>8.0</v>
      </c>
      <c r="O163" s="36" t="s">
        <v>290</v>
      </c>
      <c r="P163" s="43">
        <v>3273.0</v>
      </c>
    </row>
    <row r="164">
      <c r="A164" s="5" t="s">
        <v>248</v>
      </c>
      <c r="B164" s="32" t="s">
        <v>755</v>
      </c>
      <c r="C164" s="32" t="s">
        <v>312</v>
      </c>
      <c r="D164" s="32" t="s">
        <v>300</v>
      </c>
      <c r="E164" s="66" t="s">
        <v>723</v>
      </c>
      <c r="F164" s="32" t="s">
        <v>756</v>
      </c>
      <c r="G164" s="66" t="s">
        <v>757</v>
      </c>
      <c r="V164" s="32" t="s">
        <v>249</v>
      </c>
      <c r="W164" s="32" t="s">
        <v>250</v>
      </c>
    </row>
    <row r="165">
      <c r="A165" s="33" t="s">
        <v>758</v>
      </c>
      <c r="B165" s="36" t="s">
        <v>759</v>
      </c>
      <c r="C165" s="36" t="s">
        <v>377</v>
      </c>
      <c r="D165" s="36" t="s">
        <v>329</v>
      </c>
      <c r="E165" s="36"/>
      <c r="F165" s="36"/>
      <c r="G165" s="36"/>
      <c r="H165" s="36">
        <v>1.10001535777E11</v>
      </c>
      <c r="I165" s="36" t="s">
        <v>330</v>
      </c>
      <c r="J165" s="36">
        <v>12.0</v>
      </c>
      <c r="K165" s="36">
        <v>9.0</v>
      </c>
      <c r="L165" s="36">
        <v>0.0</v>
      </c>
      <c r="M165" s="36" t="s">
        <v>331</v>
      </c>
      <c r="N165" s="36">
        <v>0.0</v>
      </c>
      <c r="O165" s="36" t="s">
        <v>290</v>
      </c>
      <c r="P165" s="43">
        <v>3273.0</v>
      </c>
    </row>
    <row r="166">
      <c r="A166" s="5" t="s">
        <v>251</v>
      </c>
      <c r="B166" s="32" t="s">
        <v>760</v>
      </c>
      <c r="C166" s="32" t="s">
        <v>761</v>
      </c>
      <c r="D166" s="32" t="s">
        <v>329</v>
      </c>
      <c r="E166" s="66" t="s">
        <v>762</v>
      </c>
      <c r="F166" s="32" t="s">
        <v>763</v>
      </c>
      <c r="G166" s="66" t="s">
        <v>764</v>
      </c>
      <c r="M166" s="32" t="s">
        <v>254</v>
      </c>
      <c r="V166" s="32" t="s">
        <v>252</v>
      </c>
      <c r="W166" s="32" t="s">
        <v>253</v>
      </c>
    </row>
    <row r="167">
      <c r="A167" s="5" t="s">
        <v>255</v>
      </c>
      <c r="B167" s="32" t="s">
        <v>765</v>
      </c>
      <c r="C167" s="32" t="s">
        <v>299</v>
      </c>
      <c r="D167" s="32" t="s">
        <v>300</v>
      </c>
      <c r="E167" s="66" t="s">
        <v>397</v>
      </c>
      <c r="F167" s="32" t="s">
        <v>766</v>
      </c>
      <c r="G167" s="66" t="s">
        <v>767</v>
      </c>
      <c r="V167" s="32" t="s">
        <v>256</v>
      </c>
      <c r="W167" s="32" t="s">
        <v>257</v>
      </c>
    </row>
    <row r="168">
      <c r="A168" s="5" t="s">
        <v>258</v>
      </c>
      <c r="B168" s="32" t="s">
        <v>768</v>
      </c>
      <c r="C168" s="32" t="s">
        <v>305</v>
      </c>
      <c r="D168" s="32" t="s">
        <v>300</v>
      </c>
      <c r="E168" s="66" t="s">
        <v>306</v>
      </c>
      <c r="F168" s="32" t="s">
        <v>769</v>
      </c>
      <c r="G168" s="66" t="s">
        <v>770</v>
      </c>
      <c r="V168" s="32" t="s">
        <v>259</v>
      </c>
      <c r="W168" s="32" t="s">
        <v>260</v>
      </c>
    </row>
    <row r="169">
      <c r="A169" s="33" t="s">
        <v>771</v>
      </c>
      <c r="B169" s="36" t="s">
        <v>772</v>
      </c>
      <c r="C169" s="36" t="s">
        <v>773</v>
      </c>
      <c r="D169" s="36" t="s">
        <v>329</v>
      </c>
      <c r="E169" s="36"/>
      <c r="F169" s="36"/>
      <c r="G169" s="36"/>
      <c r="H169" s="36">
        <v>1.10001535786E11</v>
      </c>
      <c r="I169" s="36" t="s">
        <v>330</v>
      </c>
      <c r="J169" s="36">
        <v>0.0</v>
      </c>
      <c r="K169" s="36">
        <v>1.0</v>
      </c>
      <c r="L169" s="36">
        <v>0.0</v>
      </c>
      <c r="M169" s="36" t="s">
        <v>331</v>
      </c>
      <c r="N169" s="36">
        <v>0.0</v>
      </c>
      <c r="O169" s="36" t="s">
        <v>290</v>
      </c>
      <c r="P169" s="43">
        <v>3273.0</v>
      </c>
    </row>
    <row r="170">
      <c r="A170" s="33" t="s">
        <v>774</v>
      </c>
      <c r="B170" s="36" t="s">
        <v>775</v>
      </c>
      <c r="C170" s="36" t="s">
        <v>776</v>
      </c>
      <c r="D170" s="36" t="s">
        <v>300</v>
      </c>
      <c r="E170" s="36"/>
      <c r="F170" s="36"/>
      <c r="G170" s="36"/>
      <c r="H170" s="36">
        <v>1.10001586374E11</v>
      </c>
      <c r="I170" s="36" t="s">
        <v>330</v>
      </c>
      <c r="J170" s="36">
        <v>0.0</v>
      </c>
      <c r="K170" s="36">
        <v>0.0</v>
      </c>
      <c r="L170" s="36">
        <v>0.0</v>
      </c>
      <c r="M170" s="36" t="s">
        <v>331</v>
      </c>
      <c r="N170" s="36">
        <v>0.0</v>
      </c>
      <c r="O170" s="36" t="s">
        <v>290</v>
      </c>
      <c r="P170" s="43">
        <v>3273.0</v>
      </c>
    </row>
    <row r="171">
      <c r="A171" s="33" t="s">
        <v>777</v>
      </c>
      <c r="B171" s="86" t="s">
        <v>778</v>
      </c>
      <c r="C171" s="36" t="s">
        <v>380</v>
      </c>
      <c r="D171" s="36" t="s">
        <v>300</v>
      </c>
      <c r="E171" s="36"/>
      <c r="F171" s="36"/>
      <c r="G171" s="36"/>
      <c r="H171" s="36">
        <v>1.10037273802E11</v>
      </c>
      <c r="I171" s="36" t="s">
        <v>330</v>
      </c>
      <c r="J171" s="36">
        <v>0.0</v>
      </c>
      <c r="K171" s="36">
        <v>0.0</v>
      </c>
      <c r="L171" s="36">
        <v>0.0</v>
      </c>
      <c r="M171" s="36" t="s">
        <v>331</v>
      </c>
      <c r="N171" s="36">
        <v>10.0</v>
      </c>
      <c r="O171" s="36" t="s">
        <v>290</v>
      </c>
      <c r="P171" s="43">
        <v>3273.0</v>
      </c>
    </row>
    <row r="172">
      <c r="A172" s="5" t="s">
        <v>261</v>
      </c>
      <c r="B172" s="75" t="s">
        <v>779</v>
      </c>
      <c r="C172" s="32" t="s">
        <v>305</v>
      </c>
      <c r="D172" s="32" t="s">
        <v>300</v>
      </c>
      <c r="E172" s="66" t="s">
        <v>717</v>
      </c>
      <c r="F172" s="32" t="s">
        <v>780</v>
      </c>
      <c r="G172" s="66" t="e">
        <v>#VALUE!</v>
      </c>
      <c r="V172" s="32" t="s">
        <v>262</v>
      </c>
      <c r="W172" s="32" t="s">
        <v>263</v>
      </c>
    </row>
    <row r="173">
      <c r="A173" s="59" t="s">
        <v>781</v>
      </c>
      <c r="B173" s="77" t="s">
        <v>681</v>
      </c>
      <c r="C173" s="36" t="s">
        <v>357</v>
      </c>
      <c r="D173" s="36" t="s">
        <v>300</v>
      </c>
      <c r="E173" s="36"/>
      <c r="F173" s="36"/>
      <c r="G173" s="36"/>
      <c r="H173" s="36">
        <v>1.10022871418E11</v>
      </c>
      <c r="I173" s="36" t="s">
        <v>330</v>
      </c>
      <c r="J173" s="36">
        <v>8.0</v>
      </c>
      <c r="K173" s="36">
        <v>1.0</v>
      </c>
      <c r="L173" s="36">
        <v>0.0</v>
      </c>
      <c r="M173" s="36" t="s">
        <v>331</v>
      </c>
      <c r="N173" s="36">
        <v>11.0</v>
      </c>
      <c r="O173" s="36" t="s">
        <v>290</v>
      </c>
      <c r="P173" s="43">
        <v>3273.0</v>
      </c>
      <c r="Q173" s="67" t="s">
        <v>781</v>
      </c>
    </row>
    <row r="174">
      <c r="A174" s="33" t="s">
        <v>782</v>
      </c>
      <c r="B174" s="76" t="s">
        <v>783</v>
      </c>
      <c r="C174" s="36" t="s">
        <v>380</v>
      </c>
      <c r="D174" s="36" t="s">
        <v>300</v>
      </c>
      <c r="E174" s="36"/>
      <c r="F174" s="36"/>
      <c r="G174" s="36"/>
      <c r="H174" s="36">
        <v>1.10070082729E11</v>
      </c>
      <c r="I174" s="36" t="s">
        <v>330</v>
      </c>
      <c r="J174" s="36">
        <v>0.0</v>
      </c>
      <c r="K174" s="36">
        <v>0.0</v>
      </c>
      <c r="L174" s="36">
        <v>0.0</v>
      </c>
      <c r="M174" s="36" t="s">
        <v>331</v>
      </c>
      <c r="N174" s="36">
        <v>10.0</v>
      </c>
      <c r="O174" s="36" t="s">
        <v>290</v>
      </c>
      <c r="P174" s="43">
        <v>3273.0</v>
      </c>
    </row>
    <row r="175">
      <c r="A175" s="33" t="s">
        <v>784</v>
      </c>
      <c r="B175" s="77" t="s">
        <v>690</v>
      </c>
      <c r="C175" s="36" t="s">
        <v>380</v>
      </c>
      <c r="D175" s="36" t="s">
        <v>300</v>
      </c>
      <c r="E175" s="36"/>
      <c r="F175" s="36"/>
      <c r="G175" s="36"/>
      <c r="H175" s="36">
        <v>1.10070082728E11</v>
      </c>
      <c r="I175" s="36" t="s">
        <v>330</v>
      </c>
      <c r="J175" s="36">
        <v>0.0</v>
      </c>
      <c r="K175" s="36">
        <v>0.0</v>
      </c>
      <c r="L175" s="36">
        <v>0.0</v>
      </c>
      <c r="M175" s="36" t="s">
        <v>331</v>
      </c>
      <c r="N175" s="36">
        <v>12.0</v>
      </c>
      <c r="O175" s="36" t="s">
        <v>290</v>
      </c>
      <c r="P175" s="43">
        <v>3273.0</v>
      </c>
    </row>
    <row r="176">
      <c r="A176" s="87" t="s">
        <v>785</v>
      </c>
      <c r="B176" s="36" t="s">
        <v>786</v>
      </c>
      <c r="C176" s="36" t="s">
        <v>380</v>
      </c>
      <c r="D176" s="36" t="s">
        <v>300</v>
      </c>
      <c r="H176" s="36">
        <v>1.10004494379E11</v>
      </c>
      <c r="I176" s="36" t="s">
        <v>331</v>
      </c>
      <c r="J176" s="36">
        <v>5.0</v>
      </c>
      <c r="K176" s="36">
        <v>0.0</v>
      </c>
      <c r="L176" s="36">
        <v>0.0</v>
      </c>
      <c r="M176" s="36" t="s">
        <v>331</v>
      </c>
      <c r="N176" s="36">
        <v>10.0</v>
      </c>
      <c r="O176" s="36" t="s">
        <v>290</v>
      </c>
      <c r="P176" s="43" t="s">
        <v>787</v>
      </c>
      <c r="R176" s="88" t="s">
        <v>788</v>
      </c>
      <c r="S176" s="88" t="s">
        <v>789</v>
      </c>
    </row>
    <row r="177">
      <c r="A177" s="33" t="s">
        <v>790</v>
      </c>
      <c r="B177" s="36" t="s">
        <v>791</v>
      </c>
      <c r="C177" s="36" t="s">
        <v>792</v>
      </c>
      <c r="D177" s="36" t="s">
        <v>329</v>
      </c>
      <c r="E177" s="36"/>
      <c r="F177" s="36"/>
      <c r="G177" s="36"/>
      <c r="H177" s="36">
        <v>1.10070221812E11</v>
      </c>
      <c r="I177" s="36" t="s">
        <v>330</v>
      </c>
      <c r="J177" s="36">
        <v>0.0</v>
      </c>
      <c r="K177" s="36">
        <v>4.0</v>
      </c>
      <c r="L177" s="36">
        <v>0.0</v>
      </c>
      <c r="M177" s="36" t="s">
        <v>331</v>
      </c>
      <c r="N177" s="36">
        <v>0.0</v>
      </c>
      <c r="O177" s="36" t="s">
        <v>290</v>
      </c>
      <c r="P177" s="43">
        <v>3273.0</v>
      </c>
    </row>
    <row r="178">
      <c r="A178" s="5" t="s">
        <v>264</v>
      </c>
      <c r="B178" s="32" t="s">
        <v>793</v>
      </c>
      <c r="C178" s="32" t="s">
        <v>794</v>
      </c>
      <c r="D178" s="32" t="s">
        <v>329</v>
      </c>
      <c r="E178" s="66" t="s">
        <v>795</v>
      </c>
      <c r="F178" s="32" t="s">
        <v>796</v>
      </c>
      <c r="G178" s="66" t="s">
        <v>797</v>
      </c>
      <c r="V178" s="32" t="s">
        <v>265</v>
      </c>
      <c r="W178" s="32" t="s">
        <v>266</v>
      </c>
    </row>
    <row r="179">
      <c r="A179" s="33" t="s">
        <v>798</v>
      </c>
      <c r="B179" s="36" t="s">
        <v>799</v>
      </c>
      <c r="C179" s="36" t="s">
        <v>453</v>
      </c>
      <c r="D179" s="36" t="s">
        <v>300</v>
      </c>
      <c r="E179" s="36"/>
      <c r="F179" s="36"/>
      <c r="G179" s="36"/>
      <c r="H179" s="36">
        <v>1.10007151009E11</v>
      </c>
      <c r="I179" s="36" t="s">
        <v>330</v>
      </c>
      <c r="J179" s="36">
        <v>1.0</v>
      </c>
      <c r="K179" s="36">
        <v>2.0</v>
      </c>
      <c r="L179" s="36">
        <v>0.0</v>
      </c>
      <c r="M179" s="36" t="s">
        <v>331</v>
      </c>
      <c r="N179" s="36">
        <v>0.0</v>
      </c>
      <c r="O179" s="36" t="s">
        <v>290</v>
      </c>
      <c r="P179" s="43">
        <v>3273.0</v>
      </c>
    </row>
    <row r="180">
      <c r="A180" s="5"/>
      <c r="B180" s="81"/>
      <c r="C180" s="32"/>
      <c r="D180" s="32"/>
      <c r="E180" s="32"/>
      <c r="F180" s="32"/>
      <c r="G180" s="32"/>
      <c r="J180" s="66"/>
      <c r="K180" s="66"/>
      <c r="L180" s="32"/>
    </row>
    <row r="181">
      <c r="A181" s="5"/>
      <c r="B181" s="89"/>
      <c r="C181" s="32"/>
      <c r="D181" s="32"/>
      <c r="E181" s="32"/>
      <c r="F181" s="32"/>
      <c r="G181" s="32"/>
      <c r="J181" s="66"/>
    </row>
    <row r="182">
      <c r="A182" s="5"/>
      <c r="B182" s="32"/>
      <c r="C182" s="32"/>
      <c r="D182" s="32"/>
      <c r="E182" s="32"/>
      <c r="F182" s="32"/>
      <c r="G182" s="32"/>
      <c r="J182" s="66"/>
      <c r="K182" s="66"/>
    </row>
    <row r="183">
      <c r="A183" s="5"/>
      <c r="B183" s="32"/>
      <c r="C183" s="32"/>
      <c r="D183" s="32"/>
      <c r="E183" s="32"/>
      <c r="F183" s="32"/>
      <c r="G183" s="32"/>
      <c r="J183" s="66"/>
      <c r="K183" s="66"/>
    </row>
    <row r="184">
      <c r="A184" s="5"/>
    </row>
    <row r="185">
      <c r="A185" s="5"/>
    </row>
    <row r="186">
      <c r="A186" s="5"/>
    </row>
    <row r="187">
      <c r="A187" s="2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</row>
    <row r="188">
      <c r="A188" s="33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>
      <c r="A189" s="33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</row>
    <row r="190">
      <c r="A190" s="33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90"/>
      <c r="O190" s="36"/>
      <c r="P190" s="36"/>
    </row>
    <row r="191">
      <c r="A191" s="33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</row>
    <row r="192">
      <c r="A192" s="33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>
      <c r="A193" s="33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</row>
    <row r="194">
      <c r="A194" s="33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</row>
    <row r="195">
      <c r="A195" s="33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</row>
    <row r="196">
      <c r="A196" s="33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90"/>
      <c r="O196" s="36"/>
      <c r="P196" s="36"/>
    </row>
    <row r="197">
      <c r="A197" s="33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</row>
    <row r="198">
      <c r="A198" s="33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</row>
    <row r="199">
      <c r="A199" s="9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92"/>
      <c r="P199" s="92"/>
    </row>
    <row r="200">
      <c r="A200" s="33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6"/>
      <c r="P200" s="36"/>
    </row>
    <row r="201">
      <c r="A201" s="33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6"/>
      <c r="P201" s="36"/>
    </row>
    <row r="202">
      <c r="A202" s="33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6"/>
      <c r="P202" s="36"/>
    </row>
    <row r="203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6"/>
      <c r="P203" s="36"/>
    </row>
    <row r="204">
      <c r="A204" s="33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6"/>
      <c r="P204" s="36"/>
    </row>
    <row r="205">
      <c r="A205" s="33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6"/>
      <c r="P205" s="36"/>
    </row>
    <row r="206">
      <c r="A206" s="33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6"/>
      <c r="P206" s="36"/>
    </row>
    <row r="207">
      <c r="A207" s="33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6"/>
      <c r="P207" s="36"/>
    </row>
    <row r="208">
      <c r="A208" s="33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6"/>
      <c r="P208" s="36"/>
    </row>
    <row r="209">
      <c r="A209" s="33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6"/>
      <c r="P209" s="36"/>
    </row>
    <row r="210">
      <c r="A210" s="33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6"/>
      <c r="P210" s="36"/>
    </row>
    <row r="211">
      <c r="A211" s="33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6"/>
      <c r="P211" s="36"/>
    </row>
    <row r="212">
      <c r="A212" s="33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6"/>
      <c r="P212" s="36"/>
    </row>
    <row r="213">
      <c r="A213" s="33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6"/>
      <c r="P213" s="36"/>
    </row>
    <row r="214">
      <c r="A214" s="33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6"/>
      <c r="P214" s="36"/>
    </row>
    <row r="215">
      <c r="A215" s="93"/>
    </row>
    <row r="216">
      <c r="A216" s="93"/>
    </row>
    <row r="217">
      <c r="A217" s="93"/>
    </row>
    <row r="218">
      <c r="A218" s="93"/>
    </row>
    <row r="219">
      <c r="A219" s="93"/>
    </row>
    <row r="220">
      <c r="A220" s="93"/>
    </row>
    <row r="221">
      <c r="A221" s="93"/>
    </row>
    <row r="222">
      <c r="A222" s="93"/>
    </row>
    <row r="223">
      <c r="A223" s="93"/>
    </row>
    <row r="224">
      <c r="A224" s="93"/>
    </row>
    <row r="225">
      <c r="A225" s="93"/>
    </row>
    <row r="226">
      <c r="A226" s="93"/>
    </row>
    <row r="227">
      <c r="A227" s="93"/>
    </row>
    <row r="228">
      <c r="A228" s="93"/>
    </row>
    <row r="229">
      <c r="A229" s="93"/>
    </row>
    <row r="230">
      <c r="A230" s="93"/>
    </row>
    <row r="231">
      <c r="A231" s="93"/>
    </row>
    <row r="232">
      <c r="A232" s="93"/>
    </row>
    <row r="233">
      <c r="A233" s="93"/>
    </row>
    <row r="234">
      <c r="A234" s="93"/>
    </row>
    <row r="235">
      <c r="A235" s="93"/>
    </row>
    <row r="236">
      <c r="A236" s="93"/>
    </row>
    <row r="237">
      <c r="A237" s="93"/>
    </row>
    <row r="238">
      <c r="A238" s="93"/>
    </row>
    <row r="239">
      <c r="A239" s="93"/>
    </row>
    <row r="240">
      <c r="A240" s="93"/>
    </row>
    <row r="241">
      <c r="A241" s="93"/>
    </row>
    <row r="242">
      <c r="A242" s="93"/>
    </row>
    <row r="243">
      <c r="A243" s="93"/>
    </row>
    <row r="244">
      <c r="A244" s="93"/>
    </row>
    <row r="245">
      <c r="A245" s="93"/>
    </row>
    <row r="246">
      <c r="A246" s="93"/>
    </row>
    <row r="247">
      <c r="A247" s="93"/>
    </row>
    <row r="248">
      <c r="A248" s="93"/>
    </row>
    <row r="249">
      <c r="A249" s="93"/>
    </row>
    <row r="250">
      <c r="A250" s="93"/>
    </row>
    <row r="251">
      <c r="A251" s="93"/>
    </row>
    <row r="252">
      <c r="A252" s="93"/>
    </row>
    <row r="253">
      <c r="A253" s="93"/>
    </row>
    <row r="254">
      <c r="A254" s="93"/>
    </row>
    <row r="255">
      <c r="A255" s="93"/>
    </row>
    <row r="256">
      <c r="A256" s="93"/>
    </row>
    <row r="257">
      <c r="A257" s="93"/>
    </row>
    <row r="258">
      <c r="A258" s="93"/>
    </row>
    <row r="259">
      <c r="A259" s="93"/>
    </row>
    <row r="260">
      <c r="A260" s="93"/>
    </row>
    <row r="261">
      <c r="A261" s="93"/>
    </row>
    <row r="262">
      <c r="A262" s="93"/>
    </row>
    <row r="263">
      <c r="A263" s="93"/>
    </row>
    <row r="264">
      <c r="A264" s="93"/>
    </row>
    <row r="265">
      <c r="A265" s="93"/>
    </row>
    <row r="266">
      <c r="A266" s="93"/>
    </row>
    <row r="267">
      <c r="A267" s="93"/>
    </row>
    <row r="268">
      <c r="A268" s="93"/>
    </row>
    <row r="269">
      <c r="A269" s="93"/>
    </row>
    <row r="270">
      <c r="A270" s="93"/>
    </row>
    <row r="271">
      <c r="A271" s="93"/>
    </row>
    <row r="272">
      <c r="A272" s="93"/>
    </row>
    <row r="273">
      <c r="A273" s="93"/>
    </row>
    <row r="274">
      <c r="A274" s="93"/>
    </row>
    <row r="275">
      <c r="A275" s="93"/>
    </row>
    <row r="276">
      <c r="A276" s="93"/>
    </row>
    <row r="277">
      <c r="A277" s="93"/>
    </row>
    <row r="278">
      <c r="A278" s="93"/>
    </row>
    <row r="279">
      <c r="A279" s="93"/>
    </row>
    <row r="280">
      <c r="A280" s="93"/>
    </row>
    <row r="281">
      <c r="A281" s="93"/>
    </row>
    <row r="282">
      <c r="A282" s="93"/>
    </row>
    <row r="283">
      <c r="A283" s="93"/>
    </row>
    <row r="284">
      <c r="A284" s="93"/>
    </row>
    <row r="285">
      <c r="A285" s="93"/>
    </row>
    <row r="286">
      <c r="A286" s="93"/>
    </row>
    <row r="287">
      <c r="A287" s="93"/>
    </row>
    <row r="288">
      <c r="A288" s="93"/>
    </row>
    <row r="289">
      <c r="A289" s="93"/>
    </row>
    <row r="290">
      <c r="A290" s="93"/>
    </row>
    <row r="291">
      <c r="A291" s="93"/>
    </row>
    <row r="292">
      <c r="A292" s="93"/>
    </row>
    <row r="293">
      <c r="A293" s="93"/>
    </row>
    <row r="294">
      <c r="A294" s="93"/>
    </row>
    <row r="295">
      <c r="A295" s="93"/>
    </row>
    <row r="296">
      <c r="A296" s="93"/>
    </row>
    <row r="297">
      <c r="A297" s="93"/>
    </row>
    <row r="298">
      <c r="A298" s="93"/>
    </row>
    <row r="299">
      <c r="A299" s="93"/>
    </row>
    <row r="300">
      <c r="A300" s="93"/>
    </row>
    <row r="301">
      <c r="A301" s="93"/>
    </row>
    <row r="302">
      <c r="A302" s="93"/>
    </row>
    <row r="303">
      <c r="A303" s="93"/>
    </row>
    <row r="304">
      <c r="A304" s="93"/>
    </row>
    <row r="305">
      <c r="A305" s="93"/>
    </row>
    <row r="306">
      <c r="A306" s="93"/>
    </row>
    <row r="307">
      <c r="A307" s="93"/>
    </row>
    <row r="308">
      <c r="A308" s="93"/>
    </row>
    <row r="309">
      <c r="A309" s="93"/>
    </row>
    <row r="310">
      <c r="A310" s="93"/>
    </row>
    <row r="311">
      <c r="A311" s="93"/>
    </row>
    <row r="312">
      <c r="A312" s="93"/>
    </row>
    <row r="313">
      <c r="A313" s="93"/>
    </row>
    <row r="314">
      <c r="A314" s="93"/>
    </row>
    <row r="315">
      <c r="A315" s="93"/>
    </row>
    <row r="316">
      <c r="A316" s="93"/>
    </row>
    <row r="317">
      <c r="A317" s="93"/>
    </row>
    <row r="318">
      <c r="A318" s="93"/>
    </row>
    <row r="319">
      <c r="A319" s="93"/>
    </row>
    <row r="320">
      <c r="A320" s="93"/>
    </row>
    <row r="321">
      <c r="A321" s="93"/>
    </row>
    <row r="322">
      <c r="A322" s="93"/>
    </row>
    <row r="323">
      <c r="A323" s="93"/>
    </row>
    <row r="324">
      <c r="A324" s="93"/>
    </row>
    <row r="325">
      <c r="A325" s="93"/>
    </row>
    <row r="326">
      <c r="A326" s="93"/>
    </row>
    <row r="327">
      <c r="A327" s="93"/>
    </row>
    <row r="328">
      <c r="A328" s="93"/>
    </row>
    <row r="329">
      <c r="A329" s="93"/>
    </row>
    <row r="330">
      <c r="A330" s="93"/>
    </row>
    <row r="331">
      <c r="A331" s="93"/>
    </row>
    <row r="332">
      <c r="A332" s="93"/>
    </row>
    <row r="333">
      <c r="A333" s="93"/>
    </row>
    <row r="334">
      <c r="A334" s="93"/>
    </row>
    <row r="335">
      <c r="A335" s="93"/>
    </row>
    <row r="336">
      <c r="A336" s="93"/>
    </row>
    <row r="337">
      <c r="A337" s="93"/>
    </row>
    <row r="338">
      <c r="A338" s="93"/>
    </row>
    <row r="339">
      <c r="A339" s="93"/>
    </row>
    <row r="340">
      <c r="A340" s="93"/>
    </row>
    <row r="341">
      <c r="A341" s="93"/>
    </row>
    <row r="342">
      <c r="A342" s="93"/>
    </row>
    <row r="343">
      <c r="A343" s="93"/>
    </row>
    <row r="344">
      <c r="A344" s="93"/>
    </row>
    <row r="345">
      <c r="A345" s="93"/>
    </row>
    <row r="346">
      <c r="A346" s="93"/>
    </row>
    <row r="347">
      <c r="A347" s="93"/>
    </row>
    <row r="348">
      <c r="A348" s="93"/>
    </row>
    <row r="349">
      <c r="A349" s="93"/>
    </row>
    <row r="350">
      <c r="A350" s="93"/>
    </row>
    <row r="351">
      <c r="A351" s="93"/>
    </row>
    <row r="352">
      <c r="A352" s="93"/>
    </row>
    <row r="353">
      <c r="A353" s="93"/>
    </row>
    <row r="354">
      <c r="A354" s="93"/>
    </row>
    <row r="355">
      <c r="A355" s="93"/>
    </row>
    <row r="356">
      <c r="A356" s="93"/>
    </row>
    <row r="357">
      <c r="A357" s="93"/>
    </row>
    <row r="358">
      <c r="A358" s="93"/>
    </row>
    <row r="359">
      <c r="A359" s="93"/>
    </row>
    <row r="360">
      <c r="A360" s="93"/>
    </row>
    <row r="361">
      <c r="A361" s="93"/>
    </row>
    <row r="362">
      <c r="A362" s="93"/>
    </row>
    <row r="363">
      <c r="A363" s="93"/>
    </row>
    <row r="364">
      <c r="A364" s="93"/>
    </row>
    <row r="365">
      <c r="A365" s="93"/>
    </row>
    <row r="366">
      <c r="A366" s="93"/>
    </row>
    <row r="367">
      <c r="A367" s="93"/>
    </row>
    <row r="368">
      <c r="A368" s="93"/>
    </row>
    <row r="369">
      <c r="A369" s="93"/>
    </row>
    <row r="370">
      <c r="A370" s="93"/>
    </row>
    <row r="371">
      <c r="A371" s="93"/>
    </row>
    <row r="372">
      <c r="A372" s="93"/>
    </row>
    <row r="373">
      <c r="A373" s="93"/>
    </row>
    <row r="374">
      <c r="A374" s="93"/>
    </row>
    <row r="375">
      <c r="A375" s="93"/>
    </row>
    <row r="376">
      <c r="A376" s="93"/>
    </row>
    <row r="377">
      <c r="A377" s="93"/>
    </row>
    <row r="378">
      <c r="A378" s="93"/>
    </row>
    <row r="379">
      <c r="A379" s="93"/>
    </row>
    <row r="380">
      <c r="A380" s="93"/>
    </row>
    <row r="381">
      <c r="A381" s="93"/>
    </row>
    <row r="382">
      <c r="A382" s="93"/>
    </row>
    <row r="383">
      <c r="A383" s="93"/>
    </row>
    <row r="384">
      <c r="A384" s="93"/>
    </row>
    <row r="385">
      <c r="A385" s="93"/>
    </row>
    <row r="386">
      <c r="A386" s="93"/>
    </row>
    <row r="387">
      <c r="A387" s="93"/>
    </row>
    <row r="388">
      <c r="A388" s="93"/>
    </row>
    <row r="389">
      <c r="A389" s="93"/>
    </row>
    <row r="390">
      <c r="A390" s="93"/>
    </row>
    <row r="391">
      <c r="A391" s="93"/>
    </row>
    <row r="392">
      <c r="A392" s="93"/>
    </row>
    <row r="393">
      <c r="A393" s="93"/>
    </row>
    <row r="394">
      <c r="A394" s="93"/>
    </row>
    <row r="395">
      <c r="A395" s="93"/>
    </row>
    <row r="396">
      <c r="A396" s="93"/>
    </row>
    <row r="397">
      <c r="A397" s="93"/>
    </row>
    <row r="398">
      <c r="A398" s="93"/>
    </row>
    <row r="399">
      <c r="A399" s="93"/>
    </row>
    <row r="400">
      <c r="A400" s="93"/>
    </row>
    <row r="401">
      <c r="A401" s="93"/>
    </row>
    <row r="402">
      <c r="A402" s="93"/>
    </row>
    <row r="403">
      <c r="A403" s="93"/>
    </row>
    <row r="404">
      <c r="A404" s="93"/>
    </row>
    <row r="405">
      <c r="A405" s="93"/>
    </row>
    <row r="406">
      <c r="A406" s="93"/>
    </row>
    <row r="407">
      <c r="A407" s="93"/>
    </row>
    <row r="408">
      <c r="A408" s="93"/>
    </row>
    <row r="409">
      <c r="A409" s="93"/>
    </row>
    <row r="410">
      <c r="A410" s="93"/>
    </row>
    <row r="411">
      <c r="A411" s="93"/>
    </row>
    <row r="412">
      <c r="A412" s="93"/>
    </row>
    <row r="413">
      <c r="A413" s="93"/>
    </row>
    <row r="414">
      <c r="A414" s="93"/>
    </row>
    <row r="415">
      <c r="A415" s="93"/>
    </row>
    <row r="416">
      <c r="A416" s="93"/>
    </row>
    <row r="417">
      <c r="A417" s="93"/>
    </row>
    <row r="418">
      <c r="A418" s="93"/>
    </row>
    <row r="419">
      <c r="A419" s="93"/>
    </row>
    <row r="420">
      <c r="A420" s="93"/>
    </row>
    <row r="421">
      <c r="A421" s="93"/>
    </row>
    <row r="422">
      <c r="A422" s="93"/>
    </row>
    <row r="423">
      <c r="A423" s="93"/>
    </row>
    <row r="424">
      <c r="A424" s="93"/>
    </row>
    <row r="425">
      <c r="A425" s="93"/>
    </row>
    <row r="426">
      <c r="A426" s="93"/>
    </row>
    <row r="427">
      <c r="A427" s="93"/>
    </row>
    <row r="428">
      <c r="A428" s="93"/>
    </row>
    <row r="429">
      <c r="A429" s="93"/>
    </row>
    <row r="430">
      <c r="A430" s="93"/>
    </row>
    <row r="431">
      <c r="A431" s="93"/>
    </row>
    <row r="432">
      <c r="A432" s="93"/>
    </row>
    <row r="433">
      <c r="A433" s="93"/>
    </row>
    <row r="434">
      <c r="A434" s="93"/>
    </row>
    <row r="435">
      <c r="A435" s="93"/>
    </row>
    <row r="436">
      <c r="A436" s="93"/>
    </row>
    <row r="437">
      <c r="A437" s="93"/>
    </row>
    <row r="438">
      <c r="A438" s="93"/>
    </row>
    <row r="439">
      <c r="A439" s="93"/>
    </row>
    <row r="440">
      <c r="A440" s="93"/>
    </row>
    <row r="441">
      <c r="A441" s="93"/>
    </row>
    <row r="442">
      <c r="A442" s="93"/>
    </row>
    <row r="443">
      <c r="A443" s="93"/>
    </row>
    <row r="444">
      <c r="A444" s="93"/>
    </row>
    <row r="445">
      <c r="A445" s="93"/>
    </row>
    <row r="446">
      <c r="A446" s="93"/>
    </row>
    <row r="447">
      <c r="A447" s="93"/>
    </row>
    <row r="448">
      <c r="A448" s="93"/>
    </row>
    <row r="449">
      <c r="A449" s="93"/>
    </row>
    <row r="450">
      <c r="A450" s="93"/>
    </row>
    <row r="451">
      <c r="A451" s="93"/>
    </row>
    <row r="452">
      <c r="A452" s="93"/>
    </row>
    <row r="453">
      <c r="A453" s="93"/>
    </row>
    <row r="454">
      <c r="A454" s="93"/>
    </row>
    <row r="455">
      <c r="A455" s="93"/>
    </row>
    <row r="456">
      <c r="A456" s="93"/>
    </row>
    <row r="457">
      <c r="A457" s="93"/>
    </row>
    <row r="458">
      <c r="A458" s="93"/>
    </row>
    <row r="459">
      <c r="A459" s="93"/>
    </row>
    <row r="460">
      <c r="A460" s="93"/>
    </row>
    <row r="461">
      <c r="A461" s="93"/>
    </row>
    <row r="462">
      <c r="A462" s="93"/>
    </row>
    <row r="463">
      <c r="A463" s="93"/>
    </row>
    <row r="464">
      <c r="A464" s="93"/>
    </row>
    <row r="465">
      <c r="A465" s="93"/>
    </row>
    <row r="466">
      <c r="A466" s="93"/>
    </row>
    <row r="467">
      <c r="A467" s="93"/>
    </row>
    <row r="468">
      <c r="A468" s="93"/>
    </row>
    <row r="469">
      <c r="A469" s="93"/>
    </row>
    <row r="470">
      <c r="A470" s="93"/>
    </row>
    <row r="471">
      <c r="A471" s="93"/>
    </row>
    <row r="472">
      <c r="A472" s="93"/>
    </row>
    <row r="473">
      <c r="A473" s="93"/>
    </row>
    <row r="474">
      <c r="A474" s="93"/>
    </row>
    <row r="475">
      <c r="A475" s="93"/>
    </row>
    <row r="476">
      <c r="A476" s="93"/>
    </row>
    <row r="477">
      <c r="A477" s="93"/>
    </row>
    <row r="478">
      <c r="A478" s="93"/>
    </row>
    <row r="479">
      <c r="A479" s="93"/>
    </row>
    <row r="480">
      <c r="A480" s="93"/>
    </row>
    <row r="481">
      <c r="A481" s="93"/>
    </row>
    <row r="482">
      <c r="A482" s="93"/>
    </row>
    <row r="483">
      <c r="A483" s="93"/>
    </row>
    <row r="484">
      <c r="A484" s="93"/>
    </row>
    <row r="485">
      <c r="A485" s="93"/>
    </row>
    <row r="486">
      <c r="A486" s="93"/>
    </row>
    <row r="487">
      <c r="A487" s="93"/>
    </row>
    <row r="488">
      <c r="A488" s="93"/>
    </row>
    <row r="489">
      <c r="A489" s="93"/>
    </row>
    <row r="490">
      <c r="A490" s="93"/>
    </row>
    <row r="491">
      <c r="A491" s="93"/>
    </row>
    <row r="492">
      <c r="A492" s="93"/>
    </row>
    <row r="493">
      <c r="A493" s="93"/>
    </row>
    <row r="494">
      <c r="A494" s="93"/>
    </row>
    <row r="495">
      <c r="A495" s="93"/>
    </row>
    <row r="496">
      <c r="A496" s="93"/>
    </row>
    <row r="497">
      <c r="A497" s="93"/>
    </row>
    <row r="498">
      <c r="A498" s="93"/>
    </row>
    <row r="499">
      <c r="A499" s="93"/>
    </row>
    <row r="500">
      <c r="A500" s="93"/>
    </row>
    <row r="501">
      <c r="A501" s="93"/>
    </row>
    <row r="502">
      <c r="A502" s="93"/>
    </row>
    <row r="503">
      <c r="A503" s="93"/>
    </row>
    <row r="504">
      <c r="A504" s="93"/>
    </row>
    <row r="505">
      <c r="A505" s="93"/>
    </row>
    <row r="506">
      <c r="A506" s="93"/>
    </row>
    <row r="507">
      <c r="A507" s="93"/>
    </row>
    <row r="508">
      <c r="A508" s="93"/>
    </row>
    <row r="509">
      <c r="A509" s="93"/>
    </row>
    <row r="510">
      <c r="A510" s="93"/>
    </row>
    <row r="511">
      <c r="A511" s="93"/>
    </row>
    <row r="512">
      <c r="A512" s="93"/>
    </row>
    <row r="513">
      <c r="A513" s="93"/>
    </row>
    <row r="514">
      <c r="A514" s="93"/>
    </row>
    <row r="515">
      <c r="A515" s="93"/>
    </row>
    <row r="516">
      <c r="A516" s="93"/>
    </row>
    <row r="517">
      <c r="A517" s="93"/>
    </row>
    <row r="518">
      <c r="A518" s="93"/>
    </row>
    <row r="519">
      <c r="A519" s="93"/>
    </row>
    <row r="520">
      <c r="A520" s="93"/>
    </row>
    <row r="521">
      <c r="A521" s="93"/>
    </row>
    <row r="522">
      <c r="A522" s="93"/>
    </row>
    <row r="523">
      <c r="A523" s="93"/>
    </row>
    <row r="524">
      <c r="A524" s="93"/>
    </row>
    <row r="525">
      <c r="A525" s="93"/>
    </row>
    <row r="526">
      <c r="A526" s="93"/>
    </row>
    <row r="527">
      <c r="A527" s="93"/>
    </row>
    <row r="528">
      <c r="A528" s="93"/>
    </row>
    <row r="529">
      <c r="A529" s="93"/>
    </row>
    <row r="530">
      <c r="A530" s="93"/>
    </row>
    <row r="531">
      <c r="A531" s="93"/>
    </row>
    <row r="532">
      <c r="A532" s="93"/>
    </row>
    <row r="533">
      <c r="A533" s="93"/>
    </row>
    <row r="534">
      <c r="A534" s="93"/>
    </row>
    <row r="535">
      <c r="A535" s="93"/>
    </row>
    <row r="536">
      <c r="A536" s="93"/>
    </row>
    <row r="537">
      <c r="A537" s="93"/>
    </row>
    <row r="538">
      <c r="A538" s="93"/>
    </row>
    <row r="539">
      <c r="A539" s="93"/>
    </row>
    <row r="540">
      <c r="A540" s="93"/>
    </row>
    <row r="541">
      <c r="A541" s="93"/>
    </row>
    <row r="542">
      <c r="A542" s="93"/>
    </row>
    <row r="543">
      <c r="A543" s="93"/>
    </row>
    <row r="544">
      <c r="A544" s="93"/>
    </row>
    <row r="545">
      <c r="A545" s="93"/>
    </row>
    <row r="546">
      <c r="A546" s="93"/>
    </row>
    <row r="547">
      <c r="A547" s="93"/>
    </row>
    <row r="548">
      <c r="A548" s="93"/>
    </row>
    <row r="549">
      <c r="A549" s="93"/>
    </row>
    <row r="550">
      <c r="A550" s="93"/>
    </row>
    <row r="551">
      <c r="A551" s="93"/>
    </row>
    <row r="552">
      <c r="A552" s="93"/>
    </row>
    <row r="553">
      <c r="A553" s="93"/>
    </row>
    <row r="554">
      <c r="A554" s="93"/>
    </row>
    <row r="555">
      <c r="A555" s="93"/>
    </row>
    <row r="556">
      <c r="A556" s="93"/>
    </row>
    <row r="557">
      <c r="A557" s="93"/>
    </row>
    <row r="558">
      <c r="A558" s="93"/>
    </row>
    <row r="559">
      <c r="A559" s="93"/>
    </row>
    <row r="560">
      <c r="A560" s="93"/>
    </row>
    <row r="561">
      <c r="A561" s="93"/>
    </row>
    <row r="562">
      <c r="A562" s="93"/>
    </row>
    <row r="563">
      <c r="A563" s="93"/>
    </row>
    <row r="564">
      <c r="A564" s="93"/>
    </row>
    <row r="565">
      <c r="A565" s="93"/>
    </row>
    <row r="566">
      <c r="A566" s="93"/>
    </row>
    <row r="567">
      <c r="A567" s="93"/>
    </row>
    <row r="568">
      <c r="A568" s="93"/>
    </row>
    <row r="569">
      <c r="A569" s="93"/>
    </row>
    <row r="570">
      <c r="A570" s="93"/>
    </row>
    <row r="571">
      <c r="A571" s="93"/>
    </row>
    <row r="572">
      <c r="A572" s="93"/>
    </row>
    <row r="573">
      <c r="A573" s="93"/>
    </row>
    <row r="574">
      <c r="A574" s="93"/>
    </row>
    <row r="575">
      <c r="A575" s="93"/>
    </row>
    <row r="576">
      <c r="A576" s="93"/>
    </row>
    <row r="577">
      <c r="A577" s="93"/>
    </row>
    <row r="578">
      <c r="A578" s="93"/>
    </row>
    <row r="579">
      <c r="A579" s="93"/>
    </row>
    <row r="580">
      <c r="A580" s="93"/>
    </row>
    <row r="581">
      <c r="A581" s="93"/>
    </row>
    <row r="582">
      <c r="A582" s="93"/>
    </row>
    <row r="583">
      <c r="A583" s="93"/>
    </row>
    <row r="584">
      <c r="A584" s="93"/>
    </row>
    <row r="585">
      <c r="A585" s="93"/>
    </row>
    <row r="586">
      <c r="A586" s="93"/>
    </row>
    <row r="587">
      <c r="A587" s="93"/>
    </row>
    <row r="588">
      <c r="A588" s="93"/>
    </row>
    <row r="589">
      <c r="A589" s="93"/>
    </row>
    <row r="590">
      <c r="A590" s="93"/>
    </row>
    <row r="591">
      <c r="A591" s="93"/>
    </row>
    <row r="592">
      <c r="A592" s="93"/>
    </row>
    <row r="593">
      <c r="A593" s="93"/>
    </row>
    <row r="594">
      <c r="A594" s="93"/>
    </row>
    <row r="595">
      <c r="A595" s="93"/>
    </row>
    <row r="596">
      <c r="A596" s="93"/>
    </row>
    <row r="597">
      <c r="A597" s="93"/>
    </row>
    <row r="598">
      <c r="A598" s="93"/>
    </row>
    <row r="599">
      <c r="A599" s="93"/>
    </row>
    <row r="600">
      <c r="A600" s="93"/>
    </row>
    <row r="601">
      <c r="A601" s="93"/>
    </row>
    <row r="602">
      <c r="A602" s="93"/>
    </row>
    <row r="603">
      <c r="A603" s="93"/>
    </row>
    <row r="604">
      <c r="A604" s="93"/>
    </row>
    <row r="605">
      <c r="A605" s="93"/>
    </row>
    <row r="606">
      <c r="A606" s="93"/>
    </row>
    <row r="607">
      <c r="A607" s="93"/>
    </row>
    <row r="608">
      <c r="A608" s="93"/>
    </row>
    <row r="609">
      <c r="A609" s="93"/>
    </row>
    <row r="610">
      <c r="A610" s="93"/>
    </row>
    <row r="611">
      <c r="A611" s="93"/>
    </row>
    <row r="612">
      <c r="A612" s="93"/>
    </row>
    <row r="613">
      <c r="A613" s="93"/>
    </row>
    <row r="614">
      <c r="A614" s="93"/>
    </row>
    <row r="615">
      <c r="A615" s="93"/>
    </row>
    <row r="616">
      <c r="A616" s="93"/>
    </row>
    <row r="617">
      <c r="A617" s="93"/>
    </row>
    <row r="618">
      <c r="A618" s="93"/>
    </row>
    <row r="619">
      <c r="A619" s="93"/>
    </row>
    <row r="620">
      <c r="A620" s="93"/>
    </row>
    <row r="621">
      <c r="A621" s="93"/>
    </row>
    <row r="622">
      <c r="A622" s="93"/>
    </row>
    <row r="623">
      <c r="A623" s="93"/>
    </row>
    <row r="624">
      <c r="A624" s="93"/>
    </row>
    <row r="625">
      <c r="A625" s="93"/>
    </row>
    <row r="626">
      <c r="A626" s="93"/>
    </row>
    <row r="627">
      <c r="A627" s="93"/>
    </row>
    <row r="628">
      <c r="A628" s="93"/>
    </row>
    <row r="629">
      <c r="A629" s="93"/>
    </row>
    <row r="630">
      <c r="A630" s="93"/>
    </row>
    <row r="631">
      <c r="A631" s="93"/>
    </row>
    <row r="632">
      <c r="A632" s="93"/>
    </row>
    <row r="633">
      <c r="A633" s="93"/>
    </row>
    <row r="634">
      <c r="A634" s="93"/>
    </row>
    <row r="635">
      <c r="A635" s="93"/>
    </row>
    <row r="636">
      <c r="A636" s="93"/>
    </row>
    <row r="637">
      <c r="A637" s="93"/>
    </row>
    <row r="638">
      <c r="A638" s="93"/>
    </row>
    <row r="639">
      <c r="A639" s="93"/>
    </row>
    <row r="640">
      <c r="A640" s="93"/>
    </row>
    <row r="641">
      <c r="A641" s="93"/>
    </row>
    <row r="642">
      <c r="A642" s="93"/>
    </row>
    <row r="643">
      <c r="A643" s="93"/>
    </row>
    <row r="644">
      <c r="A644" s="93"/>
    </row>
    <row r="645">
      <c r="A645" s="93"/>
    </row>
    <row r="646">
      <c r="A646" s="93"/>
    </row>
    <row r="647">
      <c r="A647" s="93"/>
    </row>
    <row r="648">
      <c r="A648" s="93"/>
    </row>
    <row r="649">
      <c r="A649" s="93"/>
    </row>
    <row r="650">
      <c r="A650" s="93"/>
    </row>
    <row r="651">
      <c r="A651" s="93"/>
    </row>
    <row r="652">
      <c r="A652" s="93"/>
    </row>
    <row r="653">
      <c r="A653" s="93"/>
    </row>
    <row r="654">
      <c r="A654" s="93"/>
    </row>
    <row r="655">
      <c r="A655" s="93"/>
    </row>
    <row r="656">
      <c r="A656" s="93"/>
    </row>
    <row r="657">
      <c r="A657" s="93"/>
    </row>
    <row r="658">
      <c r="A658" s="93"/>
    </row>
    <row r="659">
      <c r="A659" s="93"/>
    </row>
    <row r="660">
      <c r="A660" s="93"/>
    </row>
    <row r="661">
      <c r="A661" s="93"/>
    </row>
    <row r="662">
      <c r="A662" s="93"/>
    </row>
    <row r="663">
      <c r="A663" s="93"/>
    </row>
    <row r="664">
      <c r="A664" s="93"/>
    </row>
    <row r="665">
      <c r="A665" s="93"/>
    </row>
    <row r="666">
      <c r="A666" s="93"/>
    </row>
    <row r="667">
      <c r="A667" s="93"/>
    </row>
    <row r="668">
      <c r="A668" s="93"/>
    </row>
    <row r="669">
      <c r="A669" s="93"/>
    </row>
    <row r="670">
      <c r="A670" s="93"/>
    </row>
    <row r="671">
      <c r="A671" s="93"/>
    </row>
    <row r="672">
      <c r="A672" s="93"/>
    </row>
    <row r="673">
      <c r="A673" s="93"/>
    </row>
    <row r="674">
      <c r="A674" s="93"/>
    </row>
    <row r="675">
      <c r="A675" s="93"/>
    </row>
    <row r="676">
      <c r="A676" s="93"/>
    </row>
    <row r="677">
      <c r="A677" s="93"/>
    </row>
    <row r="678">
      <c r="A678" s="93"/>
    </row>
    <row r="679">
      <c r="A679" s="93"/>
    </row>
    <row r="680">
      <c r="A680" s="93"/>
    </row>
    <row r="681">
      <c r="A681" s="93"/>
    </row>
    <row r="682">
      <c r="A682" s="93"/>
    </row>
    <row r="683">
      <c r="A683" s="93"/>
    </row>
    <row r="684">
      <c r="A684" s="93"/>
    </row>
    <row r="685">
      <c r="A685" s="93"/>
    </row>
    <row r="686">
      <c r="A686" s="93"/>
    </row>
    <row r="687">
      <c r="A687" s="93"/>
    </row>
    <row r="688">
      <c r="A688" s="93"/>
    </row>
    <row r="689">
      <c r="A689" s="93"/>
    </row>
    <row r="690">
      <c r="A690" s="93"/>
    </row>
    <row r="691">
      <c r="A691" s="93"/>
    </row>
    <row r="692">
      <c r="A692" s="93"/>
    </row>
    <row r="693">
      <c r="A693" s="93"/>
    </row>
    <row r="694">
      <c r="A694" s="93"/>
    </row>
    <row r="695">
      <c r="A695" s="93"/>
    </row>
    <row r="696">
      <c r="A696" s="93"/>
    </row>
    <row r="697">
      <c r="A697" s="93"/>
    </row>
    <row r="698">
      <c r="A698" s="93"/>
    </row>
    <row r="699">
      <c r="A699" s="93"/>
    </row>
    <row r="700">
      <c r="A700" s="93"/>
    </row>
    <row r="701">
      <c r="A701" s="93"/>
    </row>
    <row r="702">
      <c r="A702" s="93"/>
    </row>
    <row r="703">
      <c r="A703" s="93"/>
    </row>
    <row r="704">
      <c r="A704" s="93"/>
    </row>
    <row r="705">
      <c r="A705" s="93"/>
    </row>
    <row r="706">
      <c r="A706" s="93"/>
    </row>
    <row r="707">
      <c r="A707" s="93"/>
    </row>
    <row r="708">
      <c r="A708" s="93"/>
    </row>
    <row r="709">
      <c r="A709" s="93"/>
    </row>
    <row r="710">
      <c r="A710" s="93"/>
    </row>
    <row r="711">
      <c r="A711" s="93"/>
    </row>
    <row r="712">
      <c r="A712" s="93"/>
    </row>
    <row r="713">
      <c r="A713" s="93"/>
    </row>
    <row r="714">
      <c r="A714" s="93"/>
    </row>
    <row r="715">
      <c r="A715" s="93"/>
    </row>
    <row r="716">
      <c r="A716" s="93"/>
    </row>
    <row r="717">
      <c r="A717" s="93"/>
    </row>
    <row r="718">
      <c r="A718" s="93"/>
    </row>
    <row r="719">
      <c r="A719" s="93"/>
    </row>
    <row r="720">
      <c r="A720" s="93"/>
    </row>
    <row r="721">
      <c r="A721" s="93"/>
    </row>
    <row r="722">
      <c r="A722" s="93"/>
    </row>
    <row r="723">
      <c r="A723" s="93"/>
    </row>
    <row r="724">
      <c r="A724" s="93"/>
    </row>
    <row r="725">
      <c r="A725" s="93"/>
    </row>
    <row r="726">
      <c r="A726" s="93"/>
    </row>
    <row r="727">
      <c r="A727" s="93"/>
    </row>
    <row r="728">
      <c r="A728" s="93"/>
    </row>
    <row r="729">
      <c r="A729" s="93"/>
    </row>
    <row r="730">
      <c r="A730" s="93"/>
    </row>
    <row r="731">
      <c r="A731" s="93"/>
    </row>
    <row r="732">
      <c r="A732" s="93"/>
    </row>
    <row r="733">
      <c r="A733" s="93"/>
    </row>
    <row r="734">
      <c r="A734" s="93"/>
    </row>
    <row r="735">
      <c r="A735" s="93"/>
    </row>
    <row r="736">
      <c r="A736" s="93"/>
    </row>
    <row r="737">
      <c r="A737" s="93"/>
    </row>
    <row r="738">
      <c r="A738" s="93"/>
    </row>
    <row r="739">
      <c r="A739" s="93"/>
    </row>
    <row r="740">
      <c r="A740" s="93"/>
    </row>
    <row r="741">
      <c r="A741" s="93"/>
    </row>
    <row r="742">
      <c r="A742" s="93"/>
    </row>
    <row r="743">
      <c r="A743" s="93"/>
    </row>
    <row r="744">
      <c r="A744" s="93"/>
    </row>
    <row r="745">
      <c r="A745" s="93"/>
    </row>
    <row r="746">
      <c r="A746" s="93"/>
    </row>
    <row r="747">
      <c r="A747" s="93"/>
    </row>
    <row r="748">
      <c r="A748" s="93"/>
    </row>
    <row r="749">
      <c r="A749" s="93"/>
    </row>
    <row r="750">
      <c r="A750" s="93"/>
    </row>
    <row r="751">
      <c r="A751" s="93"/>
    </row>
    <row r="752">
      <c r="A752" s="93"/>
    </row>
    <row r="753">
      <c r="A753" s="93"/>
    </row>
    <row r="754">
      <c r="A754" s="93"/>
    </row>
    <row r="755">
      <c r="A755" s="93"/>
    </row>
    <row r="756">
      <c r="A756" s="93"/>
    </row>
    <row r="757">
      <c r="A757" s="93"/>
    </row>
    <row r="758">
      <c r="A758" s="93"/>
    </row>
    <row r="759">
      <c r="A759" s="93"/>
    </row>
    <row r="760">
      <c r="A760" s="93"/>
    </row>
    <row r="761">
      <c r="A761" s="93"/>
    </row>
    <row r="762">
      <c r="A762" s="93"/>
    </row>
    <row r="763">
      <c r="A763" s="93"/>
    </row>
    <row r="764">
      <c r="A764" s="93"/>
    </row>
    <row r="765">
      <c r="A765" s="93"/>
    </row>
    <row r="766">
      <c r="A766" s="93"/>
    </row>
    <row r="767">
      <c r="A767" s="93"/>
    </row>
    <row r="768">
      <c r="A768" s="93"/>
    </row>
    <row r="769">
      <c r="A769" s="93"/>
    </row>
    <row r="770">
      <c r="A770" s="93"/>
    </row>
    <row r="771">
      <c r="A771" s="93"/>
    </row>
    <row r="772">
      <c r="A772" s="93"/>
    </row>
    <row r="773">
      <c r="A773" s="93"/>
    </row>
    <row r="774">
      <c r="A774" s="93"/>
    </row>
    <row r="775">
      <c r="A775" s="93"/>
    </row>
    <row r="776">
      <c r="A776" s="93"/>
    </row>
    <row r="777">
      <c r="A777" s="93"/>
    </row>
    <row r="778">
      <c r="A778" s="93"/>
    </row>
    <row r="779">
      <c r="A779" s="93"/>
    </row>
    <row r="780">
      <c r="A780" s="93"/>
    </row>
    <row r="781">
      <c r="A781" s="93"/>
    </row>
    <row r="782">
      <c r="A782" s="93"/>
    </row>
    <row r="783">
      <c r="A783" s="93"/>
    </row>
    <row r="784">
      <c r="A784" s="93"/>
    </row>
    <row r="785">
      <c r="A785" s="93"/>
    </row>
    <row r="786">
      <c r="A786" s="93"/>
    </row>
    <row r="787">
      <c r="A787" s="93"/>
    </row>
    <row r="788">
      <c r="A788" s="93"/>
    </row>
    <row r="789">
      <c r="A789" s="93"/>
    </row>
    <row r="790">
      <c r="A790" s="93"/>
    </row>
    <row r="791">
      <c r="A791" s="93"/>
    </row>
    <row r="792">
      <c r="A792" s="93"/>
    </row>
    <row r="793">
      <c r="A793" s="93"/>
    </row>
    <row r="794">
      <c r="A794" s="93"/>
    </row>
    <row r="795">
      <c r="A795" s="93"/>
    </row>
    <row r="796">
      <c r="A796" s="93"/>
    </row>
    <row r="797">
      <c r="A797" s="93"/>
    </row>
    <row r="798">
      <c r="A798" s="93"/>
    </row>
    <row r="799">
      <c r="A799" s="93"/>
    </row>
    <row r="800">
      <c r="A800" s="93"/>
    </row>
    <row r="801">
      <c r="A801" s="93"/>
    </row>
    <row r="802">
      <c r="A802" s="93"/>
    </row>
    <row r="803">
      <c r="A803" s="93"/>
    </row>
    <row r="804">
      <c r="A804" s="93"/>
    </row>
    <row r="805">
      <c r="A805" s="93"/>
    </row>
    <row r="806">
      <c r="A806" s="93"/>
    </row>
    <row r="807">
      <c r="A807" s="93"/>
    </row>
    <row r="808">
      <c r="A808" s="93"/>
    </row>
    <row r="809">
      <c r="A809" s="93"/>
    </row>
    <row r="810">
      <c r="A810" s="93"/>
    </row>
    <row r="811">
      <c r="A811" s="93"/>
    </row>
    <row r="812">
      <c r="A812" s="93"/>
    </row>
    <row r="813">
      <c r="A813" s="93"/>
    </row>
    <row r="814">
      <c r="A814" s="93"/>
    </row>
    <row r="815">
      <c r="A815" s="93"/>
    </row>
    <row r="816">
      <c r="A816" s="93"/>
    </row>
    <row r="817">
      <c r="A817" s="93"/>
    </row>
    <row r="818">
      <c r="A818" s="93"/>
    </row>
    <row r="819">
      <c r="A819" s="93"/>
    </row>
    <row r="820">
      <c r="A820" s="93"/>
    </row>
    <row r="821">
      <c r="A821" s="93"/>
    </row>
    <row r="822">
      <c r="A822" s="93"/>
    </row>
    <row r="823">
      <c r="A823" s="93"/>
    </row>
    <row r="824">
      <c r="A824" s="93"/>
    </row>
    <row r="825">
      <c r="A825" s="93"/>
    </row>
    <row r="826">
      <c r="A826" s="93"/>
    </row>
    <row r="827">
      <c r="A827" s="93"/>
    </row>
    <row r="828">
      <c r="A828" s="93"/>
    </row>
    <row r="829">
      <c r="A829" s="93"/>
    </row>
    <row r="830">
      <c r="A830" s="93"/>
    </row>
    <row r="831">
      <c r="A831" s="93"/>
    </row>
    <row r="832">
      <c r="A832" s="93"/>
    </row>
    <row r="833">
      <c r="A833" s="93"/>
    </row>
    <row r="834">
      <c r="A834" s="93"/>
    </row>
    <row r="835">
      <c r="A835" s="93"/>
    </row>
    <row r="836">
      <c r="A836" s="93"/>
    </row>
    <row r="837">
      <c r="A837" s="93"/>
    </row>
    <row r="838">
      <c r="A838" s="93"/>
    </row>
    <row r="839">
      <c r="A839" s="93"/>
    </row>
    <row r="840">
      <c r="A840" s="93"/>
    </row>
    <row r="841">
      <c r="A841" s="93"/>
    </row>
    <row r="842">
      <c r="A842" s="93"/>
    </row>
    <row r="843">
      <c r="A843" s="93"/>
    </row>
    <row r="844">
      <c r="A844" s="93"/>
    </row>
    <row r="845">
      <c r="A845" s="93"/>
    </row>
    <row r="846">
      <c r="A846" s="93"/>
    </row>
    <row r="847">
      <c r="A847" s="93"/>
    </row>
    <row r="848">
      <c r="A848" s="93"/>
    </row>
    <row r="849">
      <c r="A849" s="93"/>
    </row>
    <row r="850">
      <c r="A850" s="93"/>
    </row>
    <row r="851">
      <c r="A851" s="93"/>
    </row>
    <row r="852">
      <c r="A852" s="93"/>
    </row>
    <row r="853">
      <c r="A853" s="93"/>
    </row>
    <row r="854">
      <c r="A854" s="93"/>
    </row>
    <row r="855">
      <c r="A855" s="93"/>
    </row>
    <row r="856">
      <c r="A856" s="93"/>
    </row>
    <row r="857">
      <c r="A857" s="93"/>
    </row>
    <row r="858">
      <c r="A858" s="93"/>
    </row>
    <row r="859">
      <c r="A859" s="93"/>
    </row>
    <row r="860">
      <c r="A860" s="93"/>
    </row>
    <row r="861">
      <c r="A861" s="93"/>
    </row>
    <row r="862">
      <c r="A862" s="93"/>
    </row>
    <row r="863">
      <c r="A863" s="93"/>
    </row>
    <row r="864">
      <c r="A864" s="93"/>
    </row>
    <row r="865">
      <c r="A865" s="93"/>
    </row>
    <row r="866">
      <c r="A866" s="93"/>
    </row>
    <row r="867">
      <c r="A867" s="93"/>
    </row>
    <row r="868">
      <c r="A868" s="93"/>
    </row>
    <row r="869">
      <c r="A869" s="93"/>
    </row>
    <row r="870">
      <c r="A870" s="93"/>
    </row>
    <row r="871">
      <c r="A871" s="93"/>
    </row>
    <row r="872">
      <c r="A872" s="93"/>
    </row>
    <row r="873">
      <c r="A873" s="93"/>
    </row>
    <row r="874">
      <c r="A874" s="93"/>
    </row>
    <row r="875">
      <c r="A875" s="93"/>
    </row>
    <row r="876">
      <c r="A876" s="93"/>
    </row>
    <row r="877">
      <c r="A877" s="93"/>
    </row>
    <row r="878">
      <c r="A878" s="93"/>
    </row>
    <row r="879">
      <c r="A879" s="93"/>
    </row>
    <row r="880">
      <c r="A880" s="93"/>
    </row>
    <row r="881">
      <c r="A881" s="93"/>
    </row>
    <row r="882">
      <c r="A882" s="93"/>
    </row>
    <row r="883">
      <c r="A883" s="93"/>
    </row>
    <row r="884">
      <c r="A884" s="93"/>
    </row>
    <row r="885">
      <c r="A885" s="93"/>
    </row>
    <row r="886">
      <c r="A886" s="93"/>
    </row>
    <row r="887">
      <c r="A887" s="93"/>
    </row>
    <row r="888">
      <c r="A888" s="93"/>
    </row>
    <row r="889">
      <c r="A889" s="93"/>
    </row>
    <row r="890">
      <c r="A890" s="93"/>
    </row>
    <row r="891">
      <c r="A891" s="93"/>
    </row>
    <row r="892">
      <c r="A892" s="93"/>
    </row>
    <row r="893">
      <c r="A893" s="93"/>
    </row>
    <row r="894">
      <c r="A894" s="93"/>
    </row>
    <row r="895">
      <c r="A895" s="93"/>
    </row>
    <row r="896">
      <c r="A896" s="93"/>
    </row>
    <row r="897">
      <c r="A897" s="93"/>
    </row>
    <row r="898">
      <c r="A898" s="93"/>
    </row>
    <row r="899">
      <c r="A899" s="93"/>
    </row>
    <row r="900">
      <c r="A900" s="93"/>
    </row>
    <row r="901">
      <c r="A901" s="93"/>
    </row>
    <row r="902">
      <c r="A902" s="93"/>
    </row>
    <row r="903">
      <c r="A903" s="93"/>
    </row>
    <row r="904">
      <c r="A904" s="93"/>
    </row>
    <row r="905">
      <c r="A905" s="93"/>
    </row>
    <row r="906">
      <c r="A906" s="93"/>
    </row>
    <row r="907">
      <c r="A907" s="93"/>
    </row>
    <row r="908">
      <c r="A908" s="93"/>
    </row>
    <row r="909">
      <c r="A909" s="93"/>
    </row>
    <row r="910">
      <c r="A910" s="93"/>
    </row>
    <row r="911">
      <c r="A911" s="93"/>
    </row>
    <row r="912">
      <c r="A912" s="93"/>
    </row>
    <row r="913">
      <c r="A913" s="93"/>
    </row>
    <row r="914">
      <c r="A914" s="93"/>
    </row>
    <row r="915">
      <c r="A915" s="93"/>
    </row>
    <row r="916">
      <c r="A916" s="93"/>
    </row>
    <row r="917">
      <c r="A917" s="93"/>
    </row>
    <row r="918">
      <c r="A918" s="93"/>
    </row>
    <row r="919">
      <c r="A919" s="93"/>
    </row>
    <row r="920">
      <c r="A920" s="93"/>
    </row>
    <row r="921">
      <c r="A921" s="93"/>
    </row>
    <row r="922">
      <c r="A922" s="93"/>
    </row>
    <row r="923">
      <c r="A923" s="93"/>
    </row>
    <row r="924">
      <c r="A924" s="93"/>
    </row>
    <row r="925">
      <c r="A925" s="93"/>
    </row>
    <row r="926">
      <c r="A926" s="93"/>
    </row>
    <row r="927">
      <c r="A927" s="93"/>
    </row>
    <row r="928">
      <c r="A928" s="93"/>
    </row>
    <row r="929">
      <c r="A929" s="93"/>
    </row>
    <row r="930">
      <c r="A930" s="93"/>
    </row>
    <row r="931">
      <c r="A931" s="93"/>
    </row>
    <row r="932">
      <c r="A932" s="93"/>
    </row>
    <row r="933">
      <c r="A933" s="93"/>
    </row>
    <row r="934">
      <c r="A934" s="93"/>
    </row>
    <row r="935">
      <c r="A935" s="93"/>
    </row>
    <row r="936">
      <c r="A936" s="93"/>
    </row>
    <row r="937">
      <c r="A937" s="93"/>
    </row>
    <row r="938">
      <c r="A938" s="93"/>
    </row>
    <row r="939">
      <c r="A939" s="93"/>
    </row>
    <row r="940">
      <c r="A940" s="93"/>
    </row>
    <row r="941">
      <c r="A941" s="93"/>
    </row>
    <row r="942">
      <c r="A942" s="93"/>
    </row>
    <row r="943">
      <c r="A943" s="93"/>
    </row>
    <row r="944">
      <c r="A944" s="93"/>
    </row>
    <row r="945">
      <c r="A945" s="93"/>
    </row>
    <row r="946">
      <c r="A946" s="93"/>
    </row>
    <row r="947">
      <c r="A947" s="93"/>
    </row>
    <row r="948">
      <c r="A948" s="93"/>
    </row>
    <row r="949">
      <c r="A949" s="93"/>
    </row>
    <row r="950">
      <c r="A950" s="93"/>
    </row>
    <row r="951">
      <c r="A951" s="93"/>
    </row>
    <row r="952">
      <c r="A952" s="93"/>
    </row>
    <row r="953">
      <c r="A953" s="93"/>
    </row>
    <row r="954">
      <c r="A954" s="93"/>
    </row>
    <row r="955">
      <c r="A955" s="93"/>
    </row>
    <row r="956">
      <c r="A956" s="93"/>
    </row>
    <row r="957">
      <c r="A957" s="93"/>
    </row>
    <row r="958">
      <c r="A958" s="93"/>
    </row>
    <row r="959">
      <c r="A959" s="93"/>
    </row>
    <row r="960">
      <c r="A960" s="93"/>
    </row>
    <row r="961">
      <c r="A961" s="93"/>
    </row>
    <row r="962">
      <c r="A962" s="93"/>
    </row>
    <row r="963">
      <c r="A963" s="93"/>
    </row>
    <row r="964">
      <c r="A964" s="93"/>
    </row>
    <row r="965">
      <c r="A965" s="93"/>
    </row>
    <row r="966">
      <c r="A966" s="93"/>
    </row>
    <row r="967">
      <c r="A967" s="93"/>
    </row>
    <row r="968">
      <c r="A968" s="93"/>
    </row>
    <row r="969">
      <c r="A969" s="93"/>
    </row>
    <row r="970">
      <c r="A970" s="93"/>
    </row>
    <row r="971">
      <c r="A971" s="93"/>
    </row>
    <row r="972">
      <c r="A972" s="93"/>
    </row>
    <row r="973">
      <c r="A973" s="93"/>
    </row>
    <row r="974">
      <c r="A974" s="93"/>
    </row>
    <row r="975">
      <c r="A975" s="93"/>
    </row>
    <row r="976">
      <c r="A976" s="93"/>
    </row>
    <row r="977">
      <c r="A977" s="93"/>
    </row>
    <row r="978">
      <c r="A978" s="93"/>
    </row>
    <row r="979">
      <c r="A979" s="93"/>
    </row>
    <row r="980">
      <c r="A980" s="93"/>
    </row>
    <row r="981">
      <c r="A981" s="93"/>
    </row>
    <row r="982">
      <c r="A982" s="93"/>
    </row>
    <row r="983">
      <c r="A983" s="93"/>
    </row>
    <row r="984">
      <c r="A984" s="93"/>
    </row>
    <row r="985">
      <c r="A985" s="93"/>
    </row>
    <row r="986">
      <c r="A986" s="93"/>
    </row>
    <row r="987">
      <c r="A987" s="93"/>
    </row>
    <row r="988">
      <c r="A988" s="93"/>
    </row>
    <row r="989">
      <c r="A989" s="93"/>
    </row>
    <row r="990">
      <c r="A990" s="93"/>
    </row>
    <row r="991">
      <c r="A991" s="93"/>
    </row>
    <row r="992">
      <c r="A992" s="93"/>
    </row>
    <row r="993">
      <c r="A993" s="93"/>
    </row>
    <row r="994">
      <c r="A994" s="93"/>
    </row>
    <row r="995">
      <c r="A995" s="93"/>
    </row>
    <row r="996">
      <c r="A996" s="93"/>
    </row>
    <row r="997">
      <c r="A997" s="93"/>
    </row>
    <row r="998">
      <c r="A998" s="93"/>
    </row>
    <row r="999">
      <c r="A999" s="93"/>
    </row>
    <row r="1000">
      <c r="A1000" s="93"/>
    </row>
    <row r="1001">
      <c r="A1001" s="93"/>
    </row>
    <row r="1002">
      <c r="A1002" s="93"/>
    </row>
    <row r="1003">
      <c r="A1003" s="93"/>
    </row>
    <row r="1004">
      <c r="A1004" s="93"/>
    </row>
    <row r="1005">
      <c r="A1005" s="93"/>
    </row>
    <row r="1006">
      <c r="A1006" s="93"/>
    </row>
    <row r="1007">
      <c r="A1007" s="93"/>
    </row>
    <row r="1008">
      <c r="A1008" s="93"/>
    </row>
    <row r="1009">
      <c r="A1009" s="93"/>
    </row>
    <row r="1010">
      <c r="A1010" s="93"/>
    </row>
    <row r="1011">
      <c r="A1011" s="93"/>
    </row>
    <row r="1012">
      <c r="A1012" s="93"/>
    </row>
    <row r="1013">
      <c r="A1013" s="93"/>
    </row>
    <row r="1014">
      <c r="A1014" s="93"/>
    </row>
    <row r="1015">
      <c r="A1015" s="93"/>
    </row>
    <row r="1016">
      <c r="A1016" s="93"/>
    </row>
    <row r="1017">
      <c r="A1017" s="93"/>
    </row>
    <row r="1018">
      <c r="A1018" s="93"/>
    </row>
    <row r="1019">
      <c r="A1019" s="93"/>
    </row>
    <row r="1020">
      <c r="A1020" s="93"/>
    </row>
    <row r="1021">
      <c r="A1021" s="93"/>
    </row>
    <row r="1022">
      <c r="A1022" s="93"/>
    </row>
    <row r="1023">
      <c r="A1023" s="93"/>
    </row>
    <row r="1024">
      <c r="A1024" s="93"/>
    </row>
    <row r="1025">
      <c r="A1025" s="93"/>
    </row>
    <row r="1026">
      <c r="A1026" s="93"/>
    </row>
    <row r="1027">
      <c r="A1027" s="93"/>
    </row>
    <row r="1028">
      <c r="A1028" s="93"/>
    </row>
    <row r="1029">
      <c r="A1029" s="93"/>
    </row>
    <row r="1030">
      <c r="A1030" s="93"/>
    </row>
    <row r="1031">
      <c r="A1031" s="93"/>
    </row>
    <row r="1032">
      <c r="A1032" s="93"/>
    </row>
    <row r="1033">
      <c r="A1033" s="93"/>
    </row>
    <row r="1034">
      <c r="A1034" s="93"/>
    </row>
    <row r="1035">
      <c r="A1035" s="93"/>
    </row>
    <row r="1036">
      <c r="A1036" s="93"/>
    </row>
    <row r="1037">
      <c r="A1037" s="93"/>
    </row>
    <row r="1038">
      <c r="A1038" s="93"/>
    </row>
    <row r="1039">
      <c r="A1039" s="93"/>
    </row>
    <row r="1040">
      <c r="A1040" s="93"/>
    </row>
    <row r="1041">
      <c r="A1041" s="93"/>
    </row>
    <row r="1042">
      <c r="A1042" s="93"/>
    </row>
    <row r="1043">
      <c r="A1043" s="93"/>
    </row>
    <row r="1044">
      <c r="A1044" s="93"/>
    </row>
    <row r="1045">
      <c r="A1045" s="93"/>
    </row>
    <row r="1046">
      <c r="A1046" s="93"/>
    </row>
    <row r="1047">
      <c r="A1047" s="93"/>
    </row>
    <row r="1048">
      <c r="A1048" s="93"/>
    </row>
    <row r="1049">
      <c r="A1049" s="93"/>
    </row>
    <row r="1050">
      <c r="A1050" s="93"/>
    </row>
    <row r="1051">
      <c r="A1051" s="93"/>
    </row>
    <row r="1052">
      <c r="A1052" s="93"/>
    </row>
    <row r="1053">
      <c r="A1053" s="93"/>
    </row>
    <row r="1054">
      <c r="A1054" s="93"/>
    </row>
    <row r="1055">
      <c r="A1055" s="93"/>
    </row>
    <row r="1056">
      <c r="A1056" s="93"/>
    </row>
    <row r="1057">
      <c r="A1057" s="93"/>
    </row>
    <row r="1058">
      <c r="A1058" s="93"/>
    </row>
    <row r="1059">
      <c r="A1059" s="93"/>
    </row>
    <row r="1060">
      <c r="A1060" s="93"/>
    </row>
    <row r="1061">
      <c r="A1061" s="93"/>
    </row>
    <row r="1062">
      <c r="A1062" s="93"/>
    </row>
    <row r="1063">
      <c r="A1063" s="93"/>
    </row>
    <row r="1064">
      <c r="A1064" s="93"/>
    </row>
    <row r="1065">
      <c r="A1065" s="93"/>
    </row>
    <row r="1066">
      <c r="A1066" s="93"/>
    </row>
    <row r="1067">
      <c r="A1067" s="93"/>
    </row>
    <row r="1068">
      <c r="A1068" s="93"/>
    </row>
    <row r="1069">
      <c r="A1069" s="93"/>
    </row>
    <row r="1070">
      <c r="A1070" s="93"/>
    </row>
    <row r="1071">
      <c r="A1071" s="93"/>
    </row>
    <row r="1072">
      <c r="A1072" s="93"/>
    </row>
    <row r="1073">
      <c r="A1073" s="93"/>
    </row>
    <row r="1074">
      <c r="A1074" s="93"/>
    </row>
    <row r="1075">
      <c r="A1075" s="93"/>
    </row>
    <row r="1076">
      <c r="A1076" s="93"/>
    </row>
    <row r="1077">
      <c r="A1077" s="93"/>
    </row>
    <row r="1078">
      <c r="A1078" s="93"/>
    </row>
    <row r="1079">
      <c r="A1079" s="93"/>
    </row>
    <row r="1080">
      <c r="A1080" s="93"/>
    </row>
    <row r="1081">
      <c r="A1081" s="93"/>
    </row>
    <row r="1082">
      <c r="A1082" s="93"/>
    </row>
    <row r="1083">
      <c r="A1083" s="93"/>
    </row>
    <row r="1084">
      <c r="A1084" s="93"/>
    </row>
    <row r="1085">
      <c r="A1085" s="93"/>
    </row>
    <row r="1086">
      <c r="A1086" s="93"/>
    </row>
    <row r="1087">
      <c r="A1087" s="93"/>
    </row>
    <row r="1088">
      <c r="A1088" s="93"/>
    </row>
    <row r="1089">
      <c r="A1089" s="93"/>
    </row>
    <row r="1090">
      <c r="A1090" s="93"/>
    </row>
    <row r="1091">
      <c r="A1091" s="93"/>
    </row>
    <row r="1092">
      <c r="A1092" s="93"/>
    </row>
    <row r="1093">
      <c r="A1093" s="93"/>
    </row>
    <row r="1094">
      <c r="A1094" s="93"/>
    </row>
    <row r="1095">
      <c r="A1095" s="93"/>
    </row>
  </sheetData>
  <hyperlinks>
    <hyperlink r:id="rId1" ref="R176"/>
    <hyperlink r:id="rId2" ref="S17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38"/>
    <col customWidth="1" min="5" max="5" width="5.0"/>
    <col customWidth="1" min="6" max="6" width="17.13"/>
    <col customWidth="1" min="17" max="17" width="44.0"/>
    <col customWidth="1" min="18" max="18" width="14.63"/>
  </cols>
  <sheetData>
    <row r="1">
      <c r="A1" s="94" t="s">
        <v>800</v>
      </c>
    </row>
    <row r="2">
      <c r="A2" s="95" t="s">
        <v>801</v>
      </c>
      <c r="B2" s="96" t="s">
        <v>802</v>
      </c>
      <c r="C2" s="97"/>
      <c r="D2" s="97"/>
      <c r="E2" s="97"/>
      <c r="F2" s="95" t="s">
        <v>803</v>
      </c>
      <c r="G2" s="95" t="s">
        <v>804</v>
      </c>
      <c r="H2" s="95" t="s">
        <v>805</v>
      </c>
      <c r="I2" s="95" t="s">
        <v>806</v>
      </c>
      <c r="J2" s="95" t="s">
        <v>807</v>
      </c>
      <c r="K2" s="95" t="s">
        <v>808</v>
      </c>
      <c r="L2" s="95" t="s">
        <v>809</v>
      </c>
      <c r="M2" s="95" t="s">
        <v>810</v>
      </c>
      <c r="N2" s="95" t="s">
        <v>811</v>
      </c>
      <c r="O2" s="95" t="s">
        <v>812</v>
      </c>
      <c r="P2" s="95" t="s">
        <v>813</v>
      </c>
      <c r="Q2" s="95" t="s">
        <v>814</v>
      </c>
      <c r="R2" s="95" t="s">
        <v>815</v>
      </c>
    </row>
    <row r="3">
      <c r="A3" s="96" t="s">
        <v>816</v>
      </c>
      <c r="B3" s="97"/>
      <c r="C3" s="97"/>
      <c r="D3" s="97"/>
      <c r="E3" s="97"/>
      <c r="F3" s="95" t="s">
        <v>817</v>
      </c>
      <c r="G3" s="95" t="s">
        <v>818</v>
      </c>
      <c r="H3" s="95" t="s">
        <v>819</v>
      </c>
      <c r="I3" s="95" t="s">
        <v>820</v>
      </c>
      <c r="J3" s="95" t="s">
        <v>821</v>
      </c>
      <c r="K3" s="95" t="s">
        <v>822</v>
      </c>
      <c r="L3" s="95" t="s">
        <v>823</v>
      </c>
      <c r="M3" s="95" t="s">
        <v>824</v>
      </c>
      <c r="N3" s="95" t="s">
        <v>825</v>
      </c>
      <c r="O3" s="95" t="s">
        <v>826</v>
      </c>
      <c r="P3" s="95" t="s">
        <v>827</v>
      </c>
      <c r="Q3" s="95" t="s">
        <v>828</v>
      </c>
      <c r="R3" s="95" t="s">
        <v>829</v>
      </c>
    </row>
    <row r="4">
      <c r="A4" s="98"/>
      <c r="B4" s="99" t="s">
        <v>830</v>
      </c>
      <c r="C4" s="100"/>
      <c r="D4" s="100"/>
      <c r="E4" s="100"/>
      <c r="F4" s="101" t="s">
        <v>831</v>
      </c>
      <c r="G4" s="101" t="s">
        <v>831</v>
      </c>
      <c r="H4" s="101" t="s">
        <v>831</v>
      </c>
      <c r="I4" s="101" t="s">
        <v>831</v>
      </c>
      <c r="J4" s="102" t="s">
        <v>832</v>
      </c>
      <c r="K4" s="101" t="s">
        <v>831</v>
      </c>
      <c r="L4" s="101" t="s">
        <v>831</v>
      </c>
      <c r="M4" s="101" t="s">
        <v>831</v>
      </c>
      <c r="N4" s="102" t="s">
        <v>832</v>
      </c>
      <c r="O4" s="101" t="s">
        <v>831</v>
      </c>
      <c r="P4" s="103" t="s">
        <v>833</v>
      </c>
      <c r="Q4" s="103" t="s">
        <v>833</v>
      </c>
      <c r="R4" s="104" t="s">
        <v>832</v>
      </c>
    </row>
    <row r="5">
      <c r="A5" s="98"/>
      <c r="B5" s="99" t="s">
        <v>834</v>
      </c>
      <c r="C5" s="100"/>
      <c r="D5" s="100"/>
      <c r="E5" s="100"/>
      <c r="F5" s="105" t="s">
        <v>835</v>
      </c>
      <c r="G5" s="106"/>
      <c r="H5" s="107"/>
      <c r="I5" s="107"/>
      <c r="J5" s="108" t="s">
        <v>836</v>
      </c>
      <c r="K5" s="106"/>
      <c r="L5" s="107"/>
      <c r="M5" s="106"/>
      <c r="N5" s="108" t="s">
        <v>836</v>
      </c>
      <c r="O5" s="107"/>
      <c r="P5" s="109" t="s">
        <v>837</v>
      </c>
      <c r="Q5" s="109" t="s">
        <v>837</v>
      </c>
      <c r="R5" s="110"/>
    </row>
    <row r="6">
      <c r="A6" s="111"/>
      <c r="B6" s="99" t="s">
        <v>838</v>
      </c>
      <c r="C6" s="99" t="s">
        <v>839</v>
      </c>
      <c r="D6" s="99" t="s">
        <v>840</v>
      </c>
      <c r="E6" s="99" t="s">
        <v>841</v>
      </c>
      <c r="F6" s="107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12"/>
    </row>
    <row r="7">
      <c r="A7" s="113" t="s">
        <v>842</v>
      </c>
      <c r="B7" s="114" t="s">
        <v>843</v>
      </c>
      <c r="C7" s="115" t="s">
        <v>844</v>
      </c>
      <c r="D7" s="115" t="s">
        <v>845</v>
      </c>
      <c r="E7" s="115" t="s">
        <v>846</v>
      </c>
      <c r="F7" s="107"/>
      <c r="G7" s="116">
        <v>7.45</v>
      </c>
      <c r="H7" s="107"/>
      <c r="I7" s="107"/>
      <c r="J7" s="107"/>
      <c r="K7" s="116">
        <v>1.0</v>
      </c>
      <c r="L7" s="107"/>
      <c r="M7" s="116">
        <v>3.08</v>
      </c>
      <c r="N7" s="107"/>
      <c r="O7" s="107"/>
      <c r="P7" s="107"/>
      <c r="Q7" s="107"/>
      <c r="R7" s="117"/>
    </row>
    <row r="8">
      <c r="A8" s="113" t="s">
        <v>842</v>
      </c>
      <c r="B8" s="114" t="s">
        <v>847</v>
      </c>
      <c r="C8" s="115" t="s">
        <v>844</v>
      </c>
      <c r="D8" s="115" t="s">
        <v>845</v>
      </c>
      <c r="E8" s="115" t="s">
        <v>846</v>
      </c>
      <c r="F8" s="107"/>
      <c r="G8" s="116">
        <v>8.38</v>
      </c>
      <c r="H8" s="107"/>
      <c r="I8" s="116">
        <v>0.27</v>
      </c>
      <c r="J8" s="107"/>
      <c r="K8" s="116">
        <v>3.51</v>
      </c>
      <c r="L8" s="107"/>
      <c r="M8" s="116">
        <v>4.25</v>
      </c>
      <c r="N8" s="107"/>
      <c r="O8" s="107"/>
      <c r="P8" s="107"/>
      <c r="Q8" s="107"/>
      <c r="R8" s="117"/>
    </row>
    <row r="9">
      <c r="A9" s="113" t="s">
        <v>842</v>
      </c>
      <c r="B9" s="114" t="s">
        <v>848</v>
      </c>
      <c r="C9" s="115" t="s">
        <v>844</v>
      </c>
      <c r="D9" s="115" t="s">
        <v>845</v>
      </c>
      <c r="E9" s="115" t="s">
        <v>846</v>
      </c>
      <c r="F9" s="107"/>
      <c r="G9" s="116">
        <v>0.58</v>
      </c>
      <c r="H9" s="107"/>
      <c r="I9" s="107"/>
      <c r="J9" s="107"/>
      <c r="K9" s="116">
        <v>0.86</v>
      </c>
      <c r="L9" s="107"/>
      <c r="M9" s="107"/>
      <c r="N9" s="107"/>
      <c r="O9" s="107"/>
      <c r="P9" s="107"/>
      <c r="Q9" s="107"/>
      <c r="R9" s="117"/>
    </row>
    <row r="10">
      <c r="A10" s="113" t="s">
        <v>842</v>
      </c>
      <c r="B10" s="114" t="s">
        <v>849</v>
      </c>
      <c r="C10" s="115" t="s">
        <v>844</v>
      </c>
      <c r="D10" s="115" t="s">
        <v>845</v>
      </c>
      <c r="E10" s="115" t="s">
        <v>846</v>
      </c>
      <c r="F10" s="107"/>
      <c r="G10" s="118">
        <v>98.09</v>
      </c>
      <c r="H10" s="107"/>
      <c r="I10" s="107"/>
      <c r="J10" s="107"/>
      <c r="K10" s="116">
        <v>29.55</v>
      </c>
      <c r="L10" s="107"/>
      <c r="M10" s="116">
        <v>54.27</v>
      </c>
      <c r="N10" s="107"/>
      <c r="O10" s="107"/>
      <c r="P10" s="107"/>
    </row>
    <row r="11">
      <c r="A11" s="119"/>
    </row>
    <row r="16">
      <c r="A16" s="59" t="s">
        <v>487</v>
      </c>
      <c r="B16" s="34" t="s">
        <v>488</v>
      </c>
      <c r="C16" s="34" t="s">
        <v>489</v>
      </c>
      <c r="D16" s="34" t="s">
        <v>300</v>
      </c>
      <c r="E16" s="34"/>
      <c r="F16" s="34"/>
      <c r="G16" s="34"/>
      <c r="H16" s="34">
        <v>1.100370858E11</v>
      </c>
      <c r="I16" s="34" t="s">
        <v>330</v>
      </c>
      <c r="J16" s="34">
        <v>8.0</v>
      </c>
      <c r="K16" s="34">
        <v>0.0</v>
      </c>
      <c r="L16" s="34">
        <v>1.0</v>
      </c>
      <c r="M16" s="34" t="s">
        <v>331</v>
      </c>
      <c r="N16" s="34">
        <v>0.0</v>
      </c>
      <c r="O16" s="36" t="s">
        <v>290</v>
      </c>
      <c r="P16" s="43">
        <v>3273.0</v>
      </c>
      <c r="Q16" s="60" t="s">
        <v>487</v>
      </c>
    </row>
    <row r="17">
      <c r="A17" s="59" t="s">
        <v>490</v>
      </c>
      <c r="B17" s="51" t="s">
        <v>416</v>
      </c>
      <c r="C17" s="34" t="s">
        <v>369</v>
      </c>
      <c r="D17" s="34" t="s">
        <v>300</v>
      </c>
      <c r="E17" s="34"/>
      <c r="F17" s="34"/>
      <c r="G17" s="34"/>
      <c r="H17" s="34">
        <v>1.10070503907E11</v>
      </c>
      <c r="I17" s="34" t="s">
        <v>330</v>
      </c>
      <c r="J17" s="34">
        <v>4.0</v>
      </c>
      <c r="K17" s="34">
        <v>0.0</v>
      </c>
      <c r="L17" s="34">
        <v>0.0</v>
      </c>
      <c r="M17" s="34" t="s">
        <v>331</v>
      </c>
      <c r="N17" s="34">
        <v>0.0</v>
      </c>
      <c r="O17" s="36" t="s">
        <v>290</v>
      </c>
      <c r="P17" s="43">
        <v>3273.0</v>
      </c>
      <c r="Q17" s="60" t="s">
        <v>490</v>
      </c>
    </row>
    <row r="18">
      <c r="A18" s="59" t="s">
        <v>491</v>
      </c>
      <c r="B18" s="61" t="s">
        <v>492</v>
      </c>
      <c r="C18" s="34" t="s">
        <v>380</v>
      </c>
      <c r="D18" s="34" t="s">
        <v>300</v>
      </c>
      <c r="E18" s="34"/>
      <c r="F18" s="34"/>
      <c r="G18" s="34"/>
      <c r="H18" s="34">
        <v>1.10033642896E11</v>
      </c>
      <c r="I18" s="34" t="s">
        <v>330</v>
      </c>
      <c r="J18" s="34">
        <v>0.0</v>
      </c>
      <c r="K18" s="34">
        <v>0.0</v>
      </c>
      <c r="L18" s="34">
        <v>0.0</v>
      </c>
      <c r="M18" s="34" t="s">
        <v>331</v>
      </c>
      <c r="N18" s="34">
        <v>0.0</v>
      </c>
      <c r="O18" s="36" t="s">
        <v>290</v>
      </c>
      <c r="P18" s="43">
        <v>3273.0</v>
      </c>
      <c r="Q18" s="60" t="s">
        <v>491</v>
      </c>
    </row>
    <row r="19">
      <c r="A19" s="62" t="s">
        <v>493</v>
      </c>
      <c r="B19" s="34" t="s">
        <v>494</v>
      </c>
      <c r="C19" s="34" t="s">
        <v>380</v>
      </c>
      <c r="D19" s="34" t="s">
        <v>300</v>
      </c>
      <c r="E19" s="34"/>
      <c r="F19" s="34"/>
      <c r="G19" s="34"/>
      <c r="H19" s="34">
        <v>1.10037612633E11</v>
      </c>
      <c r="I19" s="34" t="s">
        <v>330</v>
      </c>
      <c r="J19" s="34">
        <v>0.0</v>
      </c>
      <c r="K19" s="34">
        <v>0.0</v>
      </c>
      <c r="L19" s="34">
        <v>0.0</v>
      </c>
      <c r="M19" s="34" t="s">
        <v>331</v>
      </c>
      <c r="N19" s="34">
        <v>0.0</v>
      </c>
      <c r="O19" s="36" t="s">
        <v>290</v>
      </c>
      <c r="P19" s="43">
        <v>3273.0</v>
      </c>
    </row>
    <row r="21">
      <c r="A21" s="33" t="s">
        <v>415</v>
      </c>
      <c r="B21" s="51" t="s">
        <v>416</v>
      </c>
      <c r="C21" s="34" t="s">
        <v>369</v>
      </c>
      <c r="D21" s="34" t="s">
        <v>300</v>
      </c>
      <c r="E21" s="34"/>
      <c r="F21" s="34"/>
      <c r="G21" s="34"/>
      <c r="H21" s="34">
        <v>1.1003364269E11</v>
      </c>
      <c r="I21" s="34" t="s">
        <v>330</v>
      </c>
      <c r="J21" s="34">
        <v>0.0</v>
      </c>
      <c r="K21" s="34">
        <v>0.0</v>
      </c>
      <c r="L21" s="34">
        <v>0.0</v>
      </c>
      <c r="M21" s="34" t="s">
        <v>331</v>
      </c>
      <c r="N21" s="34">
        <v>0.0</v>
      </c>
      <c r="O21" s="36" t="s">
        <v>290</v>
      </c>
      <c r="P21" s="43">
        <v>3273.0</v>
      </c>
      <c r="Q21" s="52" t="s">
        <v>417</v>
      </c>
    </row>
    <row r="22">
      <c r="A22" s="5" t="s">
        <v>73</v>
      </c>
      <c r="B22" s="53" t="s">
        <v>422</v>
      </c>
      <c r="C22" s="41" t="s">
        <v>322</v>
      </c>
      <c r="D22" s="41" t="s">
        <v>300</v>
      </c>
      <c r="E22" s="42" t="s">
        <v>423</v>
      </c>
      <c r="F22" s="41" t="s">
        <v>424</v>
      </c>
      <c r="G22" s="42" t="e">
        <v>#VALUE!</v>
      </c>
      <c r="H22" s="29"/>
      <c r="I22" s="29"/>
      <c r="J22" s="29"/>
      <c r="K22" s="29"/>
      <c r="L22" s="29"/>
      <c r="M22" s="29"/>
      <c r="N22" s="29"/>
      <c r="S22" s="32" t="s">
        <v>425</v>
      </c>
    </row>
    <row r="23">
      <c r="A23" s="59" t="s">
        <v>490</v>
      </c>
      <c r="B23" s="51" t="s">
        <v>416</v>
      </c>
      <c r="C23" s="34" t="s">
        <v>369</v>
      </c>
      <c r="D23" s="34" t="s">
        <v>300</v>
      </c>
      <c r="E23" s="34"/>
      <c r="F23" s="34"/>
      <c r="G23" s="34"/>
      <c r="H23" s="34">
        <v>1.10070503907E11</v>
      </c>
      <c r="I23" s="34" t="s">
        <v>330</v>
      </c>
      <c r="J23" s="34">
        <v>4.0</v>
      </c>
      <c r="K23" s="34">
        <v>0.0</v>
      </c>
      <c r="L23" s="36">
        <v>0.0</v>
      </c>
      <c r="M23" s="34" t="s">
        <v>331</v>
      </c>
      <c r="N23" s="34">
        <v>0.0</v>
      </c>
      <c r="O23" s="36" t="s">
        <v>290</v>
      </c>
      <c r="P23" s="43">
        <v>3273.0</v>
      </c>
      <c r="Q23" s="60" t="s">
        <v>490</v>
      </c>
    </row>
    <row r="24">
      <c r="A24" s="33" t="s">
        <v>697</v>
      </c>
      <c r="B24" s="51" t="s">
        <v>416</v>
      </c>
      <c r="C24" s="34" t="s">
        <v>698</v>
      </c>
      <c r="D24" s="34" t="s">
        <v>300</v>
      </c>
      <c r="E24" s="34"/>
      <c r="F24" s="34"/>
      <c r="G24" s="34"/>
      <c r="H24" s="34">
        <v>1.10071405322E11</v>
      </c>
      <c r="I24" s="34" t="s">
        <v>330</v>
      </c>
      <c r="J24" s="34">
        <v>1.0</v>
      </c>
      <c r="K24" s="34">
        <v>0.0</v>
      </c>
      <c r="L24" s="34">
        <v>0.0</v>
      </c>
      <c r="M24" s="34" t="s">
        <v>331</v>
      </c>
      <c r="N24" s="34">
        <v>0.0</v>
      </c>
      <c r="O24" s="36" t="s">
        <v>290</v>
      </c>
      <c r="P24" s="43">
        <v>3273.0</v>
      </c>
      <c r="R24" s="29"/>
    </row>
    <row r="26">
      <c r="A26" s="32" t="s">
        <v>850</v>
      </c>
    </row>
    <row r="28">
      <c r="A28" s="5" t="s">
        <v>88</v>
      </c>
      <c r="B28" s="41" t="s">
        <v>439</v>
      </c>
      <c r="C28" s="41" t="s">
        <v>440</v>
      </c>
      <c r="D28" s="41" t="s">
        <v>329</v>
      </c>
      <c r="E28" s="42" t="s">
        <v>441</v>
      </c>
      <c r="F28" s="41" t="s">
        <v>442</v>
      </c>
      <c r="G28" s="42" t="e">
        <v>#VALUE!</v>
      </c>
      <c r="H28" s="29"/>
      <c r="I28" s="29"/>
      <c r="J28" s="29"/>
      <c r="K28" s="29"/>
      <c r="L28" s="29"/>
      <c r="M28" s="29"/>
      <c r="N28" s="29"/>
    </row>
    <row r="29">
      <c r="A29" s="5" t="s">
        <v>88</v>
      </c>
      <c r="B29" s="41" t="s">
        <v>443</v>
      </c>
      <c r="C29" s="41" t="s">
        <v>444</v>
      </c>
      <c r="D29" s="41" t="s">
        <v>329</v>
      </c>
      <c r="E29" s="42" t="s">
        <v>445</v>
      </c>
      <c r="F29" s="41" t="s">
        <v>442</v>
      </c>
      <c r="G29" s="42" t="e">
        <v>#VALUE!</v>
      </c>
      <c r="H29" s="29"/>
      <c r="I29" s="29"/>
      <c r="J29" s="29"/>
      <c r="K29" s="29"/>
      <c r="L29" s="29"/>
      <c r="M29" s="29"/>
      <c r="N29" s="29"/>
    </row>
    <row r="30">
      <c r="A30" s="5" t="s">
        <v>88</v>
      </c>
      <c r="B30" s="41" t="s">
        <v>446</v>
      </c>
      <c r="C30" s="41" t="s">
        <v>305</v>
      </c>
      <c r="D30" s="41" t="s">
        <v>300</v>
      </c>
      <c r="E30" s="42" t="s">
        <v>447</v>
      </c>
      <c r="F30" s="41" t="s">
        <v>448</v>
      </c>
      <c r="G30" s="42" t="e">
        <v>#VALUE!</v>
      </c>
      <c r="H30" s="29"/>
      <c r="I30" s="29"/>
      <c r="J30" s="29"/>
      <c r="K30" s="29"/>
      <c r="L30" s="29"/>
      <c r="M30" s="29"/>
      <c r="N30" s="29"/>
    </row>
    <row r="31">
      <c r="A31" s="5" t="s">
        <v>88</v>
      </c>
      <c r="B31" s="41" t="s">
        <v>449</v>
      </c>
      <c r="C31" s="41" t="s">
        <v>450</v>
      </c>
      <c r="D31" s="41" t="e">
        <v>#VALUE!</v>
      </c>
      <c r="E31" s="42" t="e">
        <v>#VALUE!</v>
      </c>
      <c r="F31" s="41" t="s">
        <v>442</v>
      </c>
      <c r="G31" s="42" t="e">
        <v>#VALUE!</v>
      </c>
      <c r="H31" s="29"/>
      <c r="I31" s="29"/>
      <c r="J31" s="29"/>
      <c r="K31" s="29"/>
      <c r="L31" s="29"/>
      <c r="M31" s="29"/>
      <c r="N31" s="29"/>
    </row>
    <row r="32">
      <c r="A32" s="33" t="s">
        <v>451</v>
      </c>
      <c r="B32" s="55" t="s">
        <v>452</v>
      </c>
      <c r="C32" s="34" t="s">
        <v>453</v>
      </c>
      <c r="D32" s="34" t="s">
        <v>300</v>
      </c>
      <c r="E32" s="34"/>
      <c r="F32" s="34"/>
      <c r="G32" s="34"/>
      <c r="H32" s="34">
        <v>1.10041625818E11</v>
      </c>
      <c r="I32" s="34" t="s">
        <v>330</v>
      </c>
      <c r="J32" s="34">
        <v>8.0</v>
      </c>
      <c r="K32" s="34">
        <v>0.0</v>
      </c>
      <c r="L32" s="34">
        <v>0.0</v>
      </c>
      <c r="M32" s="34" t="s">
        <v>331</v>
      </c>
      <c r="N32" s="34">
        <v>0.0</v>
      </c>
      <c r="O32" s="36" t="s">
        <v>290</v>
      </c>
      <c r="P32" s="43">
        <v>3273.0</v>
      </c>
    </row>
    <row r="33">
      <c r="A33" s="33" t="s">
        <v>454</v>
      </c>
      <c r="B33" s="34" t="s">
        <v>455</v>
      </c>
      <c r="C33" s="34" t="s">
        <v>456</v>
      </c>
      <c r="D33" s="34" t="s">
        <v>329</v>
      </c>
      <c r="E33" s="34"/>
      <c r="F33" s="34"/>
      <c r="G33" s="34"/>
      <c r="H33" s="34">
        <v>1.10040835362E11</v>
      </c>
      <c r="I33" s="34" t="s">
        <v>330</v>
      </c>
      <c r="J33" s="34">
        <v>0.0</v>
      </c>
      <c r="K33" s="34">
        <v>0.0</v>
      </c>
      <c r="L33" s="34">
        <v>0.0</v>
      </c>
      <c r="M33" s="34" t="s">
        <v>331</v>
      </c>
      <c r="N33" s="11"/>
      <c r="O33" s="36" t="s">
        <v>290</v>
      </c>
      <c r="P33" s="43">
        <v>3273.0</v>
      </c>
    </row>
    <row r="34">
      <c r="A34" s="33" t="s">
        <v>457</v>
      </c>
      <c r="B34" s="56" t="s">
        <v>458</v>
      </c>
      <c r="C34" s="34" t="s">
        <v>459</v>
      </c>
      <c r="D34" s="34" t="s">
        <v>329</v>
      </c>
      <c r="E34" s="34"/>
      <c r="F34" s="34"/>
      <c r="G34" s="34"/>
      <c r="H34" s="34">
        <v>1.10041625774E11</v>
      </c>
      <c r="I34" s="34" t="s">
        <v>330</v>
      </c>
      <c r="J34" s="34">
        <v>2.0</v>
      </c>
      <c r="K34" s="34">
        <v>4.0</v>
      </c>
      <c r="L34" s="34">
        <v>0.0</v>
      </c>
      <c r="M34" s="34" t="s">
        <v>331</v>
      </c>
      <c r="N34" s="34">
        <v>13.0</v>
      </c>
      <c r="O34" s="36" t="s">
        <v>290</v>
      </c>
      <c r="P34" s="43">
        <v>3273.0</v>
      </c>
    </row>
    <row r="35">
      <c r="A35" s="33" t="s">
        <v>460</v>
      </c>
      <c r="B35" s="34" t="s">
        <v>461</v>
      </c>
      <c r="C35" s="34" t="s">
        <v>462</v>
      </c>
      <c r="D35" s="34" t="s">
        <v>329</v>
      </c>
      <c r="E35" s="34"/>
      <c r="F35" s="41" t="s">
        <v>442</v>
      </c>
      <c r="G35" s="34"/>
      <c r="H35" s="34">
        <v>1.10015172392E11</v>
      </c>
      <c r="I35" s="34" t="s">
        <v>330</v>
      </c>
      <c r="J35" s="34">
        <v>10.0</v>
      </c>
      <c r="K35" s="34">
        <v>4.0</v>
      </c>
      <c r="L35" s="34">
        <v>0.0</v>
      </c>
      <c r="M35" s="34" t="s">
        <v>331</v>
      </c>
      <c r="N35" s="34">
        <v>0.0</v>
      </c>
      <c r="O35" s="36" t="s">
        <v>290</v>
      </c>
      <c r="P35" s="43">
        <v>3273.0</v>
      </c>
    </row>
    <row r="36">
      <c r="A36" s="33" t="s">
        <v>460</v>
      </c>
      <c r="B36" s="57" t="s">
        <v>463</v>
      </c>
      <c r="C36" s="34" t="s">
        <v>328</v>
      </c>
      <c r="D36" s="34" t="s">
        <v>329</v>
      </c>
      <c r="E36" s="34"/>
      <c r="F36" s="34"/>
      <c r="G36" s="34"/>
      <c r="H36" s="34">
        <v>1.10033178068E11</v>
      </c>
      <c r="I36" s="34" t="s">
        <v>330</v>
      </c>
      <c r="J36" s="34">
        <v>0.0</v>
      </c>
      <c r="K36" s="34">
        <v>0.0</v>
      </c>
      <c r="L36" s="34">
        <v>0.0</v>
      </c>
      <c r="M36" s="34" t="s">
        <v>331</v>
      </c>
      <c r="N36" s="34">
        <v>0.0</v>
      </c>
      <c r="O36" s="36" t="s">
        <v>290</v>
      </c>
      <c r="P36" s="43">
        <v>3273.0</v>
      </c>
    </row>
    <row r="37">
      <c r="A37" s="33" t="s">
        <v>460</v>
      </c>
      <c r="B37" s="34" t="s">
        <v>464</v>
      </c>
      <c r="C37" s="34" t="s">
        <v>465</v>
      </c>
      <c r="D37" s="34" t="s">
        <v>329</v>
      </c>
      <c r="E37" s="34"/>
      <c r="F37" s="34"/>
      <c r="G37" s="34"/>
      <c r="H37" s="34">
        <v>1.1007021552E11</v>
      </c>
      <c r="I37" s="34" t="s">
        <v>330</v>
      </c>
      <c r="J37" s="34">
        <v>0.0</v>
      </c>
      <c r="K37" s="34">
        <v>2.0</v>
      </c>
      <c r="L37" s="34">
        <v>0.0</v>
      </c>
      <c r="M37" s="34" t="s">
        <v>331</v>
      </c>
      <c r="N37" s="11"/>
      <c r="O37" s="36" t="s">
        <v>290</v>
      </c>
      <c r="P37" s="43">
        <v>3273.0</v>
      </c>
    </row>
    <row r="38">
      <c r="A38" s="33" t="s">
        <v>466</v>
      </c>
      <c r="B38" s="34" t="s">
        <v>467</v>
      </c>
      <c r="C38" s="34" t="s">
        <v>468</v>
      </c>
      <c r="D38" s="34" t="s">
        <v>329</v>
      </c>
      <c r="E38" s="34"/>
      <c r="F38" s="34"/>
      <c r="G38" s="34"/>
      <c r="H38" s="34">
        <v>1.10024782591E11</v>
      </c>
      <c r="I38" s="34" t="s">
        <v>330</v>
      </c>
      <c r="J38" s="34">
        <v>12.0</v>
      </c>
      <c r="K38" s="34">
        <v>4.0</v>
      </c>
      <c r="L38" s="34">
        <v>0.0</v>
      </c>
      <c r="M38" s="34" t="s">
        <v>331</v>
      </c>
      <c r="N38" s="34">
        <v>12.0</v>
      </c>
      <c r="O38" s="36" t="s">
        <v>290</v>
      </c>
      <c r="P38" s="43">
        <v>3273.0</v>
      </c>
    </row>
    <row r="39">
      <c r="A39" s="5" t="s">
        <v>99</v>
      </c>
      <c r="B39" s="58" t="s">
        <v>469</v>
      </c>
      <c r="C39" s="41" t="s">
        <v>322</v>
      </c>
      <c r="D39" s="41" t="s">
        <v>300</v>
      </c>
      <c r="E39" s="42" t="s">
        <v>366</v>
      </c>
      <c r="F39" s="41" t="s">
        <v>470</v>
      </c>
      <c r="G39" s="42" t="e">
        <v>#VALUE!</v>
      </c>
      <c r="H39" s="29"/>
      <c r="I39" s="29"/>
      <c r="J39" s="29"/>
      <c r="K39" s="29"/>
      <c r="L39" s="29"/>
      <c r="M39" s="29"/>
      <c r="N39" s="29"/>
    </row>
  </sheetData>
  <mergeCells count="5">
    <mergeCell ref="B2:E2"/>
    <mergeCell ref="A3:E3"/>
    <mergeCell ref="B4:E4"/>
    <mergeCell ref="B5:E5"/>
    <mergeCell ref="F6:R6"/>
  </mergeCells>
  <hyperlinks>
    <hyperlink r:id="rId1" location="NYR00F726/01104" ref="B7"/>
    <hyperlink r:id="rId2" location="NYR00F726/00980" ref="B8"/>
    <hyperlink r:id="rId3" location="NYR00F726/01114" ref="B9"/>
    <hyperlink r:id="rId4" location="NYR00F726/01094" ref="B10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7.75"/>
    <col customWidth="1" min="4" max="4" width="11.25"/>
    <col customWidth="1" min="5" max="5" width="13.5"/>
    <col customWidth="1" min="6" max="6" width="11.25"/>
  </cols>
  <sheetData>
    <row r="1">
      <c r="A1" s="33" t="s">
        <v>415</v>
      </c>
      <c r="B1" s="51" t="s">
        <v>416</v>
      </c>
      <c r="C1" s="34" t="s">
        <v>369</v>
      </c>
      <c r="D1" s="34" t="s">
        <v>300</v>
      </c>
      <c r="E1" s="34"/>
      <c r="F1" s="34"/>
      <c r="G1" s="34"/>
      <c r="H1" s="34">
        <v>1.1003364269E11</v>
      </c>
      <c r="I1" s="34" t="s">
        <v>330</v>
      </c>
      <c r="J1" s="34">
        <v>0.0</v>
      </c>
      <c r="K1" s="34">
        <v>0.0</v>
      </c>
      <c r="L1" s="34">
        <v>0.0</v>
      </c>
      <c r="M1" s="34" t="s">
        <v>331</v>
      </c>
      <c r="N1" s="34">
        <v>0.0</v>
      </c>
      <c r="O1" s="36" t="s">
        <v>290</v>
      </c>
      <c r="P1" s="43">
        <v>3273.0</v>
      </c>
      <c r="Q1" s="52" t="s">
        <v>417</v>
      </c>
    </row>
    <row r="6">
      <c r="B6" s="120" t="s">
        <v>851</v>
      </c>
      <c r="C6" s="120" t="s">
        <v>852</v>
      </c>
      <c r="D6" s="120" t="s">
        <v>853</v>
      </c>
      <c r="E6" s="120" t="s">
        <v>5</v>
      </c>
      <c r="F6" s="120" t="s">
        <v>854</v>
      </c>
      <c r="G6" s="120" t="s">
        <v>855</v>
      </c>
    </row>
    <row r="7">
      <c r="B7" s="121" t="s">
        <v>856</v>
      </c>
      <c r="C7" s="121" t="s">
        <v>857</v>
      </c>
      <c r="D7" s="121" t="s">
        <v>857</v>
      </c>
      <c r="E7" s="121" t="s">
        <v>857</v>
      </c>
      <c r="F7" s="121">
        <v>11354.0</v>
      </c>
      <c r="G7" s="121" t="s">
        <v>858</v>
      </c>
    </row>
    <row r="8">
      <c r="B8" s="122" t="s">
        <v>859</v>
      </c>
      <c r="C8" s="122" t="s">
        <v>860</v>
      </c>
      <c r="D8" s="122" t="s">
        <v>369</v>
      </c>
      <c r="E8" s="122" t="s">
        <v>300</v>
      </c>
      <c r="F8" s="122">
        <v>1.0304E8</v>
      </c>
      <c r="G8" s="122" t="s">
        <v>861</v>
      </c>
    </row>
    <row r="9">
      <c r="B9" s="123" t="s">
        <v>862</v>
      </c>
    </row>
    <row r="10">
      <c r="B10" s="124"/>
    </row>
    <row r="11">
      <c r="B11" s="120" t="s">
        <v>851</v>
      </c>
      <c r="C11" s="120" t="s">
        <v>863</v>
      </c>
      <c r="D11" s="120" t="s">
        <v>864</v>
      </c>
      <c r="E11" s="120" t="s">
        <v>855</v>
      </c>
      <c r="F11" s="120" t="s">
        <v>865</v>
      </c>
    </row>
    <row r="12">
      <c r="B12" s="125" t="s">
        <v>866</v>
      </c>
      <c r="C12" s="125" t="s">
        <v>867</v>
      </c>
      <c r="D12" s="125">
        <v>7.184472737E9</v>
      </c>
      <c r="E12" s="125" t="s">
        <v>868</v>
      </c>
      <c r="F12" s="126"/>
    </row>
    <row r="13">
      <c r="B13" s="127" t="s">
        <v>869</v>
      </c>
      <c r="C13" s="127" t="s">
        <v>870</v>
      </c>
      <c r="D13" s="127">
        <v>4.085108422E9</v>
      </c>
      <c r="E13" s="127" t="s">
        <v>858</v>
      </c>
      <c r="F13" s="128"/>
    </row>
    <row r="14">
      <c r="B14" s="129" t="s">
        <v>866</v>
      </c>
      <c r="C14" s="129" t="s">
        <v>867</v>
      </c>
      <c r="D14" s="129">
        <v>1624833.0</v>
      </c>
      <c r="E14" s="129" t="s">
        <v>868</v>
      </c>
    </row>
  </sheetData>
  <hyperlinks>
    <hyperlink r:id="rId1" ref="B6"/>
    <hyperlink r:id="rId2" ref="C6"/>
    <hyperlink r:id="rId3" ref="D6"/>
    <hyperlink r:id="rId4" ref="E6"/>
    <hyperlink r:id="rId5" ref="F6"/>
    <hyperlink r:id="rId6" ref="G6"/>
    <hyperlink r:id="rId7" ref="B11"/>
    <hyperlink r:id="rId8" ref="C11"/>
    <hyperlink r:id="rId9" ref="D11"/>
    <hyperlink r:id="rId10" ref="E11"/>
    <hyperlink r:id="rId11" ref="F11"/>
  </hyperlinks>
  <drawing r:id="rId12"/>
</worksheet>
</file>