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Code Blocks" sheetId="2" r:id="rId4"/>
    <sheet state="visible" name="Testing" sheetId="3" r:id="rId5"/>
  </sheets>
  <definedNames/>
  <calcPr/>
</workbook>
</file>

<file path=xl/sharedStrings.xml><?xml version="1.0" encoding="utf-8"?>
<sst xmlns="http://schemas.openxmlformats.org/spreadsheetml/2006/main" count="926" uniqueCount="654">
  <si>
    <t xml:space="preserve">ldx     #0x1130                  
lda     al, 0x102f
cmp     al, #0x8a
bcc     0xa17f
bbs     #0x04, 0x105a, 0xa17f
sei
bbs     #0x20, dp + 0x0f, 0xa162 
bbc     #0x40, 0x2000, 0xa159
cli
jsr     0x99f8
cmp     al, 0x8a97
bcc     0xa158
seb     #0x08, 0x11ce
rts                              </t>
  </si>
  <si>
    <r>
      <rPr>
        <rFont val="Arial"/>
        <sz val="10.0"/>
      </rPr>
      <t xml:space="preserve">ldx     #0x1222                     
lda     al, 0x116c
cmp     al, #0x8a
bcc     0xa178
bbs     #0x04, 0x105e, 0xa178
</t>
    </r>
    <r>
      <rPr>
        <rFont val="Arial"/>
        <color rgb="FFFF0000"/>
        <sz val="10.0"/>
      </rPr>
      <t xml:space="preserve">clm                                    
lda     ax, 0x10e6
cmp     ax, 0x8c0c
bcc     0xa178
cmp     ax, 0x8c18
sem                                   
beq     0xa136
bcs     0xa178
</t>
    </r>
    <r>
      <rPr>
        <rFont val="Arial"/>
        <color rgb="FF000000"/>
        <sz val="10.0"/>
      </rPr>
      <t xml:space="preserve">
sei                                 
bbs     #0x20, dp + 0x0f, 0xa159        
bbc     #0x40, 0x2000, 0xa14f
cli     
jsr     0xa0e9
cmp     al, 0x8c17
bcc     0xa14d
seb     #0x08, 0x120c
bra     0xa17e                         </t>
    </r>
  </si>
  <si>
    <t xml:space="preserve">http://www.alcyone.org.uk/ssm/7700sm.pdf#page=77
clear flag
ld data in acc &amp; cmp with 8c0c
00\w\w\w\w    \w\w\w\w\w\w\w\w\w\w    
00\w\w\w\w    \w\w\w\w          
00\w\w\w\w    \w\w\w\w\w\w\w\w      
00\w\w\w\w    \w\w            
00\w\w\w\w    \w\w\w\w\w\w        </t>
  </si>
  <si>
    <t>bbs     #0x01, 0x14af, 0xa2ff
bbc     #0x04, 0x1051, 0xa2fa
lda     al, 0x1203
bmi     0xa32f
lda     al, 0x106e
cmp     al, #0x0a
bcc     0xa32f
lda     al, 0x102f
cmp     al, #0x64
bcc     0xa32f
ldx     0x10b4
cpx     #0x000a
bcc     0xa32f
bra     0xa338</t>
  </si>
  <si>
    <r>
      <rPr>
        <rFont val="Arial"/>
        <sz val="10.0"/>
      </rPr>
      <t xml:space="preserve">bbc     #0x04, 0x1255, 0xa2ee        
lda     al, 0x127c
bmi     0xa32c
lda     al, 0x1072
cmp     al, #0x0a
bcc     0xa328
lda     al, 0x116c
cmp     al, #0x64
bcc     0xa328
ldx     0x10ba
cpx     #0x000a
</t>
    </r>
    <r>
      <rPr>
        <rFont val="Arial"/>
        <color rgb="FFFF0000"/>
        <sz val="10.0"/>
      </rPr>
      <t xml:space="preserve">bcc     0xa328
lda     al, 0x1096
cmp     al, 0x8eb7
</t>
    </r>
    <r>
      <rPr>
        <rFont val="Arial"/>
        <color rgb="FF000000"/>
        <sz val="10.0"/>
      </rPr>
      <t xml:space="preserve">
bcc     0xa328
bra     0xa335</t>
    </r>
  </si>
  <si>
    <t xml:space="preserve">00\w\w\w\w    \w\w\w\w\w\w        </t>
  </si>
  <si>
    <t>Block Address</t>
  </si>
  <si>
    <t>Code</t>
  </si>
  <si>
    <t>009A60
9a56</t>
  </si>
  <si>
    <t>bbs     #0x80, 0x102a, 0x9ab9
lda     al, 0x106e
cmp     al, #0x08
bcc     0x9ab9
lda     al, 0x102f
cmp     al, #0x64
bcc     0x9ab9
ldx     0x10b4
cpx     #0x000a
bcc     0x9ab9
seb     #0x80, 0x102a
bbs     #0x02, 0x105b, 0x9a8f
bbc     #0xff, 0x12c1, 0x9ab9
ldm     #0x00, 0x12c1
bra     0x9a9c</t>
  </si>
  <si>
    <t>009A7D</t>
  </si>
  <si>
    <t>bbs     #0x80, 0x1035, 0x9ad3  
lda     al, 0x1072
cmp     al, #0x08
bcc     0x9ad3
lda     al, 0x116b
cmp     al, #0x64
bcc     0x9ad3
ldx     0x10b8
cpx     #0x000a
bcc     0x9ad3
seb     #0x80, 0x1035
bbs     #0x02, 0x1060, 0x9aac  
bbc     #0xff, 0x1360, 0x9ad3
ldm     #0x00, 0x1360
bra     0x9ab9</t>
  </si>
  <si>
    <t>009A40</t>
  </si>
  <si>
    <t>bbs     #0x80, 0x102a, 0x9a99  
lda     al, 0x106e
cmp     al, #0x08
bcc     0x9a99
lda     al, 0x102f
cmp     al, #0x64
bcc     0x9a99
ldx     0x10b4
cpx     #0x000a
bcc     0x9a99
seb     #0x80, 0x102a
bbs     #0x02, 0x105b, 0x9a6f  
bbc     #0xff, 0x12c1, 0x9a99
ldm     #0x00, 0x12c1
bra     0x9a7c</t>
  </si>
  <si>
    <t>009A1A</t>
  </si>
  <si>
    <t>bbs     #0x80, 0x102a, 0x9a73 
lda     al, 0x106e
cmp     al, #0x08 
bcc     0x9a73      
lda     al, 0x102f
cmp     al, #0x64 
bcc     0x9a73     
ldx     0x10b4
cpx     #0x000a 
bcc     0x9a73    
seb     #0x80, 0x102a
bbs     #0x02, 0x105b, 0x9a49 
bbc     #0xff, 0x12c1, 0x9a73
ldm     #0x00, 0x12c1
bra     0x9a56</t>
  </si>
  <si>
    <t xml:space="preserve">009A60 </t>
  </si>
  <si>
    <t>bbs     #0x80, 0x102a, 0x9ab9  
lda     al, 0x106e
cmp     al, #0x08
bcc     0x9ab9
lda     al, 0x102f
cmp     al, #0x64
bcc     0x9ab9
ldx     0x10b4
cpx     #0x000a
bcc     0x9ab9
seb     #0x80, 0x102a
bbs     #0x02, 0x105b, 0x9a8f  
bbc     #0xff, 0x12c1, 0x9ab9
ldm     #0x00, 0x12c1
bra     0x9a9c</t>
  </si>
  <si>
    <t>009A50</t>
  </si>
  <si>
    <t>bbs     #0x80, 0x102a, 0x9aa9
lda     al, 0x106e
cmp     al, #0x08
bcc     0x9aa9
lda     al, 0x102f
cmp     al, #0x64
bcc     0x9aa9
ldx     0x10b4
cpx     #0x000a
bcc     0x9aa9
seb     #0x80, 0x102a
bbs     #0x02, 0x105b, 0x9a7f
bbc     #0xff, 0x12c1, 0x9aa9
ldm     #0x00, 0x12c1
bra     0x9a8c</t>
  </si>
  <si>
    <t xml:space="preserve">009BC9
</t>
  </si>
  <si>
    <t>bbs     #0x80, 0x1033, 0x9a97
lda     al, 0x1072
cmp     al, #0x08
bcc     0x9a97
lda     al, 0x1170
cmp     al, #0x64
bcc     0x9a97
ldx     0x10ba
cpx     #0x000a
bcc     0x9a97
seb     #0x80, 0x1033
bbs     #0x02, 0x1060, 0x9a70
bbc     #0xff, 0x1360, 0x9a97
ldm     #0x00, 0x1360
bra     0x9a7d</t>
  </si>
  <si>
    <t xml:space="preserve">009A41 </t>
  </si>
  <si>
    <t>bbs     #0x80, 0x1033, 0x9aa3 
lda     al, 0x1072
cmp     al, #0x08
bcc     0x9aa3
lda     al, 0x1170
cmp     al, #0x64
bcc     0x9aa3
ldx     0x10ba
cpx     #0x000a
bcc     0x9aa3
seb     #0x80, 0x1033
bbs     #0x02, 0x1060, 0x9a7f 
bbc     #0xff, 0x1360, 0x9aa3
ldm     #0x00, 0x1360
bra     0x9a8c</t>
  </si>
  <si>
    <t>bbs     #0x80, 0x1033, 0x9aa3
lda     al, 0x1072
cmp     al, #0x08
bcc     0x9aa3
lda     al, 0x1170
cmp     al, #0x64
bcc     0x9aa3
ldx     0x10ba
cpx     #0x000a
bcc     0x9aa3
seb     #0x80, 0x1033
bbs     #0x02, 0x1060, 0x9a7f
bbc     #0xff, 0x1360, 0x9aa3
ldm     #0x00, 0x1360
bra     0x9a8c</t>
  </si>
  <si>
    <t>009F5B</t>
  </si>
  <si>
    <t>lda     al, 0x102f
cmp     al, 0x8aa3
bcs     0x9f79
ldx     #0x0000
stx     0x1158
stx     0x1164
stx     0x11ca
stx     0x1066
stx     0x1068
stx     0x106a
rts</t>
  </si>
  <si>
    <t>009F77</t>
  </si>
  <si>
    <t>Sensor Address</t>
  </si>
  <si>
    <t>lda     al, 0x116b 
cmp     al, #0x58
bcs     0x9f8e
ldx     #0x0000
stx     0x11fa
stx     0x11fc
stx     0x11fe
stx     0x1200
rts</t>
  </si>
  <si>
    <t>009F3B</t>
  </si>
  <si>
    <t>lda     al, 0x102f  
cmp     al, 0x8aa3
bcs     0x9f59
ldx     #0x0000
stx     0x1158
stx     0x1164
stx     0x11ca
stx     0x1066
stx     0x1068
stx     0x106a
rts</t>
  </si>
  <si>
    <t>009F15</t>
  </si>
  <si>
    <t>lda     al, 0x102f
cmp     al, 0x8aa3
bcs     0x9f33
ldx     #0x0000
stx     0x1158
stx     0x1164
stx     0x11ca
stx     0x1066
stx     0x1068
stx     0x106a
rts</t>
  </si>
  <si>
    <t>009F51</t>
  </si>
  <si>
    <t>lda     al, 0x102f
cmp     al, 0x8aa3
bcs     0x9f6f
ldx     #0x0000
stx     0x1158
stx     0x1164
stx     0x11ca
stx     0x1066
stx     0x1068
stx     0x106a
rts</t>
  </si>
  <si>
    <t>009F27</t>
  </si>
  <si>
    <t>lda     al, 0x102f 
cmp     al, 0x8aa3
bcs     0x9f45
ldx     #0x0000
stx     0x1158
stx     0x1164
stx     0x11ca
stx     0x1066
stx     0x1068
stx     0x106a
rts</t>
  </si>
  <si>
    <t>009F82</t>
  </si>
  <si>
    <t xml:space="preserve">lda     al, 0x116c            
cmp     al, 0x8c00
bcs     0x9f9a
ldx     #0x0000
stx     0x1204
stx     0x1206
stx     0x1208
stx     0x120a
rts   </t>
  </si>
  <si>
    <t>Code Block Addresses</t>
  </si>
  <si>
    <t>009FDD</t>
  </si>
  <si>
    <t>lda     al, 0x1170
cmp     al, 0x8c23
bcs     0x9ff5
ldx     #0x0000
stx     0x1202
stx     0x1204
stx     0x1206
stx     0x1208
rts</t>
  </si>
  <si>
    <t>00A20B</t>
  </si>
  <si>
    <t>lda     al, 0x8c14  
beq     0xa26d
lda     al, 0x1170
cmp     al, #0x8a
bcs     0xa21e
ldx     #0x0000
stx     0x12ce
rts</t>
  </si>
  <si>
    <t>lda     al, 0x8c14   
beq     0xa26d
lda     al, 0x1170
cmp     al, #0x8a
bcs     0xa21e
ldx     #0x0000
stx     0x12ce
rts</t>
  </si>
  <si>
    <t>00A166</t>
  </si>
  <si>
    <t xml:space="preserve">ldx     #0x1130                 
lda     al, 0x102f
cmp     al, #0x8a
bcc     0xa1b3
bbs     #0x04, 0x105a, 0xa1b3
sei
bbs     #0x20, dp + 0x0f, 0xa196
bbc     #0x40, 0x2000, 0xa18d
cli
jsr     0x99ff
cmp     al, 0x8a97
bcc     0xa18c
seb     #0x08, 0x11ce
rts                             </t>
  </si>
  <si>
    <t>00A0FF</t>
  </si>
  <si>
    <t xml:space="preserve">ldx     #0x121c                 
lda     al, 0x116b
cmp     al, #0x8a
bcc     0xa14a
bbs     #0x04, 0x105e, 0xa14a
sei
bbs     #0x20, dp + 0x0f, 0xa12e
bbc     #0x40, 0x2000, 0xa125
cli
jsr     0xa0d5
cmp     al, #0x30
bcc     0xa124
seb     #0x08, 0x1202
rts                             </t>
  </si>
  <si>
    <t>00A146</t>
  </si>
  <si>
    <t xml:space="preserve">ldx     #0x1130                  
lda     al, 0x102f
cmp     al, #0x8a
bcc     0xa193
bbs     #0x04, 0x105a, 0xa193
sei
bbs     #0x20, dp + 0x0f, 0xa176 
bbc     #0x40, 0x2000, 0xa16d
cli
jsr     0x99df
cmp     al, 0x8a97
bcc     0xa16c
seb     #0x08, 0x11ce
rts                              </t>
  </si>
  <si>
    <t>00A120</t>
  </si>
  <si>
    <t xml:space="preserve">ldx     #0x1130                 
lda     al, 0x102f
cmp     al, #0x8a
bcc     0xa16d
bbs     #0x04, 0x105a, 0xa16d
sei
bbs     #0x20, dp + 0x0f, 0xa150
bbc     #0x40, 0x2000, 0xa147
cli
jsr     0x99b9
cmp     al, 0x8a97
bcc     0xa146
seb     #0x08, 0x11ce
rts                             </t>
  </si>
  <si>
    <t>00A15C</t>
  </si>
  <si>
    <t xml:space="preserve">ldx     #0x1130                  
lda     al, 0x102f
cmp     al, #0x8a
bcc     0xa1a9
bbs     #0x04, 0x105a, 0xa1a9
sei
bbs     #0x20, dp + 0x0f, 0xa18c 
bbc     #0x40, 0x2000, 0xa183
cli
jsr     0x99ff
cmp     al, 0x8a97
bcc     0xa182
seb     #0x08, 0x11ce
rts                              </t>
  </si>
  <si>
    <t>00A132</t>
  </si>
  <si>
    <t xml:space="preserve">ldx     #0x1130                  
lda     al, 0x102f
cmp     al, #0x8a
bcc     0xa17f
bbs     #0x04, 0x105a, 0xa17f
sei
bbs     #0x20, dp + 0x0f, 0xa162 
bbc     #0x40, 0x2000, 0xa159
cli
jsr     0x99f8
cmp     al, 0x8a97
bcc     0xa158
seb     #0x08, 0x11ce
rts                              </t>
  </si>
  <si>
    <t>00A116</t>
  </si>
  <si>
    <t xml:space="preserve">ldx     #0x1222                     
lda     al, 0x116c
cmp     al, #0x8a
bcc     0xa178
bbs     #0x04, 0x105e, 0xa178
clm                                    
lda     ax, 0x10e6
cmp     ax, 0x8c0c
bcc     0xa178
cmp     ax, 0x8c18
sem                                   
beq     0xa136
bcs     0xa178
sei                                 
bbs     #0x20, dp + 0x0f, 0xa159        
bbc     #0x40, 0x2000, 0xa14f
cli     
jsr     0xa0e9
cmp     al, 0x8c17
bcc     0xa14d
seb     #0x08, 0x120c
bra     0xa17e                         </t>
  </si>
  <si>
    <t>00A168</t>
  </si>
  <si>
    <t xml:space="preserve">ldx     #0x1220                 
lda     al, 0x1170
cmp     al, #0x8a
bcc     0xa1c6
bbs     #0x04, 0x105e, 0xa1c6
clm                             
lda     ax, 0x10e6
cmp     ax, 0x8c4c
bcc     0xa1c6
cmp     ax, 0x8c4e
sem                             
beq     0xa188
bcs     0xa1c6
sei                             
bbs     #0x20, dp + 0x0f, 0xa1a9
bbc     #0x40, 0x2000, 0xa1a0
cli
jsr     0xa144
cmp     al, 0x8c17
bcc     0xa19f
seb     #0x08, 0x120a
rts                             </t>
  </si>
  <si>
    <t>00A000</t>
  </si>
  <si>
    <t xml:space="preserve">ldx     #0x1220                 
lda     al, 0x1170
cmp     al, #0x8a
bcc     0xa05e
bbs     #0x04, 0x105e, 0xa05e
clm                             
lda     ax, 0x10e6
cmp     ax, 0x8c4c
bcc     0xa05e
cmp     ax, 0x8c4e
sem                             
beq     0xa020
bcs     0xa05e
sei                             
bbs     #0x20, dp + 0x0f, 0xa041
bbc     #0x40, 0x2000, 0xa038
cli
jsr     0x9fdc
cmp     al, 0x8c17
bcc     0xa037
seb     #0x08, 0x120a
rts                             </t>
  </si>
  <si>
    <t xml:space="preserve">ldx     #0x1220                  
lda     al, 0x1170
cmp     al, #0x8a
bcc     0xa05e
bbs     #0x04, 0x105e, 0xa05e
clm                              
lda     ax, 0x10e6
cmp     ax, 0x8c4c
bcc     0xa05e
cmp     ax, 0x8c4e
sem                              
beq     0xa020
bcs     0xa05e
sei                              
bbs     #0x20, dp + 0x0f, 0xa041 
bbc     #0x40, 0x2000, 0xa038
cli
jsr     0x9fdc
cmp     al, 0x8c17
bcc     0xa037
seb     #0x08, 0x120a
rts                              </t>
  </si>
  <si>
    <t>00A307</t>
  </si>
  <si>
    <t>bbs     #0x01, 0x14af, 0xa333
bbc     #0x04, 0x1051, 0xa32e
lda     al, 0x1203
bmi     0xa363
lda     al, 0x106e
cmp     al, #0x0a
bcc     0xa363
lda     al, 0x102f
cmp     al, #0x64
bcc     0xa363
ldx     0x10b4
cpx     #0x000a
bcc     0xa363
bra     0xa36c</t>
  </si>
  <si>
    <t>00A1CA</t>
  </si>
  <si>
    <t>bbc     #0x04, 0x1255, 0xa1ec
lda     al, 0x1191
bmi     0xa223
lda     al, 0x1072
cmp     al, #0x0a
bcc     0xa223
lda     al, 0x116b
cmp     al, #0x64
bcc     0xa223
ldx     0x10b8
cpx     #0x000a
bcc     0xa223
bra     0xa22d</t>
  </si>
  <si>
    <t>00A2E7</t>
  </si>
  <si>
    <t>bbs     #0x01, 0x14af, 0xa313    
bbc     #0x04, 0x1051, 0xa30e
lda     al, 0x1203
bmi     0xa343
lda     al, 0x106e
cmp     al, #0x0a
bcc     0xa343
lda     al, 0x102f
cmp     al, #0x64
bcc     0xa343
ldx     0x10b4
cpx     #0x000a
bcc     0xa343
bra     0xa34c</t>
  </si>
  <si>
    <t>00A2C1</t>
  </si>
  <si>
    <t>bbs     #0x01, 0x14af, 0xa2ed 
bbc     #0x04, 0x1051, 0xa2e8
lda     al, 0x1203
bmi     0xa31d
lda     al, 0x106e
cmp     al, #0x0a
bcc     0xa31d
lda     al, 0x102f
cmp     al, #0x64
bcc     0xa31d
ldx     0x10b4
cpx     #0x000a
bcc     0xa31d
bra     0xa326</t>
  </si>
  <si>
    <t>00A32C</t>
  </si>
  <si>
    <t>bbs     #0x01, 0x14af, 0xa358  
bbc     #0x04, 0x1051, 0xa353
lda     al, 0x1203
bmi     0xa388
lda     al, 0x106e
cmp     al, #0x0a
bcc     0xa388
lda     al, 0x102f
cmp     al, #0x64
bcc     0xa388
ldx     0x10b4
cpx     #0x000a
bcc     0xa388
bra     0xa391</t>
  </si>
  <si>
    <t>00A2D3</t>
  </si>
  <si>
    <t>00A2C4</t>
  </si>
  <si>
    <t>bbc     #0x04, 0x1255, 0xa2ee           ; Branch target from A2B5
lda     al, 0x127c
bmi     0xa32c
lda     al, 0x1072
cmp     al, #0x0a
bcc     0xa328
lda     al, 0x116c
cmp     al, #0x64
bcc     0xa328
ldx     0x10ba
cpx     #0x000a
bcc     0xa328
lda     al, 0x1096
cmp     al, 0x8eb7
bcc     0xa328
bra     0xa335</t>
  </si>
  <si>
    <t xml:space="preserve">00A258 </t>
  </si>
  <si>
    <t>bbc     #0x04, 0x1255, 0xa29a
lda     al, 0x1122
bmi     0xa2ac
lda     al, 0x1072
cmp     al, #0x0a
bcc     0xa2a8
lda     al, 0x1170
cmp     al, #0x64
bcc     0xa2a8
ldx     0x10ba
cpx     #0x000a
bcc     0xa2a8
bra     0xa2b6</t>
  </si>
  <si>
    <t>00A0F0</t>
  </si>
  <si>
    <t>bbc     #0x04, 0x1255, 0xa132      
lda     al, 0x1122
bmi     0xa144
lda     al, 0x1072
cmp     al, #0x0a
bcc     0xa140
lda     al, 0x1170
cmp     al, #0x64
bcc     0xa140
ldx     0x10ba
cpx     #0x000a
bcc     0xa140
bra     0xa14e</t>
  </si>
  <si>
    <t>bbc     #0x04, 0x1255, 0xa132   
lda     al, 0x1122
bmi     0xa144
lda     al, 0x1072
cmp     al, #0x0a
bcc     0xa140
lda     al, 0x1170
cmp     al, #0x64
bcc     0xa140
ldx     0x10ba
cpx     #0x000a
bcc     0xa140
bra     0xa14e</t>
  </si>
  <si>
    <t>bbc     #0x04, 0x1255, 0xa132 
lda     al, 0x1122
bmi     0xa144
lda     al, 0x1072
cmp     al, #0x0a
bcc     0xa140
lda     al, 0x1170
cmp     al, #0x64
bcc     0xa140
ldx     0x10ba
cpx     #0x000a
bcc     0xa140
bra     0xa14e</t>
  </si>
  <si>
    <t>00AEA9
ae2c</t>
  </si>
  <si>
    <t>sta     ax, 0x1008
sem               
lda     al, 0x1089
ldx     #0x8320
jsr     0x9000
pha
lda     al, 0x102f
sec
sbc     al, #0x3d
bcc     0xaec6
asl     al
bcc     0xaec8
lda     al, #0xf0
bra     0xaec8</t>
  </si>
  <si>
    <t>00AEBA</t>
  </si>
  <si>
    <t>ldx     #0x8450      
lda     al, 0x1097   
jsr     0x9000
pha
lda     al, 0x116b
sec
sbc     al, #0x3e
bcc     0xaed3
asl     al
bcc     0xaed5
lda     al, #0xf0
bra     0xaed5</t>
  </si>
  <si>
    <t>00AE6B</t>
  </si>
  <si>
    <t>Battery Voltage</t>
  </si>
  <si>
    <t>sta     ax, 0x1008    
sem                   
lda     al, 0x1089
ldx     #0x8320
jsr     0x9000
pha
lda     al, 0x102f
sec
sbc     al, #0x3d
bcc     0xae88
asl     al
bcc     0xae8a
lda     al, #0xf0
bra     0xae8a</t>
  </si>
  <si>
    <t>00AEFE</t>
  </si>
  <si>
    <t>sta     ax, 0x1008   
sem                  
lda     al, 0x1089
ldx     #0x8320
jsr     0x9000
pha
lda     al, 0x102f
sec
sbc     al, #0x3d
bcc     0xaf1b
asl     al
bcc     0xaf1d
lda     al, #0xf0
bra     0xaf1d</t>
  </si>
  <si>
    <t xml:space="preserve">00AE77 </t>
  </si>
  <si>
    <t>sta     ax, 0x1008           
sem                          
lda     al, 0x1089
ldx     #0x8320
jsr     0x9000
pha
lda     al, 0x102f
sec
sbc     al, #0x3d
bcc     0xae94
asl     al
bcc     0xae96
lda     al, #0xf0
bra     0xae96</t>
  </si>
  <si>
    <t>00ACE5</t>
  </si>
  <si>
    <t>sta     ax, 0x1008      
sem                     
lda     al, 0x1089
ldx     #0x8320
jsr     0x9000
pha
lda     al, 0x102f
sec
sbc     al, #0x3d
bcc     0xad02
asl     al
bcc     0xad04
lda     al, #0xf0
bra     0xad04</t>
  </si>
  <si>
    <t>???</t>
  </si>
  <si>
    <t>00AD6C</t>
  </si>
  <si>
    <t>sta     ax, 0x100e           
sem                          
lda     al, 0x1097
ldx     #0x8320
bbc     #0xff, 0x800c, 0xad83
bbc     #0x04, 0x1060, 0xad83
ldx     #0x8420
jsr     0x9000               
pha
lda     al, 0x1170
sec
sbc     al, #0x3e
bcc     0xad96
asl     al
bcc     0xad98
lda     al, #0xf0
bra     0xad98</t>
  </si>
  <si>
    <t>00ABFE</t>
  </si>
  <si>
    <t>sta     ax, 0x100e           
sem                          
lda     al, 0x1097
ldx     #0x8320
bbc     #0xff, 0x800c, 0xac15
bbc     #0x04, 0x1060, 0xac15
ldx     #0x8420
jsr     0x9000               
pha
lda     al, 0x1170
sec
sbc     al, #0x3e
bcc     0xac28
asl     al
bcc     0xac2a
lda     al, #0xf0
bra     0xac2a</t>
  </si>
  <si>
    <t>102F</t>
  </si>
  <si>
    <t>sta     ax, 0x100e            
sem                           
lda     al, 0x1097
ldx     #0x8320
bbc     #0xff, 0x800c, 0xac15
bbc     #0x04, 0x1060, 0xac15
ldx     #0x8420
jsr     0x9000                
pha
lda     al, 0x1170
sec
sbc     al, #0x3e
bcc     0xac28
asl     al
bcc     0xac2a
lda     al, #0xf0
bra     0xac2a</t>
  </si>
  <si>
    <t>00D982</t>
  </si>
  <si>
    <t>lda     al, 0x102f           
cmp     al, #0x57
bcc     0xd9aa
bbs     #0x80, 0x121b, 0xd998
bbc     #0x20, 0x1208, 0xd998
bbs     #0x10, 0x1208, 0xd9a2
seb     #0x02, 0x1025        
ldm     #0x01, 0x11a7
bra     0xd9aa</t>
  </si>
  <si>
    <t>00DAB0</t>
  </si>
  <si>
    <t>lda     al, 0x116b           
cmp     al, #0x57
bcc     0xdacb
bbs     #0x40, 0x1282, 0xdac1
bbs     #0x20, 0x1278, 0xdac7
ldm     #0x01, 0x11d5        
bra     0xdacb</t>
  </si>
  <si>
    <t>00D9A8</t>
  </si>
  <si>
    <t>lda     al, 0x102f               
cmp     al, #0x57
bcc     0xd9d0
bbs     #0x80, 0x121b, 0xd9be
bbc     #0x20, 0x1208, 0xd9be
bbs     #0x10, 0x1208, 0xd9c8
seb     #0x02, 0x1025            
ldm     #0x01, 0x11a7
bra     0xd9d0</t>
  </si>
  <si>
    <t>00D9CA</t>
  </si>
  <si>
    <t>lda     al, 0x102f              
cmp     al, #0x57
bcc     0xd9f1
bbs     #0x10, dp + 0xff, 0xd9df
bbc     #0x20, 0x1208, 0xd9df
bbs     #0x10, 0x1208, 0xd9e9
seb     #0x02, 0x1025           
ldm     #0x01, 0x11a7
bra     0xd9f1</t>
  </si>
  <si>
    <t>009A60
009F5B
00A166
00A307
00AEA9
00D982
00E25B</t>
  </si>
  <si>
    <t>00D942</t>
  </si>
  <si>
    <t>lda     al, 0x102f              
cmp     al, #0x57
bcc     0xd96a
bbs     #0x80, 0x121b, 0xd958
bbc     #0x20, 0x1208, 0xd958
bbs     #0x10, 0x1208, 0xd962
seb     #0x02, 0x1025           
ldm     #0x01, 0x11a7
bra     0xd96a</t>
  </si>
  <si>
    <t>lda     al, 0x102f   
cmp     al, 0x8aa3
bcs     0x9f45
ldx     #0x0000
stx     0x1158
stx     0x1164
stx     0x11ca
stx     0x1066
stx     0x1068
stx     0x106a
rts</t>
  </si>
  <si>
    <t>0x9A1A
0x9F15
0xA120
0xA2C1
0xAEFE
0xD9CA
0xE262</t>
  </si>
  <si>
    <t>0x9A40
0x9F3B
0xA146
0xA2E7
0xAE6B
0xD9A8
0xE296</t>
  </si>
  <si>
    <t>00D954</t>
  </si>
  <si>
    <t>lda     al, 0x1170           
cmp     al, #0x57
bcc     0xd96f
bbs     #0x80, 0x1276, 0xd965
bbs     #0x20, 0x126f, 0xd96b
ldm     #0x01, 0x11d0        
bra     0xd96f</t>
  </si>
  <si>
    <t>00D809</t>
  </si>
  <si>
    <t>0x9A60
0x9E44
0xA04F
0xA11D 
0xAACE
0xD746
0xE034</t>
  </si>
  <si>
    <t>lda     al, 0x1170            
cmp     al, #0x57
bcc     0xd824
bbs     #0x80, 0x1276, 0xd81a
bbs     #0x20, 0x126f, 0xd820
ldm     #0x01, 0x11d0         
bra     0xd824</t>
  </si>
  <si>
    <t xml:space="preserve">00D809 </t>
  </si>
  <si>
    <t>lda     al, 0x1170           
cmp     al, #0x57
bcc     0xd824
bbs     #0x80, 0x1276, 0xd81a
bbs     #0x20, 0x126f, 0xd820
ldm     #0x01, 0x11d0        
bra     0xd824</t>
  </si>
  <si>
    <t>00E25B
e1cd</t>
  </si>
  <si>
    <t>0x9A60
0x9F5B
0xA166
0xA307
0xAEA9
0xD982
0xE25B</t>
  </si>
  <si>
    <t>0x9A60 
0x9F51
0xA15C
0xA32C
0xAE77 
0xD942
0xE21B</t>
  </si>
  <si>
    <t>0x9A50
0x9F27
0xA132
0xA2D3
0xACE5
0x9F27
0xE13B</t>
  </si>
  <si>
    <t>116C</t>
  </si>
  <si>
    <t>0x9BC9
0x9f82
0xA116
0xA2C4
0xB554
0x9F82
0xDF25</t>
  </si>
  <si>
    <t>bbs     #0x01, 0x1025, 0xe24d
lda     bl, 0x102f
cmp     bl, #0x8a
bcc     0xe28a
ldy     0x10b4
cpy     #0x000a
bcc     0xe28a
sta     al, 0x1004
lda     bl, 0x1004
sec
sbc     bl, 0x1044
bcs     0xe284
eor     bl, #0xff
inc     bl
cmp     bl, 0x841e           
bcs     0xe2a5
dex                          
lda     bl, dp + 0x00 + ix   
sta     bl, dp + 0x01 + ix
dex
cpx     #0x1043
bne     0xe28b
clb     #0x40, 0x11cc
sta     al, 0x1044           
sta     al, 0x1285           
sta     al, 0x4018
rts</t>
  </si>
  <si>
    <t>0x9A41 
0x9FDD
0xA168
0xA258 
0xAD6C
0xD954
0xDF3E</t>
  </si>
  <si>
    <t>00E14F</t>
  </si>
  <si>
    <t>0x9A50
0xA20B
0xA000
0xA0F0
0xABFE
0xD809
0xDDF8</t>
  </si>
  <si>
    <t>bbs     #0x01, 0x1034, 0xe141 
lda     bl, 0x116b
cmp     bl, #0x8a
bcc     0xe17e
ldy     0x10b8
cpy     #0x000a
bcc     0xe17e
sta     al, 0x1008
lda     bl, 0x1008
sec
sbc     bl, 0x1048
bcs     0xe178
eor     bl, #0xff
inc     bl
cmp     bl, 0x82ed            
bcs     0xe196
dex                           
lda     bl, dp + 0x00 + ix    
sta     bl, dp + 0x01 + ix
dex
cpx     #0x1047
bne     0xe17f
clb     #0x20, 0x11f8
sta     al, 0x1048            
sta     al, 0x401c
rts</t>
  </si>
  <si>
    <t>00E296</t>
  </si>
  <si>
    <t>bbs     #0x01, 0x1025, 0xe288 
lda     bl, 0x102f
cmp     bl, #0x8a
bcc     0xe2c5
ldy     0x10b4
cpy     #0x000a
bcc     0xe2c5
sta     al, 0x1004
lda     bl, 0x1004
sec
sbc     bl, 0x1044
bcs     0xe2bf
eor     bl, #0xff
inc     bl
cmp     bl, 0x841e            
bcs     0xe2e0
dex                           
lda     bl, dp + 0x00 + ix    
sta     bl, dp + 0x01 + ix
dex
cpx     #0x1043
bne     0xe2c6
clb     #0x40, 0x11cc
sta     al, 0x1044            
sta     al, 0x1285            
sta     al, 0x4018
rts</t>
  </si>
  <si>
    <t>00E262</t>
  </si>
  <si>
    <t>bbs     #0x01, 0x1025, 0xe254 
lda     bl, 0x102f
cmp     bl, #0x8a
bcc     0xe291
ldy     0x10b4
cpy     #0x000a
bcc     0xe291
sta     al, 0x1004
lda     bl, 0x1004
sec
sbc     bl, 0x1044
bcs     0xe28b
eor     bl, #0xff
inc     bl
cmp     bl, 0x841e            
bcs     0xe2ac
dex                           
lda     bl, dp + 0x00 + ix    
sta     bl, dp + 0x01 + ix
dex
cpx     #0x1043
bne     0xe292
clb     #0x40, 0x11cc
sta     al, 0x1044            
sta     al, 0x1285
sta     al, 0x4018
rts</t>
  </si>
  <si>
    <t>00E21B</t>
  </si>
  <si>
    <t>bbs     #0x01, 0x1025, 0xe20d     
lda     bl, 0x102f
cmp     bl, #0x8a
bcc     0xe24a
ldy     0x10b4
cpy     #0x000a
bcc     0xe24a
sta     al, 0x1004
lda     bl, 0x1004
sec
sbc     bl, 0x1044
bcs     0xe244
eor     bl, #0xff
inc     bl
cmp     bl, 0x841e                
bcs     0xe265
dex                               
lda     bl, dp + 0x00 + ix        
sta     bl, dp + 0x01 + ix
dex
cpx     #0x1043
bne     0xe24b
clb     #0x40, 0x11cc
sta     al, 0x1044                
sta     al, 0x1285                
sta     al, 0x4018
rts</t>
  </si>
  <si>
    <t>00E13B</t>
  </si>
  <si>
    <t>bbs     #0x01, 0x1025, 0xe12d
lda     bl, 0x102f
cmp     bl, #0x8a
bcc     0xe16a
ldy     0x10b4
cpy     #0x000a
bcc     0xe16a
sta     al, 0x1004
lda     bl, 0x1004
sec
sbc     bl, 0x1044
bcs     0xe164
eor     bl, #0xff
inc     bl
cmp     bl, 0x841e           
bcs     0xe185
dex                          
lda     bl, dp + 0x00 + ix   
sta     bl, dp + 0x01 + ix
dex
cpx     #0x1043
bne     0xe16b
clb     #0x40, 0x11cc
sta     al, 0x1044           
sta     al, 0x1285           
sta     al, 0x4018
rts</t>
  </si>
  <si>
    <t>116b</t>
  </si>
  <si>
    <t>0x9A7D
0x9F77
0xA0FF
0xA1CA
0xAEBA
0xDAB0
0xE14F</t>
  </si>
  <si>
    <t>Vehicle Speed</t>
  </si>
  <si>
    <t>009BF9
009DD5 
00A59D
00A9A7
00B05D
00B613
00B960</t>
  </si>
  <si>
    <t>0x9C27
0x9D97
0xA557
0xA955
0xB087 
0xB6A4
0xB9F1</t>
  </si>
  <si>
    <t>0x9BD9
0x9DB5
0xA57D
0xA987
0xB019
0xB636
0xB983</t>
  </si>
  <si>
    <t>00DF3E</t>
  </si>
  <si>
    <t>0x9BCA
0x9D82
0xA256
0xA660
0xAC7C
0xB24D
0xB59A</t>
  </si>
  <si>
    <t>bbs     #0x01, 0x1032, 0xdf30
lda     bl, 0x1170
cmp     bl, #0x8a
bcc     0xdf6d
ldy     0x10ba
cpy     #0x000a
bcc     0xdf6d
sta     al, 0x100a
lda     bl, 0x100a
sec
sbc     bl, 0x1048
bcs     0xdf67
eor     bl, #0xff
inc     bl
cmp     bl, 0x82ed           
bcs     0xdf85
dex                          
lda     bl, dp + 0x00 + ix   
sta     bl, dp + 0x01 + ix
dex
cpx     #0x1047
bne     0xdf6e
clb     #0x20, 0x11fc
sta     al, 0x1048           
sta     al, 0x401c
rts</t>
  </si>
  <si>
    <t>0x9BF9
0x9DD5 
0xA59D
0xA9A7
0xB05D
0xB613
0xB960</t>
  </si>
  <si>
    <t>00DDF8</t>
  </si>
  <si>
    <t>0x9BF9
0x9DD0
0xA5B8
0xA975
0xB02B
0xB5E1
0xB92E</t>
  </si>
  <si>
    <t>bbs     #0x01, 0x1032, 0xddea      
lda     bl, 0x1170
cmp     bl, #0x8a
bcc     0xde27
ldy     0x10ba
cpy     #0x000a
bcc     0xde27
sta     al, 0x100a
lda     bl, 0x100a
sec
sbc     bl, 0x1048
bcs     0xde21
eor     bl, #0xff
inc     bl
cmp     bl, 0x82ed                 
bcs     0xde3f
dex                                
lda     bl, dp + 0x00 + ix         
sta     bl, dp + 0x01 + ix
dex
cpx     #0x1047
bne     0xde28
clb     #0x20, 0x11fc
sta     al, 0x1048                 
sta     al, 0x401c</t>
  </si>
  <si>
    <t>0x9BE9
0x9DA1
0xA3F4
0xA7FE
0xAE93
0xB4B0
0xBE4E</t>
  </si>
  <si>
    <t>bbs     #0x01, 0x1032, 0xddea     
lda     bl, 0x1170
cmp     bl, #0x8a
bcc     0xde27
ldy     0x10ba
cpy     #0x000a
bcc     0xde27
sta     al, 0x100a
lda     bl, 0x100a
sec
sbc     bl, 0x1048
bcs     0xde21
eor     bl, #0xff
inc     bl
cmp     bl, 0x82ed                
bcs     0xde3f
dex                               
lda     bl, dp + 0x00 + ix        
sta     bl, dp + 0x01 + ix
dex
cpx     #0x1047
bne     0xde28
clb     #0x20, 0x11fc
sta     al, 0x1048                
sta     al, 0x401c
rts</t>
  </si>
  <si>
    <t>0x9D8A
0x9E84
???
0xA919
0xB2F2
0xB592
???</t>
  </si>
  <si>
    <t>bbs     #0x01, 0x1032, 0xddea 
lda     bl, 0x1170
cmp     bl, #0x8a
bcc     0xde27
ldy     0x10ba
cpy     #0x000a
bcc     0xde27
sta     al, 0x100a
lda     bl, 0x100a
sec
sbc     bl, 0x1048
bcs     0xde21
eor     bl, #0xff
inc     bl
cmp     bl, 0x82ed            
bcs     0xde3f
dex                           
lda     bl, dp + 0x00 + ix    
sta     bl, dp + 0x01 + ix
dex
cpx     #0x1047
bne     0xde28
clb     #0x20, 0x11fc
sta     al, 0x1048            
sta     al, 0x401c
rts</t>
  </si>
  <si>
    <t xml:space="preserve">0x9C04
0x9F07
0xA31F
0xA7A1
0xAE80
0xB623
0xBA3E </t>
  </si>
  <si>
    <t>009BF9
9be8</t>
  </si>
  <si>
    <t>009C10 
0x9F13
0xA1B7
0xA633
0xAD12
0xB62C
0xB91B</t>
  </si>
  <si>
    <t>0x9C10
0x9F13
0xA1B7
0xA633
0xAD12
0xB500
0xB91B</t>
  </si>
  <si>
    <t>bbs     #0x02, 0x1029, 0x9c3a
ldx     #0x8af0
lda     al, 0x1088
cmp     al, dp + 0x01 + ix
bcc     0x9c3a
lda     al, 0x106e
cmp     al, dp + 0x02 + ix
bcc     0x9c3a
lda     al, 0x1071
cmp     al, dp + 0x03 + ix
bcc     0x9c3a
lda     al, 0x1282           
cmp     al, dp + 0x04 + ix
bcc     0x9c3a
ldx     0x1166
inx
bne     0x9c24
dex
stx     0x1166               
cpx     0x8af9
bcc     0x9c40
seb     #0x01, 0x1163
bra     0x9c4b</t>
  </si>
  <si>
    <t>009BD9</t>
  </si>
  <si>
    <t>bbs     #0x02, 0x1029, 0x9c1a     
ldx     #0x8af0
lda     al, 0x1088
cmp     al, dp + 0x01 + ix
bcc     0x9c1a
lda     al, 0x106e
cmp     al, dp + 0x02 + ix
bcc     0x9c1a
lda     al, 0x1071
cmp     al, dp + 0x03 + ix
bcc     0x9c1a
lda     al, 0x1282                
cmp     al, dp + 0x04 + ix
bcc     0x9c1a
ldx     0x1166
inx
bne     0x9c04
dex
stx     0x1166                    
cpx     0x8af9
bcc     0x9c20
seb     #0x01, 0x1163
bra     0x9c2b</t>
  </si>
  <si>
    <t>009C27</t>
  </si>
  <si>
    <t>0x9C2A
0x9E7B
0xBB22
0xA63D 
0xAF8B
0xB6E9
0xBB22</t>
  </si>
  <si>
    <t>bbs     #0x02, 0x1029, 0x9c68 
ldx     #0x8af0
lda     al, 0x1088
cmp     al, dp + 0x01 + ix
bcc     0x9c68
lda     al, 0x106e
cmp     al, dp + 0x02 + ix
bcc     0x9c68
lda     al, 0x1071
cmp     al, dp + 0x03 + ix
bcc     0x9c68
lda     al, 0x1282
cmp     al, dp + 0x04 + ix
bcc     0x9c68
ldx     0x1168
inx
bne     0x9c52
dex
stx     0x1168                
cpx     0x8af9
bcc     0x9c6e
seb     #0x02, 0x1163
bra     0x9c79</t>
  </si>
  <si>
    <t>009BF9</t>
  </si>
  <si>
    <t>Engine Speed</t>
  </si>
  <si>
    <t>106F</t>
  </si>
  <si>
    <t xml:space="preserve">00A59D
00A5EC
00A9A7
00B000
00B5BF
00B960 
00C3B5 </t>
  </si>
  <si>
    <t>0xA557
0xA5A6
0xA955
0xB02A
0xB650
0xB9F1
0xC440</t>
  </si>
  <si>
    <t>0xA57D
0xA5CC
0xA987
0xAFBC
0xB5E2
0xB983
0xC3DB</t>
  </si>
  <si>
    <t>106f</t>
  </si>
  <si>
    <t>0xA256
0xA2A5
0xA660
0xAC1F
0xB1F9
0xB59A
0xE56C</t>
  </si>
  <si>
    <t xml:space="preserve">0xA59D
0xA5EC
0xA9A7
0xB000
0xB5BF
0xB960 
0xC3B5 </t>
  </si>
  <si>
    <t>0xA5B8
0xA607
0xA975
0xAFCE
0xB58D
0xB92E 
0xC37E</t>
  </si>
  <si>
    <t>bbs     #0x02, 0x1029, 0x9c3a    
ldx     #0x8af0
lda     al, 0x1088
cmp     al, dp + 0x01 + ix
bcc     0x9c3a
lda     al, 0x106e
cmp     al, dp + 0x02 + ix
bcc     0x9c3a
lda     al, 0x1071
cmp     al, dp + 0x03 + ix
bcc     0x9c3a
lda     al, 0x1282               
cmp     al, dp + 0x04 + ix
bcc     0x9c3a
ldx     0x1166
inx
bne     0x9c24
dex
stx     0x1166                   
cpx     0x8af9
bcc     0x9c40
seb     #0x01, 0x1163
bra     0x9c4b</t>
  </si>
  <si>
    <t>009BE9</t>
  </si>
  <si>
    <t>0xA3F4
0xA443
0xA7FE
0xAE36
0xB45C
0xB7F3
0xC23C</t>
  </si>
  <si>
    <t>0xA481
0xA634
0xA919
0xDE88
0xB2F2
0xB95F
???</t>
  </si>
  <si>
    <t>bbs     #0x02, 0x1029, 0x9c2a 
ldx     #0x8af0
lda     al, 0x1088
cmp     al, dp + 0x01 + ix
bcc     0x9c2a
lda     al, 0x106e
cmp     al, dp + 0x02 + ix
bcc     0x9c2a
lda     al, 0x1071
cmp     al, dp + 0x03 + ix
bcc     0x9c2a
lda     al, 0x1282            
cmp     al, dp + 0x04 + ix
bcc     0x9c2a
ldx     0x1166
inx
bne     0x9c14
dex
stx     0x1166                
cpx     0x8af9
bcc     0x9c30
seb     #0x01, 0x1163
bra     0x9c3b</t>
  </si>
  <si>
    <t>009D8A</t>
  </si>
  <si>
    <t>0xA31F
0xA482
0xA7A1
0xAF61
0xB5E5
0xB9A1
0xC1E2</t>
  </si>
  <si>
    <t>0x9CBE
0xA31A 
0xA633
0xADF3
0xB4C2
0xB87E
0xB92F</t>
  </si>
  <si>
    <t>0x9CBE
0xA31A
0xA633 
0xADF3
0xB4C2
0xB87E
0xC0D1</t>
  </si>
  <si>
    <t>0xFB73
0xA324
0xA63D 
0xB021
0xB6C2
0xA63D
0xF48A</t>
  </si>
  <si>
    <t>Water Temp.</t>
  </si>
  <si>
    <t>009B64
00AB56</t>
  </si>
  <si>
    <t>0x9B1E 
0xAB04</t>
  </si>
  <si>
    <t>0x9B44
0xAB36</t>
  </si>
  <si>
    <t>0x9B35
0xA80F</t>
  </si>
  <si>
    <t>ldx     #0x8b83                        
lda     al, 0x1096
cmp     al, dp + 0x01 + ix
bcc     0x9dc3
lda     al, 0x1072
cmp     al, dp + 0x02 + ix
bcc     0x9dc3
lda     al, 0x1075
cmp     al, dp + 0x03 + ix
bcc     0x9dc3
lda     al, 0x1305
cmp     al, dp + 0x04 + ix
bcc     0x9dc3
bbs     #0x01, 0x102a, 0x9dc3
ldx     0x1190
inx     
bne     0x9db5
dex     
stx     0x1190                         
cpx     0x8b8a
bcc     0x9dc9
seb     #0x01, 0x12d1
bra     0x9dc9</t>
  </si>
  <si>
    <t>0x9B64
0xAB56</t>
  </si>
  <si>
    <t>0x9B64
0xAB24</t>
  </si>
  <si>
    <t>0x9B54
0xA9AD</t>
  </si>
  <si>
    <t>11AC</t>
  </si>
  <si>
    <t>0x9CFC
0xADAE</t>
  </si>
  <si>
    <t>11A2</t>
  </si>
  <si>
    <t>009C04</t>
  </si>
  <si>
    <t>ldx     #0x8c70              
lda     al, 0x1096
cmp     al, dp + 0x01 + ix
bcc     0x9c3d
lda     al, 0x1072
cmp     al, dp + 0x02 + ix
bcc     0x9c3d
lda     al, 0x1075
cmp     al, dp + 0x03 + ix
bcc     0x9c3d
lda     al, 0x1305
cmp     al, dp + 0x04 + ix
bcc     0x9c3d
bbs     #0x01, 0x102a, 0x9c3d
ldx     0x118e
inx
bne     0x9c2f
dex
stx     0x118e               
cpx     0x8c79
bcc     0x9c43
seb     #0x04, 0x11df
bra     0x9c43</t>
  </si>
  <si>
    <t xml:space="preserve">009C10 </t>
  </si>
  <si>
    <t>ldx     #0x8c70              
lda     al, 0x1096
cmp     al, dp + 0x01 + ix
bcc     0x9c49
lda     al, 0x1072
cmp     al, dp + 0x02 + ix
bcc     0x9c49
lda     al, 0x1075
cmp     al, dp + 0x03 + ix
bcc     0x9c49
lda     al, 0x1305
cmp     al, dp + 0x04 + ix
bcc     0x9c49
bbs     #0x01, 0x102a, 0x9c49
ldx     0x118e
inx
bne     0x9c3b
dex
stx     0x118e               
cpx     0x8c79
bcc     0x9c4f
seb     #0x04, 0x11df
bra     0x9c4f</t>
  </si>
  <si>
    <t>009C10</t>
  </si>
  <si>
    <t>ldx     #0x8c70               
lda     al, 0x1096
cmp     al, dp + 0x01 + ix
bcc     0x9c49
lda     al, 0x1072
cmp     al, dp + 0x02 + ix
bcc     0x9c49
lda     al, 0x1075
cmp     al, dp + 0x03 + ix
bcc     0x9c49
lda     al, 0x1305
cmp     al, dp + 0x04 + ix
bcc     0x9c49
bbs     #0x01, 0x102a, 0x9c49
ldx     0x118e
inx
bne     0x9c3b
dex
stx     0x118e                
cpx     0x8c79
bcc     0x9c4f
seb     #0x04, 0x11df
bra     0x9c4f</t>
  </si>
  <si>
    <t>0x9B70
0xAA79</t>
  </si>
  <si>
    <t>009DD5 
9dce</t>
  </si>
  <si>
    <t>0x9B7C
0xA90B</t>
  </si>
  <si>
    <t>bbs     #0x08, 0x1027, 0x9e4d
bbs     #0x02, 0x1029, 0x9e4d
bbc     #0x04, 0x1051, 0x9e45
ldx     0x1062
cpx     0x8ae7
bcc     0x9e45
cpx     0x8ae9
beq     0x9df3
bcs     0x9e1c
ldm     #0x00, 0x1171        
bbs     #0x04, 0x2000, 0x9e12
lda     al, 0x1071
bne     0x9e16
ldx     #0x1170
jsr     0x99ff
cmp     al, 0x8aeb
bcc     0x9e4d
seb     #0x10, 0x102b
bra     0x9e4d</t>
  </si>
  <si>
    <t>0x9B7C 
0xA90B</t>
  </si>
  <si>
    <t>009E7B</t>
  </si>
  <si>
    <t>bbc     #0x04, 0x1255, 0x9edf 
ldx     0x1066
cpx     #0x0004
bcc     0x9edf
cpx     #0x0014
beq     0x9e8f
bcs     0x9eb7
ldm     #0x00, 0x1194         
lda     al, 0x1075
bne     0x9ead
bbs     #0x04, 0x2000, 0x9ead
ldx     #0x1193
jsr     0xa0d5
cmp     al, #0x27
bcc     0x9ee7
seb     #0x10, 0x1036
bra     0x9ee7</t>
  </si>
  <si>
    <t>009DB5</t>
  </si>
  <si>
    <t>11A9</t>
  </si>
  <si>
    <t>bbs     #0x08, 0x1027, 0x9e2d  
bbs     #0x02, 0x1029, 0x9e2d  
bbc     #0x04, 0x1051, 0x9e25
ldx     0x1062
cpx     0x8ae7
bcc     0x9e25
cpx     0x8ae9
beq     0x9dd3
bcs     0x9dfc
ldm     #0x00, 0x1171          
bbs     #0x04, 0x2000, 0x9df2
lda     al, 0x1071
bne     0x9df6
ldx     #0x1170
jsr     0x99df
cmp     al, 0x8aeb
bcc     0x9e2d
seb     #0x10, 0x102b
bra     0x9e2d</t>
  </si>
  <si>
    <t>0x9BA8
0xAA2E</t>
  </si>
  <si>
    <t>009D97</t>
  </si>
  <si>
    <t>Igition Timing</t>
  </si>
  <si>
    <t>bbs     #0x08, 0x1027, 0x9e0f   
bbs     #0x02, 0x1029, 0x9e0f
bbc     #0x04, 0x1051, 0x9e07
ldx     0x1062
cpx     0x8ae7
bcc     0x9e07
cpx     0x8ae9
beq     0x9db5
bcs     0x9dde
ldm     #0x00, 0x1171           
bbs     #0x04, 0x2000, 0x9dd4
lda     al, 0x1071
bne     0x9dd8
ldx     #0x1170
jsr     0x99b9
cmp     al, 0x8aeb
bcc     0x9e0f
seb     #0x10, 0x102b
bra     0x9e0f</t>
  </si>
  <si>
    <t>10A2</t>
  </si>
  <si>
    <t>009DD0</t>
  </si>
  <si>
    <t>00DB1A
00DB7A</t>
  </si>
  <si>
    <t>bbs     #0x08, 0x1027, 0x9e48     
bbs     #0x02, 0x1029, 0x9e48     
bbc     #0x04, 0x1051, 0x9e40
ldx     0x1062
cpx     0x8ae7
bcc     0x9e40
cpx     0x8ae9
beq     0x9dee
bcs     0x9e17
ldm     #0x00, 0x1171             
bbs     #0x04, 0x2000, 0x9e0d
lda     al, 0x1071
bne     0x9e11
ldx     #0x1170
jsr     0x99ff
cmp     al, 0x8aeb
bcc     0x9e48
seb     #0x10, 0x102b
bra     0x9e48</t>
  </si>
  <si>
    <t>0xDB59
0xDBB9</t>
  </si>
  <si>
    <t>009DA1</t>
  </si>
  <si>
    <t>0xDB40
0xDBA0</t>
  </si>
  <si>
    <t>bbs     #0x08, 0x1027, 0x9e19   
bbs     #0x02, 0x1029, 0x9e19   
bbc     #0x04, 0x1051, 0x9e11
ldx     0x1062
cpx     0x8ae7
bcc     0x9e11
cpx     0x8ae9
beq     0x9dbf
bcs     0x9de8
ldm     #0x00, 0x1171           
bbs     #0x04, 0x2000, 0x9dde
lda     al, 0x1071
bne     0x9de2
ldx     #0x1170
jsr     0x99f8
cmp     al, 0x8aeb
bcc     0x9e19
seb     #0x10, 0x102b
bra     0x9e19</t>
  </si>
  <si>
    <t>0xDB14
0xD93E</t>
  </si>
  <si>
    <t>0xDB1A
0xDB7A</t>
  </si>
  <si>
    <t>0xDADA
0xDB3A</t>
  </si>
  <si>
    <t>0xD9B0
0xDA45</t>
  </si>
  <si>
    <t>109E</t>
  </si>
  <si>
    <t>0xD8F6
0xD8D5</t>
  </si>
  <si>
    <t>0xF9B6
0xF9DA</t>
  </si>
  <si>
    <t>0xF91B
0xF93F</t>
  </si>
  <si>
    <t xml:space="preserve">0xF91B
0xF93F </t>
  </si>
  <si>
    <t>0xDBD5
0xDBF7</t>
  </si>
  <si>
    <t>Airflow Sensor</t>
  </si>
  <si>
    <t>00DE2B</t>
  </si>
  <si>
    <t>0xDE7F</t>
  </si>
  <si>
    <t>0xDE66</t>
  </si>
  <si>
    <t>0xDC04</t>
  </si>
  <si>
    <t>0xDE2B</t>
  </si>
  <si>
    <t>0xDDEB</t>
  </si>
  <si>
    <t>009F07</t>
  </si>
  <si>
    <t xml:space="preserve">0xDD0B </t>
  </si>
  <si>
    <t>bbc     #0x04, 0x1255, 0x9f6d
ldx     0x1066
cpx     0x8c67
bcc     0x9f6d
cpx     0x8c69
beq     0x9f1b
bcs     0x9f44
ldm     #0x00, 0x1193        
lda     al, 0x1075
bne     0x9f3a
bbs     #0x04, 0x2000, 0x9f3a
ldx     #0x1192
jsr     0xa144
cmp     al, 0x8c6b
bcc     0x9f75
seb     #0x10, 0x1034
bra     0x9f75</t>
  </si>
  <si>
    <t>0xE954</t>
  </si>
  <si>
    <t>009F13</t>
  </si>
  <si>
    <t>bbc     #0x04, 0x1255, 0x9f79 
ldx     0x1066
cpx     0x8c67
bcc     0x9f79
cpx     0x8c69
beq     0x9f27
bcs     0x9f50
ldm     #0x00, 0x1193         
lda     al, 0x1075
bne     0x9f46
bbs     #0x04, 0x2000, 0x9f46
ldx     #0x1192
jsr     0x9fdc
cmp     al, 0x8c6b
bcc     0x9f81
seb     #0x10, 0x1034
bra     0x9f81</t>
  </si>
  <si>
    <t>bbc     #0x04, 0x1255, 0x9f79
ldx     0x1066
cpx     0x8c67
bcc     0x9f79
cpx     0x8c69
beq     0x9f27
bcs     0x9f50
ldm     #0x00, 0x1193        
lda     al, 0x1075
bne     0x9f46
bbs     #0x04, 0x2000, 0x9f46
ldx     #0x1192
jsr     0x9fdc
cmp     al, 0x8c6b
bcc     0x9f81
seb     #0x10, 0x1034
bra     0x9f81</t>
  </si>
  <si>
    <t>00A59D</t>
  </si>
  <si>
    <t>lda     al, 0x106f   
cmp     al, 0x8a5c
bcc     0xa5b4
cmp     al, 0x8a5d
bcs     0xa5b4
lda     al, 0x1071
cmp     al, 0x8a5e
beq     0xa5be
bcc     0xa5be
ldm     #0x00, 0x1348
ldm     #0x00, 0x1349
bra     0xa5eb</t>
  </si>
  <si>
    <t>00BB22</t>
  </si>
  <si>
    <t>bbc     #0x04, 0x1255, 0xbae5
lda     al, 0x1075
cmp     al, 0x8390
bcs     0xbb36
lda     al, #0x00
lda     bl, #0x00
bra     0xbb3f</t>
  </si>
  <si>
    <t>00A57D</t>
  </si>
  <si>
    <t>lda     al, 0x106f    
cmp     al, 0x8a5c
bcc     0xa594
cmp     al, 0x8a5d
bcs     0xa594
lda     al, 0x1071
cmp     al, 0x8a5e
beq     0xa59e
bcc     0xa59e
ldm     #0x00, 0x1348 
ldm     #0x00, 0x1349
bra     0xa5cb</t>
  </si>
  <si>
    <t>00A557</t>
  </si>
  <si>
    <t>lda     al, 0x106f    
cmp     al, 0x8a5c
bcc     0xa56e
cmp     al, 0x8a5d
bcs     0xa56e
lda     al, 0x1071
cmp     al, 0x8a5e
beq     0xa578
bcc     0xa578
ldm     #0x00, 0x1348 
ldm     #0x00, 0x1349
bra     0xa5a5</t>
  </si>
  <si>
    <t>0xDCA1</t>
  </si>
  <si>
    <t>00A5B8</t>
  </si>
  <si>
    <t>lda     al, 0x106f    
cmp     al, 0x8a5c
bcc     0xa5cf
cmp     al, 0x8a5d
bcs     0xa5cf
lda     al, 0x1071
cmp     al, 0x8a5e
beq     0xa5d9
bcc     0xa5d9
ldm     #0x00, 0x1348 
ldm     #0x00, 0x1349
bra     0xa606</t>
  </si>
  <si>
    <t xml:space="preserve">0xDB5B </t>
  </si>
  <si>
    <t>00A3F4</t>
  </si>
  <si>
    <t>lda     al, 0x106f      
cmp     al, 0x8a5c
bcc     0xa40b
cmp     al, 0x8a5d
bcs     0xa40b
lda     al, 0x1071
cmp     al, 0x8a5e
beq     0xa415
bcc     0xa415
ldm     #0x00, 0x1348   
ldm     #0x00, 0x1349
bra     0xa442</t>
  </si>
  <si>
    <t>00A31F</t>
  </si>
  <si>
    <t>bbc     #0x10, 0x1060, 0xa36e
lda     al, 0x1073
cmp     al, 0x8c45
bcc     0xa33b
cmp     al, 0x8c46
bcs     0xa33b
lda     al, 0x1075
cmp     al, 0x8c47
beq     0xa345
bcc     0xa345
ldm     #0x00, 0x12af        
ldm     #0x00, 0x12b0
bra     0xa372</t>
  </si>
  <si>
    <t>00A1B7</t>
  </si>
  <si>
    <t>bbc     #0x10, 0x1060, 0xa206
lda     al, 0x1073
cmp     al, 0x8c45
bcc     0xa1d3
cmp     al, 0x8c46
bcs     0xa1d3
lda     al, 0x1075
cmp     al, 0x8c47
beq     0xa1dd
bcc     0xa1dd
ldm     #0x00, 0x12af        
ldm     #0x00, 0x12b0
bra     0xa20a</t>
  </si>
  <si>
    <t>0xDB5B</t>
  </si>
  <si>
    <t>bbc     #0x10, 0x1060, 0xa206 
lda     al, 0x1073
cmp     al, 0x8c45
bcc     0xa1d3
cmp     al, 0x8c46
bcs     0xa1d3
lda     al, 0x1075
cmp     al, 0x8c47
beq     0xa1dd
bcc     0xa1dd
ldm     #0x00, 0x12af         
ldm     #0x00, 0x12b0         
bra     0xa20a</t>
  </si>
  <si>
    <t>bbc     #0x10, 0x1060, 0xa206
lda     al, 0x1073
cmp     al, 0x8c45
bcc     0xa1d3
cmp     al, 0x8c46
bcs     0xa1d3
lda     al, 0x1075
cmp     al, 0x8c47
beq     0xa1dd
bcc     0xa1dd
ldm     #0x00, 0x12af        
ldm     #0x00, 0x12b0        
bra     0xa20a</t>
  </si>
  <si>
    <t>00A9A7</t>
  </si>
  <si>
    <t>lda     bl, #0x00            
lda     al, 0x1071
bbc     #0x80, 0x105a, 0xa9e0
cmp     al, 0x8a92
bcs     0xa9e0
lda     al, 0x106f
cmp     al, 0x8a90
bcc     0xa9da
cmp     al, 0x8a91
bcc     0xa9d3
seb     #0x08, 0x11cc
inc     bl
inc     bl                   
inc     bl                   
sta     bl, 0x11f2           
rts</t>
  </si>
  <si>
    <t xml:space="preserve">00A63D </t>
  </si>
  <si>
    <t>lda     bl, #0x00              
lda     al, 0x1075
bbc     #0x10, 0x105e, 0xa673
cmp     al, #0x0a
bcs     0xa673
lda     al, 0x1073
cmp     al, #0x18
bcc     0xa66d
cmp     al, #0x38
bcc     0xa666
seb     #0x08, 0x11f8
inc     bl
inc     bl                     
inc     bl                     
sta     bl, 0x121f             
rts</t>
  </si>
  <si>
    <t>00A987</t>
  </si>
  <si>
    <t>lda     bl, #0x00            
lda     al, 0x1071
bbc     #0x80, 0x105a, 0xa9c0
cmp     al, 0x8a92
bcs     0xa9c0
lda     al, 0x106f
cmp     al, 0x8a90
bcc     0xa9ba
cmp     al, 0x8a91
bcc     0xa9b3
seb     #0x08, 0x11cc
inc     bl
inc     bl                   
inc     bl                   
sta     bl, 0x11f2           
rts</t>
  </si>
  <si>
    <t>00A955</t>
  </si>
  <si>
    <t>lda     bl, #0x00             
lda     al, 0x1071
bbc     #0x80, 0x105a, 0xa98e
cmp     al, 0x8a92
bcs     0xa98e
lda     al, 0x106f
cmp     al, 0x8a90
bcc     0xa988
cmp     al, 0x8a91
bcc     0xa981
seb     #0x08, 0x11cc
inc     bl
inc     bl                    
inc     bl                    
sta     bl, 0x11f2            
rts</t>
  </si>
  <si>
    <t>00A975</t>
  </si>
  <si>
    <t>0xDE8F</t>
  </si>
  <si>
    <t>lda     bl, #0x00            
lda     al, 0x1071
bbc     #0x80, 0x105a, 0xa9ae
cmp     al, 0x8a92
bcs     0xa9ae
lda     al, 0x106f
cmp     al, 0x8a90
bcc     0xa9a8
cmp     al, 0x8a91
bcc     0xa9a1
seb     #0x08, 0x11cc
inc     bl
inc     bl                   
inc     bl                   
sta     bl, 0x11f2           
rts</t>
  </si>
  <si>
    <t>00A7FE</t>
  </si>
  <si>
    <t>Throttle Position Sensor</t>
  </si>
  <si>
    <t>lda     bl, #0x00             
lda     al, 0x1071
bbc     #0x80, 0x105a, 0xa837
cmp     al, 0x8a92
bcs     0xa837
lda     al, 0x106f
cmp     al, 0x8a90
bcc     0xa831
cmp     al, 0x8a91
bcc     0xa82a
seb     #0x08, 0x11cc
inc     bl
inc     bl                    
inc     bl                    
sta     bl, 0x11f2            
rts</t>
  </si>
  <si>
    <t>128C</t>
  </si>
  <si>
    <t>00A919</t>
  </si>
  <si>
    <t>00E1CD</t>
  </si>
  <si>
    <t xml:space="preserve">lda     bl, #0x00                  
 lda     al, 0x1075
bbc     #0x20, 0x105e, 0xa952
cmp     al, 0x8c12
bcs     0xa952
lda     al, 0x1073
cmp     al, 0x8c10
bcc     0xa94c
cmp     al, 0x8c11
bcc     0xa945
seb     #0x08, 0x1202
inc     bl
Inc     bl                          
inc     bl                            
sta     bl, 0x1225                     
rts   </t>
  </si>
  <si>
    <t>0xE1D4</t>
  </si>
  <si>
    <t>0xE208</t>
  </si>
  <si>
    <t>00A7A1</t>
  </si>
  <si>
    <t>lda     bl, #0x00             
lda     al, 0x1075
bbc     #0x10, 0x105e, 0xa7da
cmp     al, 0x8c12
bcs     0xa7da
lda     al, 0x1073
cmp     al, 0x8c10
bcc     0xa7d4
cmp     al, 0x8c11
bcc     0xa7cd
seb     #0x08, 0x11fc
inc     bl
inc     bl                    
inc     bl                    
sta     bl, 0x1223            
rts</t>
  </si>
  <si>
    <t>00A633</t>
  </si>
  <si>
    <t xml:space="preserve">lda     bl, #0x00            
lda     al, 0x1075
bbc     #0x10, 0x105e, 0xa66c
cmp     al, 0x8c12
bcs     0xa66c
lda     al, 0x1073
cmp     al, 0x8c10
bcc     0xa666
cmp     al, 0x8c11
bcc     0xa65f
seb     #0x08, 0x11fc
inc     bl
inc     bl                   
inc     bl                   
sta     bl, 0x1223           </t>
  </si>
  <si>
    <t>lda     bl, #0x00            
lda     al, 0x1075
bbc     #0x10, 0x105e, 0xa66c
cmp     al, 0x8c12
bcs     0xa66c
lda     al, 0x1073
cmp     al, 0x8c10
bcc     0xa666
cmp     al, 0x8c11
bcc     0xa65f
seb     #0x08, 0x11fc
inc     bl
inc     bl                   
inc     bl                   
sta     bl, 0x1223           
rts</t>
  </si>
  <si>
    <t>00B05D
afc6</t>
  </si>
  <si>
    <t>clb     #0x10, 0x125c        
clb     #0x0c, 0x125c        
bbs     #0x08, 0x1023, 0xb0b6
lda     al, 0x1088
cmp     al, 0x8bb0
bcc     0xb0bb
lda     al, 0x1071
cmp     al, #0x04
bcc     0xb0bb
ldx     0x1062
cpx     0x8bb8
bcc     0xb0bb
bbs     #0x80, 0x105a, 0xb0b6
clm                          
txa
sec
sbc     ax, #0x00f0
sem                          
bcc     0xb0bb
clm                          
cmp     ax, #0x0100
bcc     0xb09a
lda     ax, #0x000f
bra     0xb09e</t>
  </si>
  <si>
    <t>00AF8B</t>
  </si>
  <si>
    <t>0xDFA6</t>
  </si>
  <si>
    <t>bbs     #0x08, 0x102c, 0xafdc
lda     al, 0x1096
cmp     al, 0x8d36
bcc     0xafe1
lda     al, 0x1075
cmp     al, #0x04
bcc     0xafe1
ldx     0x1066
cpx     0x8d37
bcc     0xafe1
bbs     #0x10, 0x105e, 0xafdc
clm                          
txa
sec
sbc     ax, #0x00f0
sem                          
bcc     0xafe1
clm                          
cmp     ax, #0x0100
bcc     0xafc0
lda     ax, #0x000f
bra     0xafc4</t>
  </si>
  <si>
    <t>00B019</t>
  </si>
  <si>
    <t>clb     #0x10, 0x125c         
clb     #0x0c, 0x125c         
bbs     #0x08, 0x1023, 0xb072 
lda     al, 0x1088
cmp     al, 0x8bb0
bcc     0xb077
lda     al, 0x1071
cmp     al, #0x04
bcc     0xb077
ldx     0x1062
cpx     0x8bb8
bcc     0xb077
bbs     #0x80, 0x105a, 0xb072
clm                           
txa
sec
sbc     ax, #0x00f0
sem                           
bcc     0xb077
clm                           
cmp     ax, #0x0100
bcc     0xb056
lda     ax, #0x000f
bra     0xb05a</t>
  </si>
  <si>
    <t xml:space="preserve">00B087 </t>
  </si>
  <si>
    <t>clb     #0x10, 0x125c        
clb     #0x0c, 0x125c        
bbs     #0x08, 0x1023, 0xb0e0
lda     al, 0x1088
cmp     al, 0x8bb0
bcc     0xb0e5
lda     al, 0x1071
cmp     al, #0x04
bcc     0xb0e5
ldx     0x1062
cpx     0x8bb8
bcc     0xb0e5
bbs     #0x80, 0x105a, 0xb0e0
clm                          
txa
sec
sbc     ax, #0x00f0
sem                          
bcc     0xb0e5
clm                          
cmp     ax, #0x0100
bcc     0xb0c4
lda     ax, #0x000f
bra     0xb0c8</t>
  </si>
  <si>
    <t>00B02B</t>
  </si>
  <si>
    <t>clb     #0x10, 0x125c           
clb     #0x0c, 0x125c           
bbs     #0x08, 0x1023, 0xb084   
lda     al, 0x1088
cmp     al, 0x8bb0
bcc     0xb089
lda     al, 0x1071
cmp     al, #0x04
bcc     0xb089
ldx     0x1062
cpx     0x8bb8
bcc     0xb089
bbs     #0x80, 0x105a, 0xb084
clm                             
txa
sec
sbc     ax, #0x00f0
sem                             
bcc     0xb089
clm                             
cmp     ax, #0x0100
bcc     0xb068
lda     ax, #0x000f
bra     0xb06c</t>
  </si>
  <si>
    <t>00AE93</t>
  </si>
  <si>
    <t>0xE1CD</t>
  </si>
  <si>
    <t>clb     #0x10, 0x125c        
clb     #0x0c, 0x125c        
bbs     #0x08, 0x1023, 0xaeec
lda     al, 0x1088
cmp     al, 0x8bb0
bcc     0xaef1
lda     al, 0x1071
cmp     al, #0x04
bcc     0xaef1
ldx     0x1062
cpx     0x8bb8
bcc     0xaef1
bbs     #0x80, 0x105a, 0xaeec
clm                          
txa
sec
sbc     ax, #0x00f0
sem                          
bcc     0xaef1
clm                          
cmp     ax, #0x0100
bcc     0xaed0
lda     ax, #0x000f
bra     0xaed4</t>
  </si>
  <si>
    <t xml:space="preserve">0xE18D </t>
  </si>
  <si>
    <t>00B2F2</t>
  </si>
  <si>
    <t>0xE0AD</t>
  </si>
  <si>
    <t>0xDE88</t>
  </si>
  <si>
    <t>bbs     #0x08, 0x102c, 0xb345
lda     al, 0x1096
cmp     al, 0x8d36
bcc     0xb34a
lda     al, 0x1075
cmp     al, #0x04
bcc     0xb34a
ldx     0x1066
cpx     0x8d37
bcc     0xb34a
bbs     #0x20, 0x105e, 0xb345
clm                                  
txa     
sec     
sbc     ax, #0x00f0
sem                                   
bcc     0xb34a
clm                                    
cmp     ax, #0x0100
bcc     0xb329
lda     ax, #0x000f
bra     0xb32d</t>
  </si>
  <si>
    <t>0xDE99</t>
  </si>
  <si>
    <t>0xDD53</t>
  </si>
  <si>
    <t>00AE80</t>
  </si>
  <si>
    <t>bbs     #0x08, 0x102c, 0xaed1
lda     al, 0x1096
cmp     al, 0x8d36
bcc     0xaed6
lda     al, 0x1075
cmp     al, #0x04
bcc     0xaed6
ldx     0x1066
cpx     0x8d37
bcc     0xaed6
bbs     #0x10, 0x105e, 0xaed1
clm                          
txa
sec
sbc     ax, #0x00f0
sem                          
bcc     0xaed6
clm                          
cmp     ax, #0x0100
bcc     0xaeb5
lda     ax, #0x000f
bra     0xaeb9</t>
  </si>
  <si>
    <t>0xE0AB</t>
  </si>
  <si>
    <t>00AD12</t>
  </si>
  <si>
    <t>Knock Correction</t>
  </si>
  <si>
    <t>bbs     #0x08, 0x102c, 0xad63   
lda     al, 0x1096
cmp     al, 0x8d36
bcc     0xad68
lda     al, 0x1075
cmp     al, #0x04
bcc     0xad68
ldx     0x1066
cpx     0x8d37
bcc     0xad68
bbs     #0x10, 0x105e, 0xad63
clm                             
txa
sec
sbc     ax, #0x00f0
sem                             
bcc     0xad68
clm                             
cmp     ax, #0x0100
bcc     0xad47
lda     ax, #0x000f
bra     0xad4b</t>
  </si>
  <si>
    <t>12A7</t>
  </si>
  <si>
    <t>00B543</t>
  </si>
  <si>
    <t>bbs     #0x08, 0x102c, 0xad63  
lda     al, 0x1096
cmp     al, 0x8d36
bcc     0xad68
lda     al, 0x1075
cmp     al, #0x04
bcc     0xad68
ldx     0x1066
cpx     0x8d37
bcc     0xad68
bbs     #0x10, 0x105e, 0xad63
clm                            
txa
sec
sbc     ax, #0x00f0
sem                            
bcc     0xad68
clm                            
cmp     ax, #0x0100
bcc     0xad47
lda     ax, #0x000f
bra     0xad4b</t>
  </si>
  <si>
    <t xml:space="preserve">0xB5D4 </t>
  </si>
  <si>
    <t>0xB566</t>
  </si>
  <si>
    <t>bbs     #0x08, 0x102c, 0xad63
lda     al, 0x1096
cmp     al, 0x8d36
bcc     0xad68
lda     al, 0x1075
cmp     al, #0x04
bcc     0xad68
ldx     0x1066
cpx     0x8d37
bcc     0xad68
bbs     #0x10, 0x105e, 0xad63
clm                          
txa
sec
sbc     ax, #0x00f0
sem                          
bcc     0xad68
clm                          
cmp     ax, #0x0100
bcc     0xad47
lda     ax, #0x000f
bra     0xad4b</t>
  </si>
  <si>
    <t>0xB17D</t>
  </si>
  <si>
    <t>0xB543</t>
  </si>
  <si>
    <t xml:space="preserve">0xB511 </t>
  </si>
  <si>
    <t>0xB3E0</t>
  </si>
  <si>
    <t>00B613
bf5c</t>
  </si>
  <si>
    <t>0xB416</t>
  </si>
  <si>
    <t>ldx     0x10b4               
cpx     #0x0005
bcc     0xb60d
bbc     #0x80, 0x105c, 0xb638
bbc     #0x08, 0x105d, 0xb631
clb     #0x10, 0x105e
lda     bl, 0x1071
bne     0xb638
bra     0xb63c</t>
  </si>
  <si>
    <t>0xB2F3</t>
  </si>
  <si>
    <t>00B636</t>
  </si>
  <si>
    <t>ldx     0x10b4               
cpx     #0x0005
bcc     0xb630
bbc     #0x80, 0x105c, 0xb65b
bbc     #0x08, 0x105d, 0xb654
clb     #0x10, 0x105e
lda     bl, 0x1071
bne     0xb65b
bra     0xb65f</t>
  </si>
  <si>
    <t>00B6A4</t>
  </si>
  <si>
    <t>ldx     0x10b4                
cpx     #0x0005
bcc     0xb69e
bbc     #0x80, 0x105c, 0xb6c9
bbc     #0x08, 0x105d, 0xb6c2
clb     #0x10, 0x105e
lda     bl, 0x1071
bne     0xb6c9
bra     0xb6cd</t>
  </si>
  <si>
    <t>00B5E1</t>
  </si>
  <si>
    <t>ldx     0x10b4               
cpx     #0x0005
bcc     0xb5db
bbc     #0x80, 0x105c, 0xb606
bbc     #0x08, 0x105d, 0xb5ff
clb     #0x10, 0x105e
lda     bl, 0x1071
bne     0xb606
bra     0xb60a</t>
  </si>
  <si>
    <t>0xB510</t>
  </si>
  <si>
    <t>Rom ID (6 char string)</t>
  </si>
  <si>
    <t>8C3D - 8C3F</t>
  </si>
  <si>
    <t>00FD62</t>
  </si>
  <si>
    <t>00B623</t>
  </si>
  <si>
    <t>ldx     0x10ba               
cpx     #0x0005
bcc     0xb61d
lda     al, 0x10e0
cmp     al, 0x8a53
beq     0xb635
bcs     0xb67c
bbc     #0x10, 0x105f, 0xb67c
bbc     #0x10, 0x1061, 0xb680
lda     al, 0x803a
asl     al
bcc     0xb65d
bbc     #0x08, 0x1061, 0xb656
clb     #0x10, 0x1062
lda     bl, 0x1075           
bne     0xb67c
bra     0xb680</t>
  </si>
  <si>
    <t>00B500</t>
  </si>
  <si>
    <t>ldx     0x10ba               
cpx     #0x0005
bcc     0xb4fa
lda     al, 0x10e0
cmp     al, 0x8a53
beq     0xb512
bcs     0xb559
bbc     #0x10, 0x105f, 0xb559
bbc     #0x10, 0x1061, 0xb55d
lda     al, 0x803a
asl     al
bcc     0xb53a
bbc     #0x08, 0x1061, 0xb533
clb     #0x10, 0x1062
lda     bl, 0x1075           
bne     0xb559
bra     0xb55d</t>
  </si>
  <si>
    <t>ldx     0x10ba                
cpx     #0x0005
bcc     0xb4fa
lda     al, 0x10e0
cmp     al, 0x8a53
beq     0xb512
bcs     0xb559
bbc     #0x10, 0x105f, 0xb559 
bbc     #0x10, 0x1061, 0xb55d
lda     al, 0x803a
asl     al
bcc     0xb53a
bbc     #0x08, 0x1061, 0xb533
clb     #0x10, 0x1062
lda     bl, 0x1075            
bne     0xb559
bra     0xb55d</t>
  </si>
  <si>
    <t>00B960</t>
  </si>
  <si>
    <t>lda     al, #0x00            
sta     al, 0x10f3           
bbc     #0x10, 0x105c, 0xb9dd
lda     al, 0x1071
cmp     al, 0x8a70
beq     0xb974
bcs     0xb9dd
lda     al, 0x1088           
cmp     al, 0x8a71
bcc     0xb9dd
lda     al, 0x106f
bbc     #0x80, 0x105e, 0xb98b
cmp     al, 0x8a51
bcc     0xb996
bra     0xb9dd</t>
  </si>
  <si>
    <t>00B983</t>
  </si>
  <si>
    <t>lda     al, #0x00                
sta     al, 0x10f3               
bbc     #0x10, 0x105c, 0xba00
lda     al, 0x1071
cmp     al, 0x8a70
beq     0xb997
bcs     0xba00
lda     al, 0x1088               
cmp     al, 0x8a71
bcc     0xba00
lda     al, 0x106f
bbc     #0x80, 0x105e, 0xb9ae
cmp     al, 0x8a51
bcc     0xb9b9
bra     0xba00</t>
  </si>
  <si>
    <t>00B9F1</t>
  </si>
  <si>
    <t>lda     al, #0x00            
sta     al, 0x10f3           
bbc     #0x10, 0x105c, 0xba5e
lda     al, 0x1071
cmp     al, 0x8a70
beq     0xba05
bcs     0xba5e
lda     al, 0x1088           
cmp     al, 0x8a71
bcc     0xba5e
lda     al, 0x106f
cmp     al, 0x8a72
beq     0xba17
bcs     0xba5e
bbs     #0x40, 0x105e, 0xba26
seb     #0x40, 0x105e
lda     al, 0x8a73
sta     al, 0x11c4
lda     al, 0x129d           
bbs     #0x02, 0x105c, 0xba46
cmp     al, 0x8a75
bcs     0xba40
cmp     al, 0x8a74
beq     0xba3a
bcs     0xba6a
lda     al, 0x8a78           
jmp     0xbade</t>
  </si>
  <si>
    <t>00B92E</t>
  </si>
  <si>
    <t>lda     al, #0x00              
sta     al, 0x10f3             
bbc     #0x10, 0x105c, 0xb9ab
lda     al, 0x1071
cmp     al, 0x8a70
beq     0xb942
bcs     0xb9ab
lda     al, 0x1088             
cmp     al, 0x8a71
bcc     0xb9ab
lda     al, 0x106f
bbc     #0x80, 0x105e, 0xb959
cmp     al, 0x8a51
bcc     0xb964
bra     0xb9ab</t>
  </si>
  <si>
    <t>00BE4E</t>
  </si>
  <si>
    <t>0xFD05</t>
  </si>
  <si>
    <t>lda     al, 0x1088            
cmp     al, 0x86a0
bcc     0xbe75
ldx     0x10b4
cpx     0x86a2
bcc     0xbe75
lda     al, 0x1071
beq     0xbe75
cmp     al, 0x86a1
bpl     0xbe7c
ldx     0x1062
cpx     0x8f3e
bpl     0xbe7c
bbc     #0x80, 0x105a, 0xbe7c
lda     al, #0x00             
sta     al, 0x123c
bra     0xbeb2</t>
  </si>
  <si>
    <t>0xFD5C</t>
  </si>
  <si>
    <t>0xFB24</t>
  </si>
  <si>
    <t>0xFD62</t>
  </si>
  <si>
    <t>0xFD17</t>
  </si>
  <si>
    <t>0xFBB0</t>
  </si>
  <si>
    <t>8EB0-8EB2</t>
  </si>
  <si>
    <t>0xFCC3</t>
  </si>
  <si>
    <t>8EB0 - 8BE2</t>
  </si>
  <si>
    <t>0xFCC1</t>
  </si>
  <si>
    <t>0xF89F</t>
  </si>
  <si>
    <t xml:space="preserve">00BA3E </t>
  </si>
  <si>
    <t>bbc     #0x04, 0x1255, 0xb9ee
lda     al, 0x1075
cmp     al, 0x8be0
bcs     0xba52
lda     al, #0x00
lda     bl, #0x00
bra     0xba5b</t>
  </si>
  <si>
    <t>00B91B</t>
  </si>
  <si>
    <t>bbc     #0x04, 0x1255, 0xb8cb
lda     al, 0x1075
cmp     al, 0x8be0
bcs     0xb92f
lda     al, #0x00
lda     bl, #0x00
bra     0xb938</t>
  </si>
  <si>
    <t>Second func of 1072 - 00A634 has a similar func.</t>
  </si>
  <si>
    <t xml:space="preserve">B62C seems to satisfy the sensor candidate for </t>
  </si>
  <si>
    <t>FB73 seems to be similar to the control A59D</t>
  </si>
  <si>
    <t>to the control, but is a diff address. (1073)</t>
  </si>
  <si>
    <t>lda     al, 0x106f    
cmp     al, 0x8a5c
bcc     0xa5b4
cmp     al, 0x8a5d
bcs     0xa5b4
lda     al, 0x1071
cmp     al, 0x8a5e
beq     0xa5be
bcc     0xa5be
ldm     #0x00, 0x1348 
ldm     #0x00, 0x1349
bra     0xa5eb</t>
  </si>
  <si>
    <t>that row, however it has a lot of extra instructions</t>
  </si>
  <si>
    <t xml:space="preserve">in structure, namely how the first several </t>
  </si>
  <si>
    <t>lda     al, 0x106f           
cmp     al, 0x8a5c
bcc     0xa594
cmp     al, 0x8a5d
bcs     0xa594
lda     al, 0x1071
cmp     al, 0x8a5e
beq     0xa59e
bcc     0xa59e
ldm     #0x00, 0x1348        
ldm     #0x00, 0x1349
bra     0xa5cb</t>
  </si>
  <si>
    <t>lda     al, 0x106f     
cmp     al, 0x8a5c
bcc     0xa56e
cmp     al, 0x8a5d
bcs     0xa56e
lda     al, 0x1071
cmp     al, 0x8a5e
beq     0xa578
bcc     0xa578
ldm     #0x00, 0x1348  
ldm     #0x00, 0x1349
bra     0xa5a5</t>
  </si>
  <si>
    <t>lda     al, 0x106f        
cmp     al, 0x8a5c
bcc     0xa5cf
cmp     al, 0x8a5d
bcs     0xa5cf
lda     al, 0x1071
cmp     al, 0x8a5e
beq     0xa5d9
bcc     0xa5d9
ldm     #0x00, 0x1348     
ldm     #0x00, 0x1349
bra     0xa606</t>
  </si>
  <si>
    <t>In fact, 1073 seems to fit better as the candidate func</t>
  </si>
  <si>
    <t>that were not found in the control. No other candidates</t>
  </si>
  <si>
    <t xml:space="preserve">00A481
</t>
  </si>
  <si>
    <t>instructions work. The structure loads the sensor</t>
  </si>
  <si>
    <t>lda     al, 0x1072     
cmp     al, 0x86c8
bcc     0xa4e4
cmp     al, 0x86c9
bcs     0xa4e4
lda     al, 0x1305
cmp     al, 0x86ca
bcc     0xa4e4
cmp     al, 0x86cb
bcs     0xa4e4
lda     al, 0x1048
cmp     al, 0x8606
beq     0xa4a5
bcs     0xa4e4
bbs     #0x10, 0x12d1, 0xa4ae 
sta     bl, 0x12dc
seb     #0x10, 0x12d1                   
lda     al, 0x12cf
sec     
sbc     al, 0x12dc
bcc     0xa4c0
cmp     al, 0x86cc
bcs      0xa4d5
ldx     #0x12d6                        
jsr     0xa0e9
cmp     al, 0x86cd
bcc     0xa4ec
seb     #0x20, 0x12d1
seb     #0x01, 0x12dd
bra     0xa4f0</t>
  </si>
  <si>
    <t>However, A481 still matches A5B8 the closest?</t>
  </si>
  <si>
    <t>found via manual analysis matched this, however.</t>
  </si>
  <si>
    <t>009CBE</t>
  </si>
  <si>
    <t>into memory, then does some compares in the</t>
  </si>
  <si>
    <t>bbc     #0x10, 0x105e, 0x9cec     
lda     al, 0x1073
cmp     al, 0x8c34
beq     0x9cec
bcc     0x9cec
ldx     0x12c4
cpx     0x8c35
beq     0x9ce8
bcc     0x9ce8
ldx     #0x12f7
jsr     0x9fdc
cmp     al, 0x8c37
bcc     0x9cf0
seb     #0x01, 0x11df
bra     0x9cf0</t>
  </si>
  <si>
    <t>bbc     #0x10, 0x105e, 0x9cec   
lda     al, 0x1073
cmp     al, 0x8c34
beq     0x9cec
bcc     0x9cec
ldx     0x12c4
cpx     0x8c35
beq     0x9ce8
bcc     0x9ce8
ldx     #0x12f7
jsr     0x9fdc
cmp     al, 0x8c37
bcc     0x9cf0
seb     #0x01, 0x11df
bra     0x9cf0</t>
  </si>
  <si>
    <t>bbc     #0x10, 0x105e, 0x9cec
lda     al, 0x1073
cmp     al, 0x8c34
beq     0x9cec
bcc     0x9cec
ldx     0x12c4
cpx     0x8c35
beq     0x9ce8
bcc     0x9ce8
ldx     #0x12f7
jsr     0x9fdc
cmp     al, 0x8c37
bcc     0x9cf0
seb     #0x01, 0x11df
bra     0x9cf0</t>
  </si>
  <si>
    <t>same order, and branches to memory based on</t>
  </si>
  <si>
    <t>00A5EC</t>
  </si>
  <si>
    <t>bbc     #0x08, 0x105a, 0xa62e
ldy     0x1026               
sty     0x12bd
ldy     0x1028               
sty     0x12bf
lda     al, 0x102b
sta     al, 0x1494
lda     al, 0x102c
sta     al, 0x1495
lda     al, 0x11cd
sta     al, 0x1499
lda     al, 0x11ce
sta     al, 0x149a
lda     al, 0x12c1
bne     0xa64d
clm                          
lda     ax, 0x12b9
ora     ax, 0x1026           
sta     ax, 0x12b9
lda     ax, 0x12bb
ora     ax, 0x1028           
sta     ax, 0x12bb
sem                          
ldx     #0x0000              
stx     0x1178
lda     al, 0x106f
cmp     al, 0x8a87
bcc     0xa645
ldx     0x11e2
inx
bne     0xa648
dex
bra     0xa648</t>
  </si>
  <si>
    <t>00A324</t>
  </si>
  <si>
    <t>the results of those compares. It then grabs a</t>
  </si>
  <si>
    <t>ldy     0x1031    
sty     0x1356
lda     al, 0x1033
sta     al, 0x1358
lda     al, 0x1036
sta     al, 0x1354
lda     al, 0x11f9
sta     al, 0x1362
lda     al, 0x1202
sta     al, 0x1363
lda     al, 0x1360
bne     0xa374
clm               
lda     ax, 0x1359
ora     ax, 0x1031
sta     ax, 0x1359
sem               
lda     al, 0x135b
ora     al, 0x1033
sta     al, 0x135b
ldx     #0x0000
stx     0x119b
lda     al, 0x1073
cmp     al, #0x10
bcc     0xa36f
ldx     0x1222
inx
bne     0xa36f
dex
stx     0x1222    
bra     0xa3c0</t>
  </si>
  <si>
    <t>00A5CC</t>
  </si>
  <si>
    <t>bbc     #0x08, 0x105a, 0xa60e  
ldy     0x1026                 
sty     0x12bd
ldy     0x1028                 
sty     0x12bf
lda     al, 0x102b
sta     al, 0x1494
lda     al, 0x102c
sta     al, 0x1495
lda     al, 0x11cd
sta     al, 0x1499
lda     al, 0x11ce
sta     al, 0x149a
lda     al, 0x12c1
bne     0xa62d
clm                            
lda     ax, 0x12b9
ora     ax, 0x1026             
sta     ax, 0x12b9
lda     ax, 0x12bb
ora     ax, 0x1028             
sta     ax, 0x12bb
sem                            
ldx     #0x0000                
stx     0x1178
lda     al, 0x106f
cmp     al, 0x8a87
bcc     0xa625
ldx     0x11e2
inx
bne     0xa628
dex
bra     0xa628</t>
  </si>
  <si>
    <t>sensor shortly after in memory. However, the last</t>
  </si>
  <si>
    <t>00A5A6</t>
  </si>
  <si>
    <t>bbc     #0x08, 0x105a, 0xa5e8
ldy     0x1026
sty     0x12bd
ldy     0x1028
sty     0x12bf
lda     al, 0x102b
sta     al, 0x1494
lda     al, 0x102c
sta     al, 0x1495
lda     al, 0x11cd
sta     al, 0x1499
lda     al, 0x11ce
sta     al, 0x149a
lda     al, 0x12c1
bne     0xa607
clm                          
lda     ax, 0x12b9
ora     ax, 0x1026
sta     ax, 0x12b9
lda     ax, 0x12bb
ora     ax, 0x1028
sta     ax, 0x12bb
sem                          
ldx     #0x0000              
stx     0x1178
lda     al, 0x106f
cmp     al, 0x8a87
bcc     0xa5ff
ldx     0x11e2
inx
bne     0xa602
dex
bra     0xa602</t>
  </si>
  <si>
    <t>00A607</t>
  </si>
  <si>
    <t>half of the function is very different from the base.</t>
  </si>
  <si>
    <t>bbc     #0x08, 0x105a, 0xa649   
ldy     0x1026                  
sty     0x12bd
ldy     0x1028                  
sty     0x12bf
lda     al, 0x102b
sta     al, 0x1494
lda     al, 0x102c
sta     al, 0x1495
lda     al, 0x11cd
sta     al, 0x1499
lda     al, 0x11ce
sta     al, 0x149a
lda     al, 0x12c1
bne     0xa668
clm                             
lda     ax, 0x12b9
ora     ax, 0x1026              
sta     ax, 0x12b9
lda     ax, 0x12bb
ora     ax, 0x1028              
sta     ax, 0x12bb
sem                             
ldx     #0x0000                 
stx     0x1178
lda     al, 0x106f
cmp     al, 0x8a87
bcc     0xa660
ldx     0x11e2
inx
bne     0xa663
dex
bra     0xa663</t>
  </si>
  <si>
    <t>00A443</t>
  </si>
  <si>
    <t>bbc     #0x08, 0x105a, 0xa485
ldy     0x1026               
sty     0x12bd
ldy     0x1028               
sty     0x12bf
lda     al, 0x102b
sta     al, 0x1494
lda     al, 0x102c
sta     al, 0x1495
lda     al, 0x11cd
sta     al, 0x1499
lda     al, 0x11ce
sta     al, 0x149a
lda     al, 0x12c1
bne     0xa4a4
clm                          
lda     ax, 0x12b9
ora     ax, 0x1026           
sta     ax, 0x12b9
lda     ax, 0x12bb
ora     ax, 0x1028           
sta     ax, 0x12bb
sem                          
ldx     #0x0000              
stx     0x1178
lda     al, 0x106f
cmp     al, 0x8a87
bcc     0xa49c
ldx     0x11e2
inx
bne     0xa49f
dex
bra     0xa49f</t>
  </si>
  <si>
    <t>00A482</t>
  </si>
  <si>
    <t>LSH</t>
  </si>
  <si>
    <t xml:space="preserve">ldy     0x102f     
sty     0x1356
lda     al, 0x1031
sta     al, 0x1358
lda     al, 0x1034
sta     al, 0x1354
lda     al, 0x11fd
sta     al, 0x1362
lda     al, 0x120a
sta     al, 0x1363
lda     al, 0x1360
bne     0xa4d3
clm                
lda     ax, 0x1359
ora     ax, 0x102f
sta     ax, 0x1359
sem                
lda     al, 0x135b
ora     al, 0x1031
sta     al, 0x135b
ldx     #0x0000
stx     0x1196
lda     al, 0x1073
cmp     al, 0x8c07
bcc     0xa4ce
ldx     0x1228
inx
bne     0xa4ce
dex
stx     0x1228     </t>
  </si>
  <si>
    <t xml:space="preserve">00A31A </t>
  </si>
  <si>
    <t>ldy     0x102f            
sty     0x1356
lda     al, 0x1031
sta     al, 0x1358
lda     al, 0x1034
sta     al, 0x1354
lda     al, 0x120a
sta     al, 0x1363
lda     al, 0x1360
bne     0xa365
clm                       
lda     ax, 0x1359
ora     ax, 0x102f
sta     ax, 0x1359
sem                       
lda     al, 0x135b
ora     al, 0x1031
sta     al, 0x135b
ldx     #0x0000
stx     0x1196
lda     al, 0x1073
cmp     al, 0x8c07
bcc     0xa360
ldx     0x1228
inx
bne     0xa360
dex
stx     0x1228            
bra     0xa3b1</t>
  </si>
  <si>
    <t>00A31A</t>
  </si>
  <si>
    <t>ldy     0x102f      
sty     0x1356
lda     al, 0x1031
sta     al, 0x1358
lda     al, 0x1034
sta     al, 0x1354
lda     al, 0x120a
sta     al, 0x1363
lda     al, 0x1360
bne     0xa365
clm                 
lda     ax, 0x1359
ora     ax, 0x102f
sta     ax, 0x1359
sem                 
lda     al, 0x135b
ora     al, 0x1031
sta     al, 0x135b
ldx     #0x0000
stx     0x1196
lda     al, 0x1073
cmp     al, 0x8c07
bcc     0xa360
ldx     0x1228
inx
bne     0xa360
dex
stx     0x1228      
bra     0xa3b1</t>
  </si>
  <si>
    <t>ldy     0x102f     
sty     0x1356
lda     al, 0x1031
sta     al, 0x1358
lda     al, 0x1034
sta     al, 0x1354
lda     al, 0x120a
sta     al, 0x1363
lda     al, 0x1360
bne     0xa365
clm                
lda     ax, 0x1359
ora     ax, 0x102f
sta     ax, 0x1359
sem                
lda     al, 0x135b
ora     al, 0x1031
sta     al, 0x135b
ldx     #0x0000
stx     0x1196
lda     al, 0x1073
cmp     al, 0x8c07
bcc     0xa360
ldx     0x1228
inx
bne     0xa360
dex
stx     0x1228     
bra     0xa3b1</t>
  </si>
  <si>
    <t>lda     bl, #0x00            
lda     al, 0x1071
bbc     #0x80, 0x105a, 0xa98e
cmp     al, 0x8a92
bcs     0xa98e
lda     al, 0x106f
cmp     al, 0x8a90
bcc     0xa988
cmp     al, 0x8a91
bcc     0xa981
seb     #0x08, 0x11cc
inc     bl
inc     bl                   
inc     bl                   
sta     bl, 0x11f2           
rts</t>
  </si>
  <si>
    <t>lda     bl, #0x00            
lda     al, 0x1071
bbc     #0x80, 0x105a, 0xa837
cmp     al, 0x8a92
bcs     0xa837
lda     al, 0x106f
cmp     al, 0x8a90
bcc     0xa831
cmp     al, 0x8a91
bcc     0xa82a
seb     #0x08, 0x11cc
inc     bl
inc     bl                   
inc     bl                   
sta     bl, 0x11f2           
rts</t>
  </si>
  <si>
    <t>lda     bl, #0x00            
lda     al, 0x1075
bbc     #0x10, 0x105e, 0xa7da
cmp     al, 0x8c12
bcs     0xa7da
lda     al, 0x1073
cmp     al, 0x8c10
bcc     0xa7d4
cmp     al, 0x8c11
bcc     0xa7cd
seb     #0x08, 0x11fc
inc     bl
inc     bl                   
inc     bl                   
sta     bl, 0x1223           
rts</t>
  </si>
  <si>
    <t xml:space="preserve">00A633 </t>
  </si>
  <si>
    <t>lda     bl, #0x00             
lda     al, 0x1075
bbc     #0x10, 0x105e, 0xa66c
cmp     al, 0x8c12
bcs     0xa66c
lda     al, 0x1073
cmp     al, 0x8c10
bcc     0xa666
cmp     al, 0x8c11
bcc     0xa65f
seb     #0x08, 0x11fc
inc     bl
inc     bl                    
inc     bl                    
sta     bl, 0x1223            
rts</t>
  </si>
  <si>
    <t>00B000
afc6</t>
  </si>
  <si>
    <t>ldx     0x10b4     
cpx     0x8be6
bcc     0xb061
lda     al, 0x106f
sec
sbc     al, #0x10
bcc     0xb012
bra     0xb014</t>
  </si>
  <si>
    <t>00B021</t>
  </si>
  <si>
    <t>ldx     0x10b8     
cpx     0x8d42
bcc     0xb083
lda     al, 0x1073
sec
sbc     al, #0x10
bcc     0xb033
bra     0xb035</t>
  </si>
  <si>
    <t>00AFBC</t>
  </si>
  <si>
    <t>ldx     0x10b4       
cpx     0x8be6
bcc     0xb01d
lda     al, 0x106f
sec
sbc     al, #0x10
bcc     0xafce
bra     0xafd0</t>
  </si>
  <si>
    <t>00B02A</t>
  </si>
  <si>
    <t>ldx     0x10b4        
cpx     0x8be6
bcc     0xb08b
lda     al, 0x106f
sec
sbc     al, #0x10
bcc     0xb03c
bra     0xb03e</t>
  </si>
  <si>
    <t>00AFCE</t>
  </si>
  <si>
    <t>ldx     0x10b4      
cpx     0x8be6
bcc     0xb02f
lda     al, 0x106f
sec
sbc     al, #0x10
bcc     0xafe0
bra     0xafe2</t>
  </si>
  <si>
    <t>00AE36</t>
  </si>
  <si>
    <t>ldx     0x10b4     
cpx     0x8be6
bcc     0xae97
lda     al, 0x106f
sec
sbc     al, #0x10
bcc     0xae48
bra     0xae4a</t>
  </si>
  <si>
    <t>????</t>
  </si>
  <si>
    <t>00AF61</t>
  </si>
  <si>
    <t>ldx     0x10ba    
cpx     0x8d42
bcc     0xafc3
lda     al, 0x1073
sec
sbc     al, #0x10
bcc     0xaf73
bra     0xaf75</t>
  </si>
  <si>
    <t>00ADF3</t>
  </si>
  <si>
    <t>ldx     0x10ba      
cpx     0x8d42
bcc     0xae55
lda     al, 0x1073
sec
sbc     al, #0x10
bcc     0xae05
bra     0xae07</t>
  </si>
  <si>
    <t>ldx     0x10ba     
cpx     0x8d42
bcc     0xae55
lda     al, 0x1073
sec
sbc     al, #0x10
bcc     0xae05
bra     0xae07</t>
  </si>
  <si>
    <t>ldx     0x10ba    
cpx     0x8d42
bcc     0xae55
lda     al, 0x1073
sec
sbc     al, #0x10
bcc     0xae05
bra     0xae07</t>
  </si>
  <si>
    <t>00B5BF</t>
  </si>
  <si>
    <t>lda     al, 0x102f     ; Battery voltage
ldx     #0x84c0
jsr     0x9000
pha
lda     al, 0x106f
ldx     #0x8620
jsr     0x9000
plb
sta     bl, 0x1008
mpy     0x1008
sei
xab
sta     bl, 0x1052
sta     al, 0x1053
cli
cmp     al, #0x20
bcc     0xb5ef
lda     al, #0xff
bra     0xb5f8</t>
  </si>
  <si>
    <t>00B6C2</t>
  </si>
  <si>
    <t>lda     al, 0x116b  
ldx     #0x84c0
jsr     0x9000
pha
lda     al, 0x1073
ldx     #0x8620
jsr     0x9000
plb
sta     bl, 0x100e
mpy     0x100e
sei
sta     al, 0x1056
sta     bl, 0x1057
cli
rts</t>
  </si>
  <si>
    <t>00B5E2</t>
  </si>
  <si>
    <t>lda     al, 0x102f   
ldx     #0x84c0
jsr     0x9000
pha
lda     al, 0x106f
ldx     #0x8620
jsr     0x9000
plb
sta     bl, 0x1008
mpy     0x1008
sei
xab
sta     bl, 0x1052
sta     al, 0x1053
cli
cmp     al, #0x20
bcc     0xb612
lda     al, #0xff
bra     0xb61b</t>
  </si>
  <si>
    <t>00B650</t>
  </si>
  <si>
    <t>lda     al, 0x102f        
ldx     #0x84c0
jsr     0x9000
pha
lda     al, 0x106f
ldx     #0x8620
jsr     0x9000
plb
sta     bl, 0x1008
mpy     0x1008
sei
xab
sta     bl, 0x1052
sta     al, 0x1053
cli
cmp     al, #0x20
bcc     0xb680
lda     al, #0xff
bra     0xb689</t>
  </si>
  <si>
    <t>00B58D</t>
  </si>
  <si>
    <t>lda     al, 0x102f         
ldx     #0x84c0
jsr     0x9000
pha
lda     al, 0x106f
ldx     #0x8620
jsr     0x9000
plb
sta     bl, 0x1008
mpy     0x1008
sei
xab
sta     bl, 0x1052
sta     al, 0x1053
cli
cmp     al, #0x20
bcc     0xb5bd
lda     al, #0xff
bra     0xb5c6</t>
  </si>
  <si>
    <t>00B45C</t>
  </si>
  <si>
    <t>lda     al, 0x102f 
ldx     #0x84c0
jsr     0x9000
pha
lda     al, 0x106f
ldx     #0x8620
jsr     0x9000
plb
sta     bl, 0x1008
mpy     0x1008
sei
xab
sta     bl, 0x1052
sta     al, 0x1053
cli
cmp     al, #0x20
bcc     0xb48c
lda     al, #0xff
bra     0xb495</t>
  </si>
  <si>
    <t>00B5E5</t>
  </si>
  <si>
    <t>lda     al, 0x1170     ; Battery voltage
ldx     #0x84c0
jsr     0x9000
pha
lda     al, 0x1073
ldx     #0x8620
jsr     0x9000
plb
sta     bl, 0x100e
mpy     0x100e
sei
sta     al, 0x1056
sta     bl, 0x1057
cli
rts</t>
  </si>
  <si>
    <t>00B4C2</t>
  </si>
  <si>
    <t>lda     al, 0x1170    
ldx     #0x84c0
jsr     0x9000
pha
lda     al, 0x1073
ldx     #0x8620
jsr     0x9000
plb
sta     bl, 0x100e
mpy     0x100e
sei
sta     al, 0x1056
sta     bl, 0x1057
cli
rts</t>
  </si>
  <si>
    <t>lda     al, 0x1170 
ldx     #0x84c0
jsr     0x9000
pha
lda     al, 0x1073
ldx     #0x8620
jsr     0x9000
plb
sta     bl, 0x100e
mpy     0x100e
sei
sta     al, 0x1056
sta     bl, 0x1057
cli
rts</t>
  </si>
  <si>
    <t xml:space="preserve">00B960 </t>
  </si>
  <si>
    <t>00A63D</t>
  </si>
  <si>
    <t>lda     bl, #0x00            
lda     al, 0x1075
bbc     #0x10, 0x105e, 0xa673
cmp     al, #0x0a
bcs     0xa673
lda     al, 0x1073
cmp     al, #0x18
bcc     0xa66d
cmp     al, #0x38
bcc     0xa666
seb     #0x08, 0x11f8
inc     bl
inc     bl                   
inc     bl                   
sta     bl, 0x121f           
rts</t>
  </si>
  <si>
    <t>lda     al, #0x00             
sta     al, 0x10f3            
bbc     #0x10, 0x105c, 0xba00
lda     al, 0x1071
cmp     al, 0x8a70
beq     0xb997
bcs     0xba00
lda     al, 0x1088            
cmp     al, 0x8a71
bcc     0xba00
lda     al, 0x106f
bbc     #0x80, 0x105e, 0xb9ae
cmp     al, 0x8a51
bcc     0xb9b9
bra     0xba00</t>
  </si>
  <si>
    <t>lda     al, #0x00              
sta     al, 0x10f3             
bbc     #0x10, 0x105c, 0xba5e
lda     al, 0x1071
cmp     al, 0x8a70
beq     0xba05
bcs     0xba5e
lda     al, 0x1088             
cmp     al, 0x8a71
bcc     0xba5e
lda     al, 0x106f
cmp     al, 0x8a72
beq     0xba17
bcs     0xba5e
bbs     #0x40, 0x105e, 0xba26  
seb     #0x40, 0x105e
lda     al, 0x8a73
sta     al, 0x11c4
lda     al, 0x129d             
bbs     #0x02, 0x105c, 0xba46
cmp     al, 0x8a75
bcs     0xba40
cmp     al, 0x8a74
beq     0xba3a
bcs     0xba6a
lda     al, 0x8a78             
jmp     0xbade</t>
  </si>
  <si>
    <t xml:space="preserve">00B92E </t>
  </si>
  <si>
    <t>lda     al, #0x00             
sta     al, 0x10f3            
bbc     #0x10, 0x105c, 0xb9ab
lda     al, 0x1071
cmp     al, 0x8a70
beq     0xb942
bcs     0xb9ab
lda     al, 0x1088            
cmp     al, 0x8a71
bcc     0xb9ab
lda     al, 0x106f
bbc     #0x80, 0x105e, 0xb959
cmp     al, 0x8a51
bcc     0xb964
bra     0xb9ab</t>
  </si>
  <si>
    <t>00B7F3</t>
  </si>
  <si>
    <t>lda     al, #0x00             
sta     al, 0x10f3            
bbc     #0x10, 0x105c, 0xb870
lda     al, 0x1071
cmp     al, 0x8a70
beq     0xb807
bcs     0xb870
lda     al, 0x1088            
cmp     al, 0x8a71
bcc     0xb870
lda     al, 0x106f
bbc     #0x80, 0x105e, 0xb81e
cmp     al, 0x8a51
bcc     0xb829
bra     0xb870</t>
  </si>
  <si>
    <t>00B9A1</t>
  </si>
  <si>
    <t>seb     #0x04, 0x1062        
bbc     #0x80, 0x1061, 0xb9e0
lda     al, 0x1075
cmp     al, 0x8b8a
beq     0xb9b4
bcs     0xb9cc
lda     al, 0x1096           
cmp     al, 0x8b8b
bcc     0xb9cc
lda     al, 0x1073
cmp     al, 0x8b8c
beq     0xb9c6
bcs     0xb9cc
seb     #0x01, 0x1063        
bra     0xb9d1</t>
  </si>
  <si>
    <t>00B87E</t>
  </si>
  <si>
    <t>seb     #0x04, 0x1062         
bbc     #0x80, 0x1061, 0xb8bd 
lda     al, 0x1075
cmp     al, 0x8b8a
beq     0xb891
bcs     0xb8a9
lda     al, 0x1096            
cmp     al, 0x8b8b
bcc     0xb8a9
lda     al, 0x1073
cmp     al, 0x8b8c
beq     0xb8a3
bcs     0xb8a9
seb     #0x01, 0x1063         
bra     0xb8ae</t>
  </si>
  <si>
    <t>seb     #0x04, 0x1062        
bbc     #0x80, 0x1061, 0xb8bd
lda     al, 0x1075
cmp     al, 0x8b8a
beq     0xb891
bcs     0xb8a9
lda     al, 0x1096           
cmp     al, 0x8b8b
bcc     0xb8a9
lda     al, 0x1073
cmp     al, 0x8b8c
beq     0xb8a3
bcs     0xb8a9
seb     #0x01, 0x1063        
bra     0xb8ae</t>
  </si>
  <si>
    <t>00C3B5</t>
  </si>
  <si>
    <t>lda     al, 0x106f           
bbc     #0x04, 0x11de, 0xc3c8
cmp     al, 0x8675
bcs     0xc382
clb     #0x04, 0x11de
bra     0xc3d3</t>
  </si>
  <si>
    <t>00F48A</t>
  </si>
  <si>
    <t>lda     al, 0x1073              
ldx     #0x83e0
jsr     0x9000
bbs     #0x08, 0x1025, 0xf4a3
cmp     al, 0x1048
bcs     0xf4b4
seb     #0x08, 0x1025
bra     0xf4b4</t>
  </si>
  <si>
    <t>00C3DB</t>
  </si>
  <si>
    <t>lda     al, 0x106f              
bbc     #0x04, 0x11de, 0xc3ee
cmp     al, 0x8675
bcs     0xc3a8
clb     #0x04, 0x11de
bra     0xc3f9</t>
  </si>
  <si>
    <t>00C440</t>
  </si>
  <si>
    <t>lda     al, 0x106f            
bbc     #0x04, 0x11de, 0xc453
cmp     al, 0x8675
bcs     0xc40d
clb     #0x04, 0x11de
bra     0xc45e</t>
  </si>
  <si>
    <t>00C37E</t>
  </si>
  <si>
    <t>lda     al, 0x106f           
bbc     #0x04, 0x11de, 0xc391
cmp     al, 0x8675
bcs     0xc34b
clb     #0x04, 0x11de
bra     0xc39c</t>
  </si>
  <si>
    <t>00C23C</t>
  </si>
  <si>
    <t>lda     al, 0x106f            
bbc     #0x04, 0x11de, 0xc24f
cmp     al, 0x8675
bcs     0xc209
clb     #0x04, 0x11de
bra     0xc25a</t>
  </si>
  <si>
    <t>00C1E2</t>
  </si>
  <si>
    <t>lda     al, 0x1073           
bbc     #0x80, 0x1222, 0xc1f5
cmp     al, 0x86cd
bcs     0xc1fe
clb     #0x80, 0x1222
bra     0xc1fe</t>
  </si>
  <si>
    <t>00B92F</t>
  </si>
  <si>
    <t>lda     al, 0x1073     
ldx     #0x88d0
jsr     0x9000
sta     al, 0x4078     
jsr     0xbf35
stx     0x10b6
jsr     0xbd05
ldx     0x10ba
cpx     0x8bf0
bcs     0xb94f
jmp     0xb9b2</t>
  </si>
  <si>
    <t>00C0D1</t>
  </si>
  <si>
    <t>lda     al, 0x1073           
bbc     #0x80, 0x1222, 0xc0e4
cmp     al, 0x86cd
bcs     0xc0ed
clb     #0x80, 0x1222
bra     0xc0ed</t>
  </si>
  <si>
    <t>lda     al, 0x1073            
bbc     #0x80, 0x1222, 0xc0e4
cmp     al, 0x86cd
bcs     0xc0ed
clb     #0x80, 0x1222
bra     0xc0ed</t>
  </si>
  <si>
    <t>009B64
9b46</t>
  </si>
  <si>
    <t>ldm     #0x00, 0x115d
clb     #0x40, 0x102b
lda     al, 0x10da   
cmp     al, 0x8b10
beq     0x9b76
bcs     0x9ba3
ldx     0x10b4       
cpx     0x8b11
bcc     0x9ba3
lda     al, 0x1185   
sec
sbc     al, 0x10da
bcc     0x9b8e
cmp     al, 0x8b13
beq     0x9b8e
bcs     0x9b9f
ldx     #0x115e      
jsr     0x99ff
cmp     al, 0x8b14
bcc     0x9ba7
seb     #0x80, 0x102b
bra     0x9ba7</t>
  </si>
  <si>
    <t>009BA8</t>
  </si>
  <si>
    <t>ldm     #0x00, 0x1184     
clb     #0x40, 0x1036
lda     al, 0x10de        
cmp     al, #0x50
beq     0x9bb9
bcs     0x9be4
ldx     0x10b8            
cpx     #0x06de
bcc     0x9be4
lda     al, 0x11a9
sec
sbc     al, 0x10de
bcc     0x9bd0
cmp     al, #0x05
beq     0x9bd0
bcs     0x9be0
ldx     #0x1185           
jsr     0xa0d5
cmp     al, #0x04
bcc     0x9be8
seb     #0x80, 0x1036
bra     0x9be8</t>
  </si>
  <si>
    <t>009B44</t>
  </si>
  <si>
    <t>ldm     #0x00, 0x115d       
clb     #0x40, 0x102b
lda     al, 0x10da          
cmp     al, 0x8b10
beq     0x9b56
bcs     0x9b83
ldx     0x10b4              
cpx     0x8b11
bcc     0x9b83
lda     al, 0x1185          
sec
sbc     al, 0x10da
bcc     0x9b6e
cmp     al, 0x8b13
beq     0x9b6e
bcs     0x9b7f
ldx     #0x115e             
jsr     0x99df
cmp     al, 0x8b14
bcc     0x9b87
seb     #0x80, 0x102b
bra     0x9b87</t>
  </si>
  <si>
    <t xml:space="preserve">009B1E </t>
  </si>
  <si>
    <t>ldm     #0x00, 0x115d     
clb     #0x40, 0x102b
lda     al, 0x10da        
cmp     al, 0x8b10
beq     0x9b30
bcs     0x9b5d
ldx     0x10b4            
cpx     0x8b11
bcc     0x9b5d
lda     al, 0x1185
sec
sbc     al, 0x10da
bcc     0x9b48
cmp     al, 0x8b13
beq     0x9b48
bcs     0x9b59
ldx     #0x115e           
jsr     0x99b9
cmp     al, 0x8b14
bcc     0x9b61
seb     #0x80, 0x102b
bra     0x9b61</t>
  </si>
  <si>
    <t>009B64</t>
  </si>
  <si>
    <t>ldm     #0x00, 0x115d         
clb     #0x40, 0x102b
lda     al, 0x10da            
cmp     al, 0x8b10
beq     0x9b76
bcs     0x9ba3
ldx     0x10b4                
cpx     0x8b11
bcc     0x9ba3
lda     al, 0x1185            
sec
sbc     al, 0x10da
bcc     0x9b8e
cmp     al, 0x8b13
beq     0x9b8e
bcs     0x9b9f
ldx     #0x115e               
jsr     0x99ff
cmp     al, 0x8b14
bcc     0x9ba7
seb     #0x80, 0x102b
bra     0x9ba7</t>
  </si>
  <si>
    <t>009B54</t>
  </si>
  <si>
    <t>ldm     #0x00, 0x115d    
clb     #0x40, 0x102b
lda     al, 0x10da       
cmp     al, 0x8b10
beq     0x9b66
bcs     0x9b93
ldx     0x10b4           
cpx     0x8b11
bcc     0x9b93
lda     al, 0x1185       
sec
sbc     al, 0x10da
bcc     0x9b7e
cmp     al, 0x8b13
beq     0x9b7e
bcs     0x9b8f
ldx     #0x115e          
jsr     0x99f8
cmp     al, 0x8b14
bcc     0x9b97
seb     #0x80, 0x102b
bra     0x9b97</t>
  </si>
  <si>
    <t>009CFC</t>
  </si>
  <si>
    <t>ldm     #0x00, 0x1185                  
clb     #0x40, 0x1034
lda     al, 0x10e0                 
cmp     al, 0x8c90
beq     0x9d0a
bcs     0x9d37
Ldx     0x10ba                        
cpx     0x8c91
bcc     0x9d37
lda     al, 0x11ac
sec     
sbc     al, 0x10e0
bcc     0x9d22
cmp     al, 0x8c93
beq     0x9d22
bcs     0x9d33
ldx     #0x1186                       
jsr     0xa0e9
cmp     al, 0x8c94
bcc     0x9d3b
seb     #0x80, 0x1034
bra     0x9d3b</t>
  </si>
  <si>
    <t>009B70</t>
  </si>
  <si>
    <t>ldm     #0x00, 0x1183
clb     #0x40, 0x1034
lda     al, 0x10e0   
cmp     al, 0x8c90
beq     0x9b82
bcs     0x9baf
ldx     0x10ba       
cpx     0x8c91
bcc     0x9baf
lda     al, 0x11a2
sec
sbc     al, 0x10e0
bcc     0x9b9a
cmp     al, 0x8c93
beq     0x9b9a
bcs     0x9bab
ldx     #0x1184      
jsr     0xa144
cmp     al, 0x8c94
bcc     0x9bb3
seb     #0x80, 0x1034
bra     0x9bb3</t>
  </si>
  <si>
    <t>009B7C</t>
  </si>
  <si>
    <t>ldm     #0x00, 0x1183 
clb     #0x40, 0x1034
lda     al, 0x10e0    
cmp     al, 0x8c90
beq     0x9b8e
bcs     0x9bbb
ldx     0x10ba        
cpx     0x8c91
bcc     0x9bbb
lda     al, 0x11a2
sec
sbc     al, 0x10e0
bcc     0x9ba6
cmp     al, 0x8c93
beq     0x9ba6
bcs     0x9bb7
ldx     #0x1184       
jsr     0x9fdc
cmp     al, 0x8c94
bcc     0x9bbf
seb     #0x80, 0x1034
bra     0x9bbf</t>
  </si>
  <si>
    <t xml:space="preserve">009B7C </t>
  </si>
  <si>
    <t>ldm     #0x00, 0x1183  
clb     #0x40, 0x1034
lda     al, 0x10e0     
cmp     al, 0x8c90
beq     0x9b8e
bcs     0x9bbb
ldx     0x10ba         
cpx     0x8c91
bcc     0x9bbb
lda     al, 0x11a2
sec
sbc     al, 0x10e0
bcc     0x9ba6
cmp     al, 0x8c93
beq     0x9ba6
bcs     0x9bb7
ldx     #0x1184        
jsr     0x9fdc
cmp     al, 0x8c94
bcc     0x9bbf
seb     #0x80, 0x1034
bra     0x9bbf</t>
  </si>
  <si>
    <t>00AB56</t>
  </si>
  <si>
    <t>ldx     0x1034               
phx
clm                          
txa
lsr     ax
lsr     ax
sem                          
ldx     #0x8c40
jsr     0x900d
sta     al, 0x1185           
sta     al, 0x4122
plx
bbs     #0x04, 0x1026, 0xab7d
cpx     0x8b0b
beq     0xab7d
bcc     0xab7d
cpx     0x8b0d
bcc     0xab80
lda     al, 0x8b1b           
cmp     al, 0x8b2a           
bcs     0xab8f
bbc     #0x01, 0x102a, 0xab93
lda     al, 0x8b2a
bra     0xab93</t>
  </si>
  <si>
    <t>00AA2E</t>
  </si>
  <si>
    <t>ldx     0x103e                
phx
clm                           
txa
lsr     ax
lsr     ax
sem                           
sta     al, 0x132c
ldx     #0x8de0
jsr     0x900d
sta     al, 0x11a9
sta     al, 0x40fe
sta     al, 0x1337
plx
bbc     #0x01, 0x1032, 0xaa51
lda     al, #0x78
cmp     al, #0x50             
bcs     0xaa5e
bbc     #0x01, 0x1035, 0xaa62
lda     al, #0x50
bra     0xaa62</t>
  </si>
  <si>
    <t>00AB36</t>
  </si>
  <si>
    <t>ldx     0x1034                   
phx
clm                              
txa
lsr     ax
lsr     ax
sem                              
ldx     #0x8c40
jsr     0x900d
sta     al, 0x1185               
sta     al, 0x4122
plx
bbs     #0x04, 0x1026, 0xab5d    
cpx     0x8b0b
beq     0xab5d
bcc     0xab5d
cpx     0x8b0d
bcc     0xab60
lda     al, 0x8b1b               
cmp     al, 0x8b2a               
bcs     0xab6f
bbc     #0x01, 0x102a, 0xab73
lda     al, 0x8b2a
bra     0xab73</t>
  </si>
  <si>
    <t>00AB04</t>
  </si>
  <si>
    <t>ldx     0x1034               
phx
clm                          
txa
lsr     ax
lsr     ax
sem                          
ldx     #0x8c40
jsr     0x900d
sta     al, 0x1185
sta     al, 0x4122
plx
bbs     #0x04, 0x1026, 0xab2b
cpx     0x8b0b
beq     0xab2b
bcc     0xab2b
cpx     0x8b0d
bcc     0xab2e
lda     al, 0x8b1b           
cmp     al, 0x8b2a           
bcs     0xab3d
bbc     #0x01, 0x102a, 0xab41
lda     al, 0x8b2a
bra     0xab41</t>
  </si>
  <si>
    <t>00AB24</t>
  </si>
  <si>
    <t>ldx     0x1034                  
phx
clm                             
txa
lsr     ax
lsr     ax
sem                             
ldx     #0x8c40
jsr     0x900d
sta     al, 0x1185              
sta     al, 0x4122
plx
bbs     #0x04, 0x1026, 0xab4b   
cpx     0x8b0b
beq     0xab4b
bcc     0xab4b
cpx     0x8b0d
bcc     0xab4e
lda     al, 0x8b1b              
cmp     al, 0x8b2a              
bcs     0xab5d
bbc     #0x01, 0x102a, 0xab61
lda     al, 0x8b2a
bra     0xab61</t>
  </si>
  <si>
    <t>00A9AD</t>
  </si>
  <si>
    <t>ldx     0x1034                 
phx
clm                            
txa
lsr     ax
lsr     ax
sem                            
ldx     #0x8c40
jsr     0x900d
sta     al, 0x1185             
sta     al, 0x4122
plx
bbs     #0x04, 0x1026, 0xa9d4  
cpx     0x8b0b
beq     0xa9d4
bcc     0xa9d4
cpx     0x8b0d
bcc     0xa9d7
lda     al, 0x8b1b             
cmp     al, 0x8b2a             
bcs     0xa9e6
bbc     #0x01, 0x102a, 0xa9ea
lda     al, 0x8b2a
bra     0xa9ea</t>
  </si>
  <si>
    <t>00ADAE</t>
  </si>
  <si>
    <t>ldx     0x103c                     
phx     
clm                                    
txa     
lsr     ax
lsr     ax
sem                                     
sta     al, 0x132c
ldx     #0x8de0
jsr     0x900d
sta     al, 0x11ac
sta     al, 0x40fe
plx     
bbc     #0x01, 0x1030, 0xadcf
lda     al, 0x8c95
cmp     al, 0x8c96         
bcs     0xadde
bbc     #0x01, 0x1033, 0xade2
lda     al, 0x8c96
bra     0xade2</t>
  </si>
  <si>
    <t>00AA79</t>
  </si>
  <si>
    <t>ldx     0x103c               
phx
clm                          
txa
lsr     ax
lsr     ax
sem                          
ldx     #0x8dd0
jsr     0x900d
sta     al, 0x11a2
sta     al, 0x40fc
sta     al, 0x1337
plx
bbc     #0x01, 0x1030, 0xaa9a
lda     al, 0x8c95
cmp     al, 0x8c96           
bcs     0xaaa9
bbc     #0x01, 0x1033, 0xaaad
lda     al, 0x8c96
bra     0xaaad</t>
  </si>
  <si>
    <t>00A90B</t>
  </si>
  <si>
    <t>ldx     0x103c               
phx
clm                          
txa
lsr     ax
lsr     ax
sem                          
ldx     #0x8dd0
jsr     0x900d
sta     al, 0x11a2
sta     al, 0x40fc
sta     al, 0x1337
plx
bbc     #0x01, 0x1030, 0xa92c
lda     al, 0x8c95
cmp     al, 0x8c96           
bcs     0xa93b
bbc     #0x01, 0x1033, 0xa93f
lda     al, 0x8c96
bra     0xa93f</t>
  </si>
  <si>
    <t>ldx     0x103c                
phx
clm                           
txa
lsr     ax
lsr     ax
sem                           
ldx     #0x8dd0
jsr     0x900d
sta     al, 0x11a2
sta     al, 0x40fc
sta     al, 0x1337
plx
bbc     #0x01, 0x1030, 0xa92c
lda     al, 0x8c95
cmp     al, 0x8c96            
bcs     0xa93b
bbc     #0x01, 0x1033, 0xa93f
lda     al, 0x8c96
bra     0xa93f</t>
  </si>
  <si>
    <t>00DB1A</t>
  </si>
  <si>
    <t>seb     #0x02, 0x133d
lda     al, 0x10ad   
sec
sbc     al, 0x10a2   
bcs     0xdb3e
eor     al, #0xff
inc     al
cmp     al, 0x8481
beq     0xdb8c
bcc     0xdb8c
lda     al, 0x10a2   
sec
sbc     al, 0x8481
bcs     0xdb8f
lda     al, #0x00
bra     0xdb95</t>
  </si>
  <si>
    <t>00DBD5</t>
  </si>
  <si>
    <t>ldm     #0x00, 0x11df
sta     al, 0x10bc   
sec
sbc     al, 0x109e
bcs     0xdbf7
eor     al, #0xff
inc     al
cmp     al, 0x8481
bcc     0xdc28
lda     al, 0x109e
sec
sbc     al, 0x8481
bcs     0xdc2b
lda     al, #0x00
bra     0xdc2b</t>
  </si>
  <si>
    <t>00DB40</t>
  </si>
  <si>
    <t>seb     #0x02, 0x133d   
lda     al, 0x10ad      
sec
sbc     al, 0x10a2      
bcs     0xdb64
eor     al, #0xff
inc     al
cmp     al, 0x8481
beq     0xdbb2
bcc     0xdbb2
lda     al, 0x10a2      
sec
sbc     al, 0x8481
bcs     0xdbb5
lda     al, #0x00
bra     0xdbbb</t>
  </si>
  <si>
    <t>00DB59</t>
  </si>
  <si>
    <t>seb     #0x02, 0x133d      
lda     al, 0x10ad         
sec
sbc     al, 0x10a2
bcs     0xdb7d
eor     al, #0xff
inc     al
cmp     al, 0x8481
beq     0xdbcb
bcc     0xdbcb
lda     al, 0x10a2
sec
sbc     al, 0x8481
bcs     0xdbce
lda     al, #0x00
bra     0xdbd4</t>
  </si>
  <si>
    <t>00DADA</t>
  </si>
  <si>
    <t>seb     #0x02, 0x133d    
lda     al, 0x10ad       
sec
sbc     al, 0x10a2       
bcs     0xdafe
eor     al, #0xff
inc     al
cmp     al, 0x8481
beq     0xdb4c
bcc     0xdb4c
lda     al, 0x10a2       
sec
sbc     al, 0x8481
bcs     0xdb4f
lda     al, #0x00
bra     0xdb55</t>
  </si>
  <si>
    <t>00D9B0</t>
  </si>
  <si>
    <t>seb     #0x02, 0x133d         
lda     al, 0x10ad            
sec
sbc     al, 0x10a2            
bcs     0xda09
eor     al, #0xff
inc     al
bbc     #0x80, 0x105a, 0xd9f5
lda     bl, 0x1088
cmp     bl, 0x86a6
bcc     0xd9f5
lda     bl, 0x1071
cmp     bl, 0x86a7
bcc     0xd9f5
bbc     #0x10, 0x133d, 0xd9f5
inc     0x11b3
lda     al, 0x11b3
cmp     al, 0x86a5
bcc     0xda40
ldm     #0x00, 0x11b3
lda     al, 0x10a2            
beq     0xda60
dec     al
bra     0xda5a</t>
  </si>
  <si>
    <t>00D8F6</t>
  </si>
  <si>
    <t>bbs     #0x80, 0x1290, 0xd911       
cmp     al, 0x8480
bcc     0xd936
lda     al, 0x109e
clc     
adc     al, 0x8480
bcs     0xd90d
cmp     al, #0x3c
bcc     0xd939
lda     al, #0x3c           
bra     0xd939</t>
  </si>
  <si>
    <t>00F9B6</t>
  </si>
  <si>
    <t>cmp     al, #0x3c  
bcc     0xf9bc
lda     al, #0x3c
sta     al, 0x10be 
sec
sbc     al, 0x109e
bcs     0xf9da
eor     al, #0xff
inc     al
cmp     al, 0x8481
bcc     0xf9f0
lda     al, 0x109e
sec
sbc     al, 0x8481
bcs     0xf9f3
lda     al, #0x00
bra     0xf9f3</t>
  </si>
  <si>
    <t>00F91B</t>
  </si>
  <si>
    <t>cmp     al, #0x3c     
bcc     0xf921
lda     al, #0x3c
sta     al, 0x10be    
sec
sbc     al, 0x109e
bcs     0xf93f
eor     al, #0xff
inc     al
cmp     al, 0x8481
bcc     0xf955
lda     al, 0x109e
sec
sbc     al, 0x8481
bcs     0xf958
lda     al, #0x00
bra     0xf958</t>
  </si>
  <si>
    <t>cmp     al, #0x3c  
bcc     0xf921
lda     al, #0x3c
sta     al, 0x10be 
sec
sbc     al, 0x109e
bcs     0xf93f
eor     al, #0xff
inc     al
cmp     al, 0x8481
bcc     0xf955
lda     al, 0x109e
sec
sbc     al, 0x8481
bcs     0xf958
lda     al, #0x00
bra     0xf958</t>
  </si>
  <si>
    <t>00DB7A
da0f</t>
  </si>
  <si>
    <t>cmp     al, 0x8480 
beq     0xdb8c
bcc     0xdb8c
lda     al, 0x10a2 
clc
adc     al, 0x8480
bcs     0xdb93
bra     0xdb8f</t>
  </si>
  <si>
    <t>00DBF7</t>
  </si>
  <si>
    <t>bbs     #0x80, 0x12aa, 0xdc0e
cmp     al, 0x8480
bcc     0xdc28
lda     al, 0x109e
clc
adc     al, 0x8480
bcc     0xdc2b
lda     al, #0x3c
bra     0xdc2b</t>
  </si>
  <si>
    <t>00DBA0</t>
  </si>
  <si>
    <t>cmp     al, 0x8480    
beq     0xdbb2
bcc     0xdbb2
lda     al, 0x10a2    
clc
adc     al, 0x8480
bcs     0xdbb9
bra     0xdbb5</t>
  </si>
  <si>
    <t>00DBB9</t>
  </si>
  <si>
    <t>cmp     al, 0x8480    
beq     0xdbcb
bcc     0xdbcb
lda     al, 0x10a2
clc
adc     al, 0x8480
bcs     0xdbd2
bra     0xdbce</t>
  </si>
  <si>
    <t>00DB3A</t>
  </si>
  <si>
    <t>cmp     al, 0x8480   
beq     0xdb4c
bcc     0xdb4c
lda     al, 0x10a2   
clc
adc     al, 0x8480
bcs     0xdb53
bra     0xdb4f</t>
  </si>
  <si>
    <t>00DA45</t>
  </si>
  <si>
    <t>cmp     al, 0x8480  
beq     0xda57
bcc     0xda57
lda     al, 0x10a2  
clc
adc     al, 0x8480
bcs     0xda5e
bra     0xda5a</t>
  </si>
  <si>
    <t>00D8D5</t>
  </si>
  <si>
    <t>lda     al, 0x1053                    
sta     al, 0x10be
sec     
sbc     al, 0x109e
bcs     0xd8f6
eor     al, #0xff
inc     al
cmp     al, 0x8481
bcc     0xd936
lda     al, 0x109e
sec     
sbc     al, 0x8481
bcs     0xd939
lda     al, #0x00
bra     0xd939</t>
  </si>
  <si>
    <t>00F9DA</t>
  </si>
  <si>
    <t>cmp     al, 0x8480 
bcc     0xf9f0
lda     al, 0x109e
clc
adc     al, 0x8480
bcs     0xf9ec
cmp     al, #0x3c
bcc     0xf9f3
lda     al, #0x3c  
bra     0xf9f3</t>
  </si>
  <si>
    <t>00F93F</t>
  </si>
  <si>
    <t>cmp     al, 0x8480      
bcc     0xf955
lda     al, 0x109e
clc
adc     al, 0x8480
bcs     0xf951
cmp     al, #0x3c
bcc     0xf958
lda     al, #0x3c       
bra     0xf958</t>
  </si>
  <si>
    <t xml:space="preserve">00F93F </t>
  </si>
  <si>
    <t>cmp     al, 0x8480
bcc     0xf955
lda     al, 0x109e
clc
adc     al, 0x8480
bcs     0xf951
cmp     al, #0x3c
bcc     0xf958
lda     al, #0x3c 
bra     0xf958</t>
  </si>
  <si>
    <t>cmp     al, 0x8480  
bcc     0xf955
lda     al, 0x109e
clc
adc     al, 0x8480
bcs     0xf951
cmp     al, #0x3c
bcc     0xf958
lda     al, #0x3c   
bra     0xf958</t>
  </si>
  <si>
    <t>00DE2B
ddcd</t>
  </si>
  <si>
    <t>lda     ax, 0x80fe 
sta     ax, 0x1012 
lda     ax, 0x103a
lsr     ax
lsr     ax
sem                
sta     al, 0x1283 
sta     al, 0x400c
lda     al, 0x800c
bne     0xde4b
jsr     0xdf37
clm                
lda     ax, 0x11e4
bra     0xde6d</t>
  </si>
  <si>
    <t>00DE8F</t>
  </si>
  <si>
    <t>lda     ax, 0x80fe     
sta     ax, 0x101a     
lda     ax, 0x1042
lsr     ax
lsr     ax
sem                    
sta     al, 0x1307
sta     al, 0x4010
jsr     0xdebc
sem                    
seb     #0x02, 0x1027
clm                    
sta     ax, 0x101c
lsr     ax
lsr     ax
lsr     ax
lsr     ax
lsr     ax
lsr     ax
lsr     ax
sem                    
sta     al, 0x1308
sta     al, 0x401a
rts</t>
  </si>
  <si>
    <t>00DE66</t>
  </si>
  <si>
    <t>lda     ax, 0x80fe     
sta     ax, 0x1012     
lda     ax, 0x103a
lsr     ax
lsr     ax
sem                    
sta     al, 0x1283     
sta     al, 0x400c
lda     al, 0x800c
bne     0xde86
jsr     0xdf72
clm                    
lda     ax, 0x11e4
bra     0xdea8</t>
  </si>
  <si>
    <t>00DE7F</t>
  </si>
  <si>
    <t>lda     ax, 0x80fe     
sta     ax, 0x1012     
lda     ax, 0x103a
lsr     ax
lsr     ax
sem                    
sta     al, 0x1283
sta     al, 0x400c
lda     al, 0x800c
bne     0xde9f
jsr     0xdf6b
clm                    
lda     ax, 0x11e4
bra     0xdec1</t>
  </si>
  <si>
    <t>00DDEB</t>
  </si>
  <si>
    <t>lda     ax, 0x80fe    
sta     ax, 0x1012    
lda     ax, 0x103a
lsr     ax
lsr     ax
sem                   
sta     al, 0x1283    
sta     al, 0x400c
lda     al, 0x800c
bne     0xde0b
jsr     0xdef7
clm                   
lda     ax, 0x11e4
bra     0xde2d</t>
  </si>
  <si>
    <t xml:space="preserve">00DD0B </t>
  </si>
  <si>
    <t>lda     ax, 0x80fe     
sta     ax, 0x1012     
lda     ax, 0x103a
lsr     ax
lsr     ax
sem                    
sta     al, 0x1283     
sta     al, 0x400c
lda     al, 0x800c
bne     0xdd2b
jsr     0xde17
clm                    
lda     ax, 0x11e4
bra     0xdd4d</t>
  </si>
  <si>
    <t>00E954</t>
  </si>
  <si>
    <t>clm                                     
lda     ax, 0x8d08
sta     ax, 0x1015
lda     ax, 0x8d0a
sta     ax, 0x10a8                    
sta     ax, 0x4050
bbc     #0x0008, dp + 0x20, 0xe964 
lda     ax, dp + 0x22              
sta     ax, 0x1044
lsr     ax
lsr     ax
sem                                     
sta     al, 0x1310
sta     al, 0x404a
lda     al, 0x8039
beq     0xe97f
jmp     0xea5e</t>
  </si>
  <si>
    <t>00DCA1</t>
  </si>
  <si>
    <t>lda     ax, 0x80fe   
sta     ax, 0x101a   
lda     ax, 0x1042
lsr     ax
lsr     ax
sem                  
sta     al, 0x1307
sta     al, 0x4010
jsr     0xdcce
sem                  
seb     #0x02, 0x1027
clm                  
sta     ax, 0x101c
lsr     ax
lsr     ax
lsr     ax
lsr     ax
lsr     ax
lsr     ax
lsr     ax
sem                  
sta     al, 0x1308
sta     al, 0x401a
rts</t>
  </si>
  <si>
    <t xml:space="preserve">00DB5B </t>
  </si>
  <si>
    <t>lda     ax, 0x80fe       
sta     ax, 0x101a       
lda     ax, 0x1042
lsr     ax
lsr     ax
sem                      
sta     al, 0x1307
sta     al, 0x4010
jsr     0xdb88
sem                      
seb     #0x02, 0x1027
clm                      
sta     ax, 0x101c
lsr     ax
lsr     ax
lsr     ax
lsr     ax
lsr     ax
lsr     ax
lsr     ax
sem                      
sta     al, 0x1308
sta     al, 0x401a
rts</t>
  </si>
  <si>
    <t>00DB5B</t>
  </si>
  <si>
    <t>lda     ax, 0x80fe    
sta     ax, 0x101a    
lda     ax, 0x1042
lsr     ax
lsr     ax
sem                   
sta     al, 0x1307
sta     al, 0x4010
jsr     0xdb88
sem                   
seb     #0x02, 0x1027 
clm                   
sta     ax, 0x101c
lsr     ax
lsr     ax
lsr     ax
lsr     ax
lsr     ax
lsr     ax
lsr     ax
sem                   
sta     al, 0x1308
sta     al, 0x401a
rts</t>
  </si>
  <si>
    <t>lda     ax, 0x80fe   
sta     ax, 0x101a   
lda     ax, 0x1042
lsr     ax
lsr     ax
sem                  
sta     al, 0x1307
sta     al, 0x4010
jsr     0xdb88
sem                  
seb     #0x02, 0x1027
clm                  
sta     ax, 0x101c
lsr     ax
lsr     ax
lsr     ax
lsr     ax
lsr     ax
lsr     ax
lsr     ax
sem                  
sta     al, 0x1308
sta     al, 0x401a
rts</t>
  </si>
  <si>
    <t>ldx     0x1036                   
stx     0x11d2
bbc     #0x08, dp + 0x20, 0xe1d3 
ldx     dp + 0x22                
ldm     #0x04, dp + 0x20         
stx     dp + 0x22                
clm                              
txa
sec
sbc     ax, 0x11d4
bcs     0xe1ea
eor     ax, #0xffff
inc     ax
sta     ax, 0x1004               
bbc     #0x0008, dp + 0x20, 0xe1e
ldy     dp + 0x22                
tya
sec
sbc     ax, 0x11d4
bcs     0xe1ff
eor     ax, #0xffff
inc     ax
cmp     ax, 0x1004               
bcs     0xe205
tyx
stx     0x11d4                   
txa
lsr     ax
lsr     ax
sem                              
sta     al, 0x128c
clm                              
txa
sta     ax, 0x1036
sem                              
ldx     #0x104e
bbs     #0x10, 0x1026, 0xe23b    
clm                              
sec
sbc     ax, 0x12c8
bcs     0xe227
lda     ax, #0x0000
mpy     #0x5800                  
xab
sta     ax, 0x1004
sem                              
lda     bl, 0x1005
beq     0xe244
lda     al, #0xff
bra     0xe244</t>
  </si>
  <si>
    <t>00E0AB</t>
  </si>
  <si>
    <t>ldx     0x1040                 
stx     0x125a
bbc     #0x08, dp + 0x20, 0xe0b
ldx     dp + 0x22              
stx     0x1266
ldm     #0x04, dp + 0x20       
stx     dp + 0x22              
bbc     #0x08, dp + 0x20, 0xe0b
clm                            
lda     ax, dp + 0x22          
sta     ax, 0x1268
sec
sbc     ax, 0x126a
bcs     0xe0d3
eor     ax, #0xffff
inc     ax
sta     ax, 0x1008             
lda     ax, 0x1266
sec
sbc     ax, 0x126a
bcs     0xe0e3
eor     ax, #0xffff
inc     ax
ldx     0x1266                 
cmp     ax, 0x1008
bcc     0xe0ee
ldx     0x1268
stx     0x126a                 
txa
pha
lsr     ax
lsr     ax
sem                            
sta     al, 0x1329
sta     al, 0x4102
clm                            
pla
sec
sbc     ax, #0x0400
eor     ax, #0xffff
inc     ax
sta     ax, 0x1040
sem                            
ldx     #0x1052
bbs     #0x10, 0x1032, 0xe130
clm                            
sec
sbc     ax, 0x1296
bcs     0xe11c
lda     ax, #0x0000
mpy     #0x5800                
xab
sta     ax, 0x1008
sem                            
lda     bl, 0x1009
beq     0xe138
lda     al, #0xff
bra     0xe138</t>
  </si>
  <si>
    <t>00E208</t>
  </si>
  <si>
    <t>ldx     0x1036                       
stx     0x11d2
bbc     #0x08, dp + 0x20, 0xe20e     
ldx     dp + 0x22                    
ldm     #0x04, dp + 0x20             
stx     dp + 0x22                    
clm                                  
txa
sec
sbc     ax, 0x11d4
bcs     0xe225
eor     ax, #0xffff
inc     ax
sta     ax, 0x1004                   
bbc     #0x0008, dp + 0x20, 0xe228   
ldy     dp + 0x22                    
tya
sec
sbc     ax, 0x11d4
bcs     0xe23a
eor     ax, #0xffff
inc     ax
cmp     ax, 0x1004                   
bcs     0xe240
tyx
stx     0x11d4                       
txa
lsr     ax
lsr     ax
sem                                  
sta     al, 0x128c
clm                                  
txa
sta     ax, 0x1036
sem                                  
ldx     #0x104e
bbs     #0x10, 0x1026, 0xe276        
clm                                  
sec
sbc     ax, 0x12c8
bcs     0xe262
lda     ax, #0x0000
mpy     #0x5800                      
xab
sta     ax, 0x1004
sem                                  
lda     bl, 0x1005
beq     0xe27f
lda     al, #0xff
bra     0xe27f</t>
  </si>
  <si>
    <t>00E1D4</t>
  </si>
  <si>
    <t>ldx     0x1036                    
stx     0x11d2
bbc     #0x08, dp + 0x20, 0xe1da  
ldx     dp + 0x22                 
ldm     #0x04, dp + 0x20          
stx     dp + 0x22                 
clm                               
txa
sec
sbc     ax, 0x11d4
bcs     0xe1f1
eor     ax, #0xffff
inc     ax
sta     ax, 0x1004                
bbc     #0x0008, dp + 0x20, 0xe1f4
ldy     dp + 0x22                 
tya
sec
sbc     ax, 0x11d4
bcs     0xe206
eor     ax, #0xffff
inc     ax
cmp     ax, 0x1004                
bcs     0xe20c
tyx
stx     0x11d4                    
txa
lsr     ax
lsr     ax
sem                               
sta     al, 0x128c
clm                               
txa
sta     ax, 0x1036
sem                               
ldx     #0x104e
bbs     #0x10, 0x1026, 0xe242
clm                               
sec
sbc     ax, 0x12c8
bcs     0xe22e
lda     ax, #0x0000
mpy     #0x5800                   
xab
sta     ax, 0x1004
sem                               
lda     bl, 0x1005
beq     0xe24b
lda     al, #0xff
bra     0xe24b</t>
  </si>
  <si>
    <t xml:space="preserve">00E18D </t>
  </si>
  <si>
    <t>ldx     0x1036                      
stx     0x11d2
bbc     #0x08, dp + 0x20, 0xe193    
ldx     dp + 0x22                   
ldm     #0x04, dp + 0x20            
stx     dp + 0x22                   
clm                                 
txa
sec
sbc     ax, 0x11d4
bcs     0xe1aa
eor     ax, #0xffff
inc     ax
sta     ax, 0x1004                  
bbc     #0x0008, dp + 0x20, 0xe1ad  
ldy     dp + 0x22                   
tya
sec
sbc     ax, 0x11d4
bcs     0xe1bf
eor     ax, #0xffff
inc     ax
cmp     ax, 0x1004                  
bcs     0xe1c5
tyx
stx     0x11d4                      
txa
lsr     ax
lsr     ax
sem                                 
sta     al, 0x128c
clm                                 
txa
sta     ax, 0x1036
sem                                 
ldx     #0x104e
bbs     #0x10, 0x1026, 0xe1fb       
clm                                 
sec
sbc     ax, 0x12c8
bcs     0xe1e7
lda     ax, #0x0000
mpy     #0x5800                     
xab
sta     ax, 0x1004
sem                                 
lda     bl, 0x1005
beq     0xe204
lda     al, #0xff
bra     0xe204</t>
  </si>
  <si>
    <t>00E0AD</t>
  </si>
  <si>
    <t>ldx     0x1036                    
stx     0x11d2
bbc     #0x08, dp + 0x20, 0xe0b3  
ldx     dp + 0x22                 
ldm     #0x04, dp + 0x20          
stx     dp + 0x22                 
clm                               
txa
sec
sbc     ax, 0x11d4
bcs     0xe0ca
eor     ax, #0xffff
inc     ax
sta     ax, 0x1004                
bbc     #0x0008, dp + 0x20, 0xe0cd
ldy     dp + 0x22                 
tya
sec
sbc     ax, 0x11d4
bcs     0xe0df
eor     ax, #0xffff
inc     ax
cmp     ax, 0x1004                
bcs     0xe0e5
tyx
stx     0x11d4                    
txa
lsr     ax
lsr     ax
sem                               
sta     al, 0x128c
clm                               
txa
sta     ax, 0x1036
sem                               
ldx     #0x104e
bbs     #0x10, 0x1026, 0xe11b     
clm                               
sec
sbc     ax, 0x12c8
bcs     0xe107
lda     ax, #0x0000
mpy     #0x5800                   
xab
sta     ax, 0x1004
sem                               
lda     bl, 0x1005
beq     0xe124
lda     al, #0xff
bra     0xe124</t>
  </si>
  <si>
    <t>00DE88</t>
  </si>
  <si>
    <t>ldx     0x103e                         
stx     0x124e
bbc     #0x08, dp + 0x20, 0xde8e       
ldx     dp + 0x22                      
stx     0x125a
ldm     #0x04, dp + 0x20               
stx     dp + 0x22                     
bbc     #0x08, dp + 0x20, 0xde9c       
clm                                 
lda     ax, dp + 0x22                  
sta     ax, 0x125c
sec     
sbc     ax, 0x125e
bcs     0xdeb0
eor     ax, #0xffff
inc     ax
sta     ax, 0x100a                      
lda     ax, 0x125a
sec     
sbc     ax, 0x125e
bcs     0xdec0
eor     ax, #0xffff
inc     ax
ldx     0x125a                         
cmp     ax, 0x100a
bcc     0xdecb
ldx     0x125c
stx     0x125e                         
txa     
pha     
lsr     ax
lsr     ax
sem                                 
sta     al, 0x1329
sta     al, 0x4102
clm                                    
pla     
sta     ax, 0x103e
sem                                   
ldx     #0x1052
bbs     #0x10, 0x1030, 0xdf05
clm                                     
sec     
sbc     ax, 0x135c
bcs     0xdef1
lda     ax, #0x0000
mpy     #0x5800                         
xab     
sta     ax, 0x100a
sem                                    
lda     bl, 0x100b
beq     0xdf0e
lda     al, #0xff
bra     0xdf0e</t>
  </si>
  <si>
    <t>00DE99</t>
  </si>
  <si>
    <t>ldx     0x103e                     
stx     0x126c
bbc     #0x08, dp + 0x20, 0xde9f   
ldx     dp + 0x22                  
stx     0x1260
ldm     #0x04, dp + 0x20           
stx     dp + 0x22                  
bbc     #0x08, dp + 0x20, 0xdead   
clm                                
lda     ax, dp + 0x22              
sta     ax, 0x1262
sec
sbc     ax, 0x1264
bcs     0xdec1
eor     ax, #0xffff
inc     ax
sta     ax, 0x100a                 
lda     ax, 0x1260
sec
sbc     ax, 0x1264
bcs     0xded1
eor     ax, #0xffff
inc     ax
ldx     0x1260                     
cmp     ax, 0x100a
bcc     0xdedc
ldx     0x1262
stx     0x1264                     
txa
pha
lsr     ax
lsr     ax
sem                                
sta     al, 0x1329
sta     al, 0x4100
clm                                
pla
sec
sbc     ax, #0x0400
eor     ax, #0xffff
inc     ax
sta     ax, 0x103e
sem                                
ldx     #0x1052
bbs     #0x10, 0x1030, 0xdf1e
clm                                
sec
sbc     ax, 0x12d4
bcs     0xdf0a
lda     ax, #0x0000
mpy     #0x5800                    
xab
sta     ax, 0x100a
sem                                
lda     bl, 0x100b
beq     0xdf27
lda     al, #0xff
bra     0xdf27</t>
  </si>
  <si>
    <t>00DD53</t>
  </si>
  <si>
    <t>ldx     0x103e                    
stx     0x126c
bbc     #0x08, dp + 0x20, 0xdd59  
ldx     dp + 0x22                 
stx     0x1260
ldm     #0x04, dp + 0x20          
stx     dp + 0x22                 
bbc     #0x08, dp + 0x20, 0xdd67  
clm                               
lda     ax, dp + 0x22             
sta     ax, 0x1262
sec
sbc     ax, 0x1264
bcs     0xdd7b
eor     ax, #0xffff
inc     ax
sta     ax, 0x100a                
lda     ax, 0x1260
sec
sbc     ax, 0x1264
bcs     0xdd8b
eor     ax, #0xffff
inc     ax
ldx     0x1260                    
cmp     ax, 0x100a
bcc     0xdd96
ldx     0x1262
stx     0x1264                    
txa
pha
lsr     ax
lsr     ax
sem                               
sta     al, 0x1329
sta     al, 0x4100
clm                               
pla
sec
sbc     ax, #0x0400
eor     ax, #0xffff
inc     ax
sta     ax, 0x103e
sem                               
ldx     #0x1052
bbs     #0x10, 0x1030, 0xddd8
clm                               
sec
sbc     ax, 0x12d4
bcs     0xddc4
lda     ax, #0x0000
mpy     #0x5800                   
xab
sta     ax, 0x100a
sem                               
lda     bl, 0x100b
beq     0xdde1
lda     al, #0xff
bra     0xdde1</t>
  </si>
  <si>
    <t>ldx     0x103e                 
stx     0x126c
bbc     #0x08, dp + 0x20, 0xdd5
ldx     dp + 0x22              
stx     0x1260
ldm     #0x04, dp + 0x20       
stx     dp + 0x22              
bbc     #0x08, dp + 0x20, 0xdd6
clm                            
lda     ax, dp + 0x22          
sta     ax, 0x1262
sec
sbc     ax, 0x1264
bcs     0xdd7b
eor     ax, #0xffff
inc     ax
sta     ax, 0x100a             
lda     ax, 0x1260
sec
sbc     ax, 0x1264
bcs     0xdd8b
eor     ax, #0xffff
inc     ax
ldx     0x1260                 
cmp     ax, 0x100a
bcc     0xdd96
ldx     0x1262
stx     0x1264                 
txa
pha
lsr     ax
lsr     ax
sem                            
sta     al, 0x1329
sta     al, 0x4100
clm                            
pla
sec
sbc     ax, #0x0400
eor     ax, #0xffff
inc     ax
sta     ax, 0x103e
sem                            
ldx     #0x1052
bbs     #0x10, 0x1030, 0xddd8
clm                            
sec
sbc     ax, 0x12d4
bcs     0xddc4
lda     ax, #0x0000
mpy     #0x5800                
xab
sta     ax, 0x100a
sem                            
lda     bl, 0x100b
beq     0xdde1
lda     al, #0xff
bra     0xdde1</t>
  </si>
  <si>
    <t>00B543
afc6</t>
  </si>
  <si>
    <t>clb     #0x04, 0x102d      
lda     al, 0x119f         
lda     bl, 0x11a7
bne     0xb5bb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0xb597
lsr     al
lsr     al
bra     0xb59b</t>
  </si>
  <si>
    <t>00B510</t>
  </si>
  <si>
    <t>clm                       
and     ax, #0x00ff
clc
adc     ax, #0x145e
tax
sem                       
lda     al, dp + 0x00 + ix
clc
adc     al, #0x80
sta     al, 0x1328
sta     al, 0x40be
sec
sbc     al, #0x80
bmi     0xb52e
lsr     al
lsr     al
bra     0xb532</t>
  </si>
  <si>
    <t>00B566</t>
  </si>
  <si>
    <t>clb     #0x04, 0x102d      
lda     al, 0x119f         
lda     bl, 0x11a7
bne     0xb5de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0xb5ba
lsr     al
lsr     al
bra     0xb5be</t>
  </si>
  <si>
    <t xml:space="preserve">00B5D4 </t>
  </si>
  <si>
    <t>clb     #0x04, 0x102d        
lda     al, 0x119f           
lda     bl, 0x11a7
bne     0xb64c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0xb628
lsr     al
lsr     al
bra     0xb62c</t>
  </si>
  <si>
    <t xml:space="preserve">00B511 </t>
  </si>
  <si>
    <t>clb     #0x04, 0x102d        
lda     al, 0x119f           
lda     bl, 0x11a7
bne     0xb589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0xb565
lsr     al
lsr     al
bra     0xb569</t>
  </si>
  <si>
    <t>00B3E0</t>
  </si>
  <si>
    <t>clb     #0x04, 0x102d     
lda     al, 0x119f        
lda     bl, 0x11a7
bne     0xb458
lda     al, 0x1493
sta     al, 0x12ab
sta     al, 0x40ca
mpy     0x119e
xab
asl     bl
rol     al
asl     bl
rol     al
asl     bl
rol     al
asl     bl
rol     al
clc
adc     al, 0x119f
lda     bl, 0x11a2
sta     bl, 0x40c4
xab
clm                       
and     ax, #0x00ff
clc
adc     ax, #0x1380
tax
sem                       
lda     al, dp + 0x00 + ix
clc
adc     al, #0x80
sta     al, 0x12a7        
sta     al, 0x40c2
sec
sbc     al, #0x80
bmi     0xb434
lsr     al
lsr     al
bra     0xb438</t>
  </si>
  <si>
    <t>00B416</t>
  </si>
  <si>
    <t>lda     al, 0x1353        
sta     al, 0x40c4
mpy     0x11d5
xab
jsr     0xff6f
clc
adc     al, 0x11d6
lda     bl, 0x11d9
sta     bl, 0x40be
xab
clm                       
and     ax, #0x00ff
clc
adc     ax, #0x1430
tax
sem                       
lda     al, dp + 0x00 + ix
clc
adc     al, #0x80
sta     al, 0x40bc
sta     al, 0x1328
sec
sbc     al, #0x80
bmi     0xb451
lsr     al
lsr     al
bra     0xb455</t>
  </si>
  <si>
    <t>00B2F3</t>
  </si>
  <si>
    <t>lda     al, 0x1353          
sta     al, 0x40c4
mpy     0x11d5
xab
jsr     0xfed4
clc
adc     al, 0x11d6
lda     bl, 0x11d9
sta     bl, 0x40be
xab
clm                         
and     ax, #0x00ff
clc
adc     ax, #0x1430
tax
sem                         
lda     al, dp + 0x00 + ix
clc
adc     al, #0x80
sta     al, 0x40bc
sta     al, 0x1328
sec
sbc     al, #0x80
bmi     0xb32e
lsr     al
lsr     al
bra     0xb332</t>
  </si>
  <si>
    <t>00FD62
fc86</t>
  </si>
  <si>
    <t>bbc     #0x20, 0x1019, 0xfdaf
bbc     #0x01, 0x11cf, 0xfdaf
bbs     #0x02, 0x1019, 0xfdaf
bbc     #0x40, 0x1019, 0xfd8e
clb     #0x40, 0x1019
ldx     #0x122e
lda     al, 0x8c3d
sta     al, dp + 0x00 + ix
lda     al, 0x8c3e
sta     al, dp + 0x01 + ix
lda     al, 0x8c3f
sta     al, dp + 0x02 + ix
bra     0xfda7</t>
  </si>
  <si>
    <t>00F89F</t>
  </si>
  <si>
    <t>bbc     #0x20, 0x1021, 0xf8ec
bbc     #0x01, 0x1206, 0xf8ec
bbs     #0x02, 0x1021, 0xf8ec
bbc     #0x40, 0x1021, 0xf8cb
clb     #0x40, 0x1021
ldx     #0x1161
lda     al, 0x8eb0
sta     al, dp + 0x00 + ix
lda     al, 0x8eb1
sta     al, dp + 0x01 + ix
lda     al, 0x8eb2
sta     al, dp + 0x02 + ix
bra     0xf8e4</t>
  </si>
  <si>
    <t>00FD5C</t>
  </si>
  <si>
    <t>bbc     #0x20, 0x1019, 0xfda9  
bbc     #0x01, 0x11cf, 0xfda9  
bbs     #0x02, 0x1019, 0xfda9
bbc     #0x40, 0x1019, 0xfd88
clb     #0x40, 0x1019
ldx     #0x122e
lda     al, 0x8c3d
sta     al, dp + 0x00 + ix
lda     al, 0x8c3e
sta     al, dp + 0x01 + ix
lda     al, 0x8c3f
sta     al, dp + 0x02 + ix
bra     0xfda1</t>
  </si>
  <si>
    <t>00FD05</t>
  </si>
  <si>
    <t>bbc     #0x20, 0x1019, 0xfd52   
bbc     #0x01, 0x11cf, 0xfd52   
bbs     #0x02, 0x1019, 0xfd52
bbc     #0x40, 0x1019, 0xfd31
clb     #0x40, 0x1019
ldx     #0x122e
lda     al, 0x8c3d
sta     al, dp + 0x00 + ix
lda     al, 0x8c3e
sta     al, dp + 0x01 + ix
lda     al, 0x8c3f
sta     al, dp + 0x02 + ix
bra     0xfd4a</t>
  </si>
  <si>
    <t>00FD17</t>
  </si>
  <si>
    <t>bbc     #0x20, 0x1019, 0xfd64   
bbc     #0x01, 0x11cf, 0xfd64   
bbs     #0x02, 0x1019, 0xfd64
bbc     #0x40, 0x1019, 0xfd43
clb     #0x40, 0x1019
ldx     #0x122e
lda     al, 0x8c3d
sta     al, dp + 0x00 + ix
lda     al, 0x8c3e
sta     al, dp + 0x01 + ix
lda     al, 0x8c3f
sta     al, dp + 0x02 + ix
bra     0xfd5c</t>
  </si>
  <si>
    <t>00FBB0</t>
  </si>
  <si>
    <t>bbc     #0x20, 0x1019, 0xfbfd 
bbc     #0x01, 0x11cf, 0xfbfd 
bbs     #0x02, 0x1019, 0xfbfd
bbc     #0x40, 0x1019, 0xfbdc
clb     #0x40, 0x1019
ldx     #0x122e
lda     al, 0x8c3d
sta     al, dp + 0x00 + ix
lda     al, 0x8c3e
sta     al, dp + 0x01 + ix
lda     al, 0x8c3f
sta     al, dp + 0x02 + ix
bra     0xfbf5</t>
  </si>
  <si>
    <t>00FCC3</t>
  </si>
  <si>
    <t>bbc     #0x20, 0x1021, 0xfd10         
bbc     #0x01, 0x1210, 0xfd10     
bbs     #0x02, 0x1021, 0xfd10
bbc     #0x40, 0x1021, 0xfcef
clb     #0x40, 0x1021
ldx     #0x1162
lda     al, 0x8eb0
sta     al, dp + 0x00 + ix
lda     al, 0x8eb1
sta     al, dp + 0x01 + ix
lda     al, 0x8eb2
sta     al, dp + 0x02 + ix
bra     0xfd08</t>
  </si>
  <si>
    <t>bbc     #0x20, 0x1021, 0xfda9
bbc     #0x01, 0x120e, 0xfda9
bbs     #0x02, 0x1021, 0xfda9
bbc     #0x40, 0x1021, 0xfd88
clb     #0x40, 0x1021
ldx     #0x1162
lda     al, 0x8eb0
sta     al, dp + 0x00 + ix
lda     al, 0x8eb1
sta     al, dp + 0x01 + ix
lda     al, 0x8eb2
sta     al, dp + 0x02 + ix
bra     0xfda1</t>
  </si>
  <si>
    <t>00FCC1</t>
  </si>
  <si>
    <t>bbc     #0x20, 0x1021, 0xfd0e  
bbc     #0x01, 0x120e, 0xfd0e  
bbs     #0x02, 0x1021, 0xfd0e
bbc     #0x40, 0x1021, 0xfced
clb     #0x40, 0x1021
ldx     #0x1162
lda     al, 0x8eb0
sta     al, dp + 0x00 + ix
lda     al, 0x8eb1
sta     al, dp + 0x01 + ix
lda     al, 0x8eb2
sta     al, dp + 0x02 + ix
bra     0xfd06</t>
  </si>
  <si>
    <t>bbc     #0x20, 0x1021, 0xfd0e 
bbc     #0x01, 0x120e, 0xfd0e 
bbs     #0x02, 0x1021, 0xfd0e
bbc     #0x40, 0x1021, 0xfced
clb     #0x40, 0x1021
ldx     #0x1162
lda     al, 0x8eb0
sta     al, dp + 0x00 + ix
lda     al, 0x8eb1
sta     al, dp + 0x01 + ix
lda     al, 0x8eb2
sta     al, dp + 0x02 + ix
bra     0xfd06</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</si>
</sst>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color rgb="FFFFFFFF"/>
      <name val="Arial"/>
    </font>
    <font>
      <u/>
      <sz val="10.0"/>
      <color rgb="FFFFFFFF"/>
      <name val="Arial"/>
    </font>
    <font/>
    <font>
      <u/>
      <sz val="10.0"/>
      <color rgb="FF00FF00"/>
      <name val="Arial"/>
    </font>
    <font>
      <sz val="10.0"/>
      <name val="Arial"/>
    </font>
    <font>
      <u/>
      <sz val="10.0"/>
      <color rgb="FFFFFFFF"/>
      <name val="Arial"/>
    </font>
    <font>
      <u/>
      <color rgb="FFFFFFFF"/>
    </font>
    <font>
      <u/>
      <color rgb="FFFFFFFF"/>
    </font>
    <font>
      <u/>
      <color rgb="FFFFFFFF"/>
    </font>
    <font>
      <u/>
      <color rgb="FFFFFFFF"/>
    </font>
    <font>
      <u/>
      <sz val="10.0"/>
      <color rgb="FFFFFFFF"/>
      <name val="Arial"/>
    </font>
    <font>
      <color rgb="FFFFFFFF"/>
    </font>
    <font>
      <color rgb="FF000000"/>
    </font>
  </fonts>
  <fills count="4">
    <fill>
      <patternFill patternType="none"/>
    </fill>
    <fill>
      <patternFill patternType="lightGray"/>
    </fill>
    <fill>
      <patternFill patternType="solid">
        <fgColor rgb="FF666666"/>
        <bgColor rgb="FF666666"/>
      </patternFill>
    </fill>
    <fill>
      <patternFill patternType="solid">
        <fgColor rgb="FFFFFFFF"/>
        <bgColor rgb="FFFFFFFF"/>
      </patternFill>
    </fill>
  </fills>
  <borders count="19">
    <border/>
    <border>
      <left/>
      <right style="thick">
        <color rgb="FF000000"/>
      </right>
      <top/>
      <bottom/>
    </border>
    <border>
      <left/>
      <top/>
      <bottom/>
    </border>
    <border>
      <right style="thick">
        <color rgb="FF000000"/>
      </right>
      <top/>
      <bottom/>
    </border>
    <border>
      <top/>
      <bottom/>
    </border>
    <border>
      <left/>
      <right/>
      <top/>
      <bottom/>
    </border>
    <border>
      <left style="thick">
        <color rgb="FF000000"/>
      </left>
    </border>
    <border>
      <left style="medium">
        <color rgb="FF000000"/>
      </left>
    </border>
    <border>
      <right style="thick">
        <color rgb="FF000000"/>
      </right>
    </border>
    <border>
      <left style="thick">
        <color rgb="FF000000"/>
      </left>
      <top/>
      <bottom/>
    </border>
    <border>
      <left style="thick">
        <color rgb="FF000000"/>
      </left>
      <right/>
      <top/>
      <bottom/>
    </border>
    <border>
      <left/>
      <right style="medium">
        <color rgb="FF000000"/>
      </right>
      <top/>
      <bottom/>
    </border>
    <border>
      <right/>
      <top/>
      <bottom/>
    </border>
    <border>
      <bottom style="thick">
        <color rgb="FF000000"/>
      </bottom>
    </border>
    <border>
      <right style="thick">
        <color rgb="FF000000"/>
      </right>
      <bottom style="thick">
        <color rgb="FF000000"/>
      </bottom>
    </border>
    <border>
      <left style="thick">
        <color rgb="FF000000"/>
      </left>
      <top style="thick">
        <color rgb="FF000000"/>
      </top>
    </border>
    <border>
      <left style="thick">
        <color rgb="FF000000"/>
      </left>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2" fontId="2" numFmtId="0" xfId="0" applyAlignment="1" applyBorder="1" applyFont="1">
      <alignment horizontal="center" shrinkToFit="0" vertical="bottom" wrapText="1"/>
    </xf>
    <xf borderId="3" fillId="0" fontId="3" numFmtId="0" xfId="0" applyBorder="1" applyFont="1"/>
    <xf borderId="2" fillId="2" fontId="4" numFmtId="0" xfId="0" applyAlignment="1" applyBorder="1" applyFont="1">
      <alignment horizontal="center" shrinkToFit="0" vertical="bottom" wrapText="0"/>
    </xf>
    <xf borderId="0" fillId="0" fontId="5" numFmtId="0" xfId="0" applyAlignment="1" applyFont="1">
      <alignment shrinkToFit="0" vertical="top" wrapText="1"/>
    </xf>
    <xf borderId="2" fillId="2" fontId="6" numFmtId="0" xfId="0" applyAlignment="1" applyBorder="1" applyFont="1">
      <alignment horizontal="center" shrinkToFit="0" vertical="bottom" wrapText="0"/>
    </xf>
    <xf borderId="0" fillId="0" fontId="5" numFmtId="0" xfId="0" applyAlignment="1" applyFont="1">
      <alignment shrinkToFit="0" vertical="bottom" wrapText="1"/>
    </xf>
    <xf borderId="0" fillId="2" fontId="7" numFmtId="0" xfId="0" applyAlignment="1" applyFont="1">
      <alignment horizontal="center" readingOrder="0"/>
    </xf>
    <xf borderId="0" fillId="0" fontId="5" numFmtId="0" xfId="0" applyAlignment="1" applyFont="1">
      <alignment shrinkToFit="0" vertical="bottom" wrapText="0"/>
    </xf>
    <xf borderId="4" fillId="0" fontId="3" numFmtId="0" xfId="0" applyBorder="1" applyFont="1"/>
    <xf borderId="5" fillId="2" fontId="1" numFmtId="0" xfId="0" applyAlignment="1" applyBorder="1" applyFont="1">
      <alignment horizontal="center" shrinkToFit="0" vertical="bottom" wrapText="1"/>
    </xf>
    <xf borderId="1" fillId="2" fontId="1" numFmtId="0" xfId="0" applyAlignment="1" applyBorder="1" applyFont="1">
      <alignment horizontal="center" shrinkToFit="0" vertical="bottom" wrapText="1"/>
    </xf>
    <xf borderId="6" fillId="2" fontId="8" numFmtId="0" xfId="0" applyAlignment="1" applyBorder="1" applyFont="1">
      <alignment horizontal="center" readingOrder="0" vertical="bottom"/>
    </xf>
    <xf borderId="2" fillId="2" fontId="1" numFmtId="0" xfId="0" applyAlignment="1" applyBorder="1" applyFont="1">
      <alignment horizontal="center" shrinkToFit="0" vertical="bottom" wrapText="1"/>
    </xf>
    <xf borderId="7" fillId="2" fontId="9" numFmtId="0" xfId="0" applyAlignment="1" applyBorder="1" applyFont="1">
      <alignment horizontal="center" readingOrder="0"/>
    </xf>
    <xf borderId="0" fillId="0" fontId="0" numFmtId="0" xfId="0" applyAlignment="1" applyFont="1">
      <alignment horizontal="left" shrinkToFit="0" vertical="top" wrapText="1"/>
    </xf>
    <xf borderId="8" fillId="0" fontId="0" numFmtId="0" xfId="0" applyAlignment="1" applyBorder="1" applyFont="1">
      <alignment horizontal="left" shrinkToFit="0" vertical="top" wrapText="1"/>
    </xf>
    <xf borderId="6" fillId="2" fontId="10" numFmtId="0" xfId="0" applyAlignment="1" applyBorder="1" applyFont="1">
      <alignment horizontal="center" readingOrder="0"/>
    </xf>
    <xf borderId="8" fillId="0" fontId="3" numFmtId="0" xfId="0" applyBorder="1" applyFont="1"/>
    <xf borderId="9" fillId="2" fontId="11" numFmtId="0" xfId="0" applyAlignment="1" applyBorder="1" applyFont="1">
      <alignment horizontal="center" shrinkToFit="0" vertical="bottom" wrapText="0"/>
    </xf>
    <xf borderId="0" fillId="0" fontId="0" numFmtId="0" xfId="0" applyAlignment="1" applyFont="1">
      <alignment shrinkToFit="0" vertical="top" wrapText="1"/>
    </xf>
    <xf borderId="10" fillId="2" fontId="1" numFmtId="0" xfId="0" applyAlignment="1" applyBorder="1" applyFont="1">
      <alignment horizontal="center" shrinkToFit="0" vertical="bottom" wrapText="0"/>
    </xf>
    <xf borderId="11" fillId="2" fontId="1" numFmtId="0" xfId="0" applyAlignment="1" applyBorder="1" applyFont="1">
      <alignment horizontal="center" shrinkToFit="0" vertical="bottom" wrapText="0"/>
    </xf>
    <xf borderId="5" fillId="2" fontId="1" numFmtId="0" xfId="0" applyAlignment="1" applyBorder="1" applyFont="1">
      <alignment horizontal="center" shrinkToFit="0" vertical="bottom" wrapText="0"/>
    </xf>
    <xf borderId="0" fillId="2" fontId="12" numFmtId="0" xfId="0" applyAlignment="1" applyFont="1">
      <alignment readingOrder="0"/>
    </xf>
    <xf borderId="8" fillId="2" fontId="12" numFmtId="0" xfId="0" applyAlignment="1" applyBorder="1" applyFont="1">
      <alignment readingOrder="0"/>
    </xf>
    <xf borderId="12" fillId="2" fontId="1" numFmtId="0" xfId="0" applyAlignment="1" applyBorder="1" applyFont="1">
      <alignment horizontal="center" shrinkToFit="0" vertical="bottom" wrapText="0"/>
    </xf>
    <xf borderId="8" fillId="0" fontId="0" numFmtId="0" xfId="0" applyAlignment="1" applyBorder="1" applyFont="1">
      <alignment shrinkToFit="0" vertical="bottom" wrapText="1"/>
    </xf>
    <xf borderId="6" fillId="2" fontId="12" numFmtId="0" xfId="0" applyAlignment="1" applyBorder="1" applyFont="1">
      <alignment horizontal="left" readingOrder="0" vertical="top"/>
    </xf>
    <xf borderId="0" fillId="2" fontId="12" numFmtId="0" xfId="0" applyAlignment="1" applyFont="1">
      <alignment horizontal="left" readingOrder="0" vertical="top"/>
    </xf>
    <xf borderId="7" fillId="2" fontId="12" numFmtId="0" xfId="0" applyAlignment="1" applyBorder="1" applyFont="1">
      <alignment readingOrder="0"/>
    </xf>
    <xf borderId="6" fillId="2" fontId="12" numFmtId="0" xfId="0" applyAlignment="1" applyBorder="1" applyFont="1">
      <alignment readingOrder="0"/>
    </xf>
    <xf borderId="8" fillId="0" fontId="0" numFmtId="0" xfId="0" applyAlignment="1" applyBorder="1" applyFont="1">
      <alignment shrinkToFit="0" vertical="top" wrapText="1"/>
    </xf>
    <xf borderId="0" fillId="0" fontId="3" numFmtId="0" xfId="0" applyAlignment="1" applyFont="1">
      <alignment readingOrder="0"/>
    </xf>
    <xf borderId="1" fillId="2" fontId="1" numFmtId="0" xfId="0" applyAlignment="1" applyBorder="1" applyFont="1">
      <alignment shrinkToFit="0" vertical="top" wrapText="0"/>
    </xf>
    <xf borderId="0" fillId="0" fontId="5" numFmtId="0" xfId="0" applyAlignment="1" applyFont="1">
      <alignment horizontal="left" shrinkToFit="0" vertical="top" wrapText="0"/>
    </xf>
    <xf borderId="8" fillId="0" fontId="5" numFmtId="0" xfId="0" applyAlignment="1" applyBorder="1" applyFont="1">
      <alignment horizontal="left" shrinkToFit="0" vertical="top" wrapText="1"/>
    </xf>
    <xf borderId="0" fillId="0" fontId="3" numFmtId="0" xfId="0" applyAlignment="1" applyFont="1">
      <alignment horizontal="left" readingOrder="0" vertical="top"/>
    </xf>
    <xf borderId="8" fillId="0" fontId="3" numFmtId="0" xfId="0" applyAlignment="1" applyBorder="1" applyFont="1">
      <alignment horizontal="left" readingOrder="0" vertical="top"/>
    </xf>
    <xf borderId="13" fillId="0" fontId="0" numFmtId="0" xfId="0" applyAlignment="1" applyBorder="1" applyFont="1">
      <alignment horizontal="left" shrinkToFit="0" vertical="top" wrapText="1"/>
    </xf>
    <xf borderId="8" fillId="0" fontId="5" numFmtId="0" xfId="0" applyAlignment="1" applyBorder="1" applyFont="1">
      <alignment horizontal="left" readingOrder="0" shrinkToFit="0" vertical="top" wrapText="1"/>
    </xf>
    <xf borderId="14" fillId="0" fontId="0" numFmtId="0" xfId="0" applyAlignment="1" applyBorder="1" applyFont="1">
      <alignment horizontal="left" shrinkToFit="0" vertical="top" wrapText="1"/>
    </xf>
    <xf borderId="0" fillId="0" fontId="0" numFmtId="0" xfId="0" applyAlignment="1" applyFont="1">
      <alignment horizontal="left" shrinkToFit="0" vertical="top" wrapText="0"/>
    </xf>
    <xf borderId="13" fillId="0" fontId="0" numFmtId="0" xfId="0" applyAlignment="1" applyBorder="1" applyFont="1">
      <alignment shrinkToFit="0" vertical="top" wrapText="1"/>
    </xf>
    <xf borderId="6" fillId="0" fontId="3" numFmtId="0" xfId="0" applyAlignment="1" applyBorder="1" applyFont="1">
      <alignment horizontal="left" readingOrder="0" vertical="top"/>
    </xf>
    <xf borderId="13" fillId="0" fontId="0" numFmtId="49" xfId="0" applyAlignment="1" applyBorder="1" applyFont="1" applyNumberFormat="1">
      <alignment horizontal="left" shrinkToFit="0" vertical="top" wrapText="1"/>
    </xf>
    <xf borderId="7" fillId="0" fontId="3" numFmtId="0" xfId="0" applyAlignment="1" applyBorder="1" applyFont="1">
      <alignment horizontal="left" readingOrder="0" vertical="top"/>
    </xf>
    <xf borderId="6" fillId="0" fontId="0" numFmtId="0" xfId="0" applyAlignment="1" applyBorder="1" applyFont="1">
      <alignment horizontal="left" shrinkToFit="0" vertical="top" wrapText="0"/>
    </xf>
    <xf borderId="14" fillId="0" fontId="3" numFmtId="0" xfId="0" applyBorder="1" applyFont="1"/>
    <xf borderId="15" fillId="0" fontId="0" numFmtId="0" xfId="0" applyAlignment="1" applyBorder="1" applyFont="1">
      <alignment shrinkToFit="0" vertical="top" wrapText="1"/>
    </xf>
    <xf borderId="6" fillId="0" fontId="0" numFmtId="0" xfId="0" applyAlignment="1" applyBorder="1" applyFont="1">
      <alignment shrinkToFit="0" vertical="top" wrapText="1"/>
    </xf>
    <xf borderId="8" fillId="0" fontId="5" numFmtId="0" xfId="0" applyAlignment="1" applyBorder="1" applyFont="1">
      <alignment horizontal="left" shrinkToFit="0" vertical="top" wrapText="0"/>
    </xf>
    <xf borderId="8" fillId="0" fontId="0" numFmtId="0" xfId="0" applyAlignment="1" applyBorder="1" applyFont="1">
      <alignment horizontal="left" shrinkToFit="0" vertical="top" wrapText="0"/>
    </xf>
    <xf borderId="8" fillId="0" fontId="5" numFmtId="49" xfId="0" applyAlignment="1" applyBorder="1" applyFont="1" applyNumberFormat="1">
      <alignment horizontal="left" shrinkToFit="0" vertical="top" wrapText="1"/>
    </xf>
    <xf borderId="8" fillId="0" fontId="13" numFmtId="0" xfId="0" applyAlignment="1" applyBorder="1" applyFont="1">
      <alignment readingOrder="0" shrinkToFit="0" wrapText="1"/>
    </xf>
    <xf borderId="1" fillId="3" fontId="0" numFmtId="0" xfId="0" applyAlignment="1" applyBorder="1" applyFill="1" applyFont="1">
      <alignment horizontal="left" shrinkToFit="0" vertical="top" wrapText="0"/>
    </xf>
    <xf borderId="16" fillId="0" fontId="0" numFmtId="0" xfId="0" applyAlignment="1" applyBorder="1" applyFont="1">
      <alignment shrinkToFit="0" vertical="top" wrapText="1"/>
    </xf>
    <xf borderId="0" fillId="0" fontId="5" numFmtId="0" xfId="0" applyAlignment="1" applyFont="1">
      <alignment horizontal="center" shrinkToFit="0" vertical="bottom" wrapText="0"/>
    </xf>
    <xf borderId="17" fillId="0" fontId="0" numFmtId="0" xfId="0" applyAlignment="1" applyBorder="1" applyFont="1">
      <alignment horizontal="left" shrinkToFit="0" vertical="top" wrapText="1"/>
    </xf>
    <xf borderId="18" fillId="0" fontId="3" numFmtId="0" xfId="0" applyBorder="1" applyFont="1"/>
    <xf borderId="17" fillId="0" fontId="0"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3.43"/>
    <col customWidth="1" min="2" max="2" width="14.43"/>
    <col customWidth="1" min="3" max="3" width="23.86"/>
    <col customWidth="1" min="4" max="4" width="19.29"/>
    <col customWidth="1" min="5" max="5" width="20.86"/>
    <col customWidth="1" min="6" max="6" width="18.14"/>
    <col customWidth="1" min="7" max="7" width="22.71"/>
    <col customWidth="1" min="8" max="8" width="16.0"/>
    <col customWidth="1" min="9" max="9" width="21.43"/>
    <col customWidth="1" min="10" max="10" width="15.71"/>
    <col customWidth="1" min="11" max="11" width="23.57"/>
    <col customWidth="1" min="12" max="12" width="18.86"/>
    <col customWidth="1" min="13" max="13" width="23.57"/>
    <col customWidth="1" min="14" max="14" width="17.0"/>
    <col customWidth="1" min="15" max="16" width="20.57"/>
    <col customWidth="1" min="17" max="17" width="20.71"/>
    <col customWidth="1" min="18" max="18" width="16.71"/>
    <col customWidth="1" min="19" max="23" width="21.57"/>
    <col customWidth="1" min="24" max="24" width="17.71"/>
    <col customWidth="1" min="25" max="25" width="21.43"/>
    <col customWidth="1" min="26" max="26" width="15.0"/>
    <col customWidth="1" min="27" max="27" width="21.0"/>
    <col customWidth="1" min="28" max="28" width="20.29"/>
    <col customWidth="1" min="29" max="29" width="21.0"/>
    <col customWidth="1" min="30" max="30" width="18.57"/>
    <col customWidth="1" min="31" max="31" width="21.43"/>
    <col customWidth="1" min="32" max="33" width="8.71"/>
  </cols>
  <sheetData>
    <row r="1" ht="15.75" customHeight="1">
      <c r="A1" s="1"/>
      <c r="B1" s="4" t="str">
        <f>HYPERLINK("http://www.alcyone.org.uk/ssm/722527-1993-USDM-SVX-EG33-code.txt","EG33 USDM '93 (CONTROL)")</f>
        <v>EG33 USDM '93 (CONTROL)</v>
      </c>
      <c r="C1" s="3"/>
      <c r="D1" s="6" t="str">
        <f>HYPERLINK("http://www.alcyone.org.uk/ssm/722521-1991-USDM-SVX-EG33-code.txt","21-91-EG33")</f>
        <v>21-91-EG33</v>
      </c>
      <c r="E1" s="3"/>
      <c r="F1" s="6" t="str">
        <f>HYPERLINK("http://www.alcyone.org.uk/ssm/722525-1992-USDM-SVX-EG33-code.txt","25-92-EG33")</f>
        <v>25-92-EG33</v>
      </c>
      <c r="G1" s="3"/>
      <c r="H1" s="8" t="str">
        <f>HYPERLINK("http://www.alcyone.org.uk/ssm/722515-1992-JDM-SVX-EG33-code.txt","15-92-EG33")</f>
        <v>15-92-EG33</v>
      </c>
      <c r="J1" s="6" t="str">
        <f>HYPERLINK("http://www.alcyone.org.uk/ssm/722527-1993-USDM-SVX-EG33-code.txt","27-93-EG33")</f>
        <v>27-93-EG33</v>
      </c>
      <c r="K1" s="3"/>
      <c r="L1" s="6" t="str">
        <f>HYPERLINK("http://www.alcyone.org.uk/ssm/742521-1994-USDM-SVX-EG33-code.txt","21-94-EG33")</f>
        <v>21-94-EG33</v>
      </c>
      <c r="M1" s="3"/>
      <c r="N1" s="6" t="str">
        <f>HYPERLINK("http://www.alcyone.org.uk/ssm/722531-1996-UK-SVX-EG33-code.txt","31-96-EG33")</f>
        <v>31-96-EG33</v>
      </c>
      <c r="O1" s="3"/>
      <c r="P1" s="6" t="str">
        <f>HYPERLINK("http://www.alcyone.org.uk/ssm/753C21-1995-USDM-Impreza-EJ18-code.txt","21-95-EJ18")</f>
        <v>21-95-EJ18</v>
      </c>
      <c r="Q1" s="3"/>
      <c r="R1" s="6" t="str">
        <f>HYPERLINK("http://www.alcyone.org.uk/ssm/744042-1994-UKDM-Wrx-EJ20T-code.txt","42-94-EJ20")</f>
        <v>42-94-EJ20</v>
      </c>
      <c r="S1" s="3"/>
      <c r="T1" s="6" t="str">
        <f>HYPERLINK("http://www.alcyone.org.uk/ssm/744017-Unknown-EJ20T-code.txt","17-94-EJ20")</f>
        <v>17-94-EJ20</v>
      </c>
      <c r="U1" s="3"/>
      <c r="V1" s="6" t="str">
        <f>HYPERLINK("http://www.alcyone.org.uk/ssm/744014-1995-JDM-Wrx-EJ20T-code.txt","14-95-EJ20" )</f>
        <v>14-95-EJ20</v>
      </c>
      <c r="W1" s="3"/>
      <c r="X1" s="13" t="str">
        <f>HYPERLINK("http://www.alcyone.org.uk/ssm/744014-1995-JDM-Wrx-EJ20T-code.txt","14-95-EJ20T")</f>
        <v>14-95-EJ20T</v>
      </c>
      <c r="Z1" s="15" t="str">
        <f>HYPERLINK("http://www.alcyone.org.uk/ssm/74401E-1996-JDM-WrxSTiV2RA-7K-code.txt","1E-96-EJ20T")</f>
        <v>1E-96-EJ20T</v>
      </c>
      <c r="AB1" s="18" t="str">
        <f>HYPERLINK("http://www.alcyone.org.uk/ssm/744017-Unknown-EJ20T-code.txt","17-94-EJ20T")</f>
        <v>17-94-EJ20T</v>
      </c>
      <c r="AD1" s="20" t="str">
        <f>HYPERLINK("http://www.alcyone.org.uk/ssm/733257-1993-Canada-Legacy-EJ22-code.txt","57-93-EJ22")</f>
        <v>57-93-EJ22</v>
      </c>
      <c r="AE1" s="3"/>
    </row>
    <row r="2" ht="15.75" customHeight="1">
      <c r="A2" s="1"/>
      <c r="B2" s="22" t="s">
        <v>28</v>
      </c>
      <c r="C2" s="23" t="s">
        <v>40</v>
      </c>
      <c r="D2" s="24" t="s">
        <v>28</v>
      </c>
      <c r="E2" s="23" t="s">
        <v>40</v>
      </c>
      <c r="F2" s="22" t="s">
        <v>28</v>
      </c>
      <c r="G2" s="23" t="s">
        <v>40</v>
      </c>
      <c r="H2" s="25" t="s">
        <v>28</v>
      </c>
      <c r="I2" s="26" t="s">
        <v>40</v>
      </c>
      <c r="J2" s="27" t="s">
        <v>28</v>
      </c>
      <c r="K2" s="23" t="s">
        <v>40</v>
      </c>
      <c r="L2" s="22" t="s">
        <v>28</v>
      </c>
      <c r="M2" s="23" t="s">
        <v>40</v>
      </c>
      <c r="N2" s="22" t="s">
        <v>28</v>
      </c>
      <c r="O2" s="23" t="s">
        <v>40</v>
      </c>
      <c r="P2" s="22" t="s">
        <v>28</v>
      </c>
      <c r="Q2" s="23" t="s">
        <v>40</v>
      </c>
      <c r="R2" s="22" t="s">
        <v>28</v>
      </c>
      <c r="S2" s="23" t="s">
        <v>40</v>
      </c>
      <c r="T2" s="22" t="s">
        <v>28</v>
      </c>
      <c r="U2" s="23" t="s">
        <v>40</v>
      </c>
      <c r="V2" s="22" t="s">
        <v>28</v>
      </c>
      <c r="W2" s="23" t="s">
        <v>40</v>
      </c>
      <c r="X2" s="29" t="s">
        <v>28</v>
      </c>
      <c r="Y2" s="30" t="s">
        <v>40</v>
      </c>
      <c r="Z2" s="31" t="s">
        <v>28</v>
      </c>
      <c r="AA2" s="25" t="s">
        <v>40</v>
      </c>
      <c r="AB2" s="32" t="s">
        <v>28</v>
      </c>
      <c r="AC2" s="25" t="s">
        <v>40</v>
      </c>
      <c r="AD2" s="22" t="s">
        <v>28</v>
      </c>
      <c r="AE2" s="1" t="s">
        <v>40</v>
      </c>
      <c r="AF2" s="34"/>
      <c r="AG2" s="34"/>
    </row>
    <row r="3" ht="88.5" customHeight="1">
      <c r="A3" s="35" t="s">
        <v>89</v>
      </c>
      <c r="B3" s="36" t="s">
        <v>102</v>
      </c>
      <c r="C3" s="37" t="s">
        <v>112</v>
      </c>
      <c r="D3" s="36" t="s">
        <v>102</v>
      </c>
      <c r="E3" s="37" t="s">
        <v>116</v>
      </c>
      <c r="F3" s="36" t="s">
        <v>102</v>
      </c>
      <c r="G3" s="37" t="s">
        <v>117</v>
      </c>
      <c r="H3" s="38" t="s">
        <v>102</v>
      </c>
      <c r="I3" s="39" t="s">
        <v>121</v>
      </c>
      <c r="J3" s="36" t="s">
        <v>102</v>
      </c>
      <c r="K3" s="37" t="s">
        <v>126</v>
      </c>
      <c r="L3" s="36" t="s">
        <v>102</v>
      </c>
      <c r="M3" s="37" t="s">
        <v>127</v>
      </c>
      <c r="N3" s="36" t="s">
        <v>102</v>
      </c>
      <c r="O3" s="37" t="s">
        <v>128</v>
      </c>
      <c r="P3" s="36" t="s">
        <v>129</v>
      </c>
      <c r="Q3" s="41" t="s">
        <v>130</v>
      </c>
      <c r="R3" s="36">
        <v>1170.0</v>
      </c>
      <c r="S3" s="37" t="s">
        <v>132</v>
      </c>
      <c r="T3" s="43">
        <v>1170.0</v>
      </c>
      <c r="U3" s="17" t="s">
        <v>134</v>
      </c>
      <c r="V3" s="43">
        <v>1170.0</v>
      </c>
      <c r="W3" s="17" t="s">
        <v>134</v>
      </c>
      <c r="X3" s="45">
        <v>1170.0</v>
      </c>
      <c r="Y3" s="17" t="s">
        <v>134</v>
      </c>
      <c r="Z3" s="47">
        <v>1170.0</v>
      </c>
      <c r="AA3" s="17" t="s">
        <v>134</v>
      </c>
      <c r="AB3" s="45">
        <v>1170.0</v>
      </c>
      <c r="AC3" s="17" t="s">
        <v>134</v>
      </c>
      <c r="AD3" s="48" t="s">
        <v>144</v>
      </c>
      <c r="AE3" s="17" t="s">
        <v>145</v>
      </c>
      <c r="AF3" s="34"/>
      <c r="AG3" s="34"/>
    </row>
    <row r="4" ht="90.0" customHeight="1">
      <c r="A4" s="35" t="s">
        <v>146</v>
      </c>
      <c r="B4" s="36">
        <v>1071.0</v>
      </c>
      <c r="C4" s="37" t="s">
        <v>147</v>
      </c>
      <c r="D4" s="36">
        <v>1071.0</v>
      </c>
      <c r="E4" s="37" t="s">
        <v>148</v>
      </c>
      <c r="F4" s="36">
        <v>1071.0</v>
      </c>
      <c r="G4" s="37" t="s">
        <v>149</v>
      </c>
      <c r="H4" s="38">
        <v>1071.0</v>
      </c>
      <c r="I4" s="39" t="s">
        <v>151</v>
      </c>
      <c r="J4" s="36">
        <v>1071.0</v>
      </c>
      <c r="K4" s="37" t="s">
        <v>153</v>
      </c>
      <c r="L4" s="36">
        <v>1071.0</v>
      </c>
      <c r="M4" s="37" t="s">
        <v>155</v>
      </c>
      <c r="N4" s="36">
        <v>1071.0</v>
      </c>
      <c r="O4" s="41" t="s">
        <v>157</v>
      </c>
      <c r="P4" s="36">
        <v>1075.0</v>
      </c>
      <c r="Q4" s="41" t="s">
        <v>159</v>
      </c>
      <c r="R4" s="36">
        <v>1075.0</v>
      </c>
      <c r="S4" s="37" t="s">
        <v>161</v>
      </c>
      <c r="T4" s="43">
        <v>1075.0</v>
      </c>
      <c r="U4" s="17" t="s">
        <v>163</v>
      </c>
      <c r="V4" s="43">
        <v>1075.0</v>
      </c>
      <c r="W4" s="17" t="s">
        <v>164</v>
      </c>
      <c r="X4" s="45">
        <v>1075.0</v>
      </c>
      <c r="Y4" s="17" t="s">
        <v>164</v>
      </c>
      <c r="Z4" s="47">
        <v>1075.0</v>
      </c>
      <c r="AA4" s="17" t="s">
        <v>164</v>
      </c>
      <c r="AB4" s="47">
        <v>1075.0</v>
      </c>
      <c r="AC4" s="17" t="s">
        <v>164</v>
      </c>
      <c r="AD4" s="48">
        <v>1075.0</v>
      </c>
      <c r="AE4" s="17" t="s">
        <v>169</v>
      </c>
      <c r="AF4" s="34"/>
      <c r="AG4" s="34"/>
    </row>
    <row r="5" ht="92.25" customHeight="1">
      <c r="A5" s="35" t="s">
        <v>172</v>
      </c>
      <c r="B5" s="36" t="s">
        <v>173</v>
      </c>
      <c r="C5" s="37" t="s">
        <v>174</v>
      </c>
      <c r="D5" s="36" t="s">
        <v>173</v>
      </c>
      <c r="E5" s="37" t="s">
        <v>175</v>
      </c>
      <c r="F5" s="36" t="s">
        <v>173</v>
      </c>
      <c r="G5" s="37" t="s">
        <v>176</v>
      </c>
      <c r="H5" s="38" t="s">
        <v>177</v>
      </c>
      <c r="I5" s="39" t="s">
        <v>178</v>
      </c>
      <c r="J5" s="36" t="s">
        <v>173</v>
      </c>
      <c r="K5" s="37" t="s">
        <v>179</v>
      </c>
      <c r="L5" s="36" t="s">
        <v>173</v>
      </c>
      <c r="M5" s="37" t="s">
        <v>180</v>
      </c>
      <c r="N5" s="36" t="s">
        <v>173</v>
      </c>
      <c r="O5" s="37" t="s">
        <v>183</v>
      </c>
      <c r="P5" s="36">
        <v>1073.0</v>
      </c>
      <c r="Q5" s="41" t="s">
        <v>184</v>
      </c>
      <c r="R5" s="36">
        <v>1073.0</v>
      </c>
      <c r="S5" s="37" t="s">
        <v>187</v>
      </c>
      <c r="T5" s="43">
        <v>1073.0</v>
      </c>
      <c r="U5" s="17" t="s">
        <v>188</v>
      </c>
      <c r="V5" s="43">
        <v>1073.0</v>
      </c>
      <c r="W5" s="17" t="s">
        <v>189</v>
      </c>
      <c r="X5" s="43">
        <v>1073.0</v>
      </c>
      <c r="Y5" s="17" t="s">
        <v>189</v>
      </c>
      <c r="Z5" s="47">
        <v>1073.0</v>
      </c>
      <c r="AA5" s="17" t="s">
        <v>189</v>
      </c>
      <c r="AB5" s="47">
        <v>1073.0</v>
      </c>
      <c r="AC5" s="17" t="s">
        <v>189</v>
      </c>
      <c r="AD5" s="48">
        <v>1073.0</v>
      </c>
      <c r="AE5" s="17" t="s">
        <v>190</v>
      </c>
      <c r="AF5" s="34"/>
      <c r="AG5" s="34"/>
    </row>
    <row r="6" ht="35.25" customHeight="1">
      <c r="A6" s="35" t="s">
        <v>191</v>
      </c>
      <c r="B6" s="36">
        <v>1185.0</v>
      </c>
      <c r="C6" s="37" t="s">
        <v>192</v>
      </c>
      <c r="D6" s="36">
        <v>1185.0</v>
      </c>
      <c r="E6" s="37" t="s">
        <v>193</v>
      </c>
      <c r="F6" s="36">
        <v>1185.0</v>
      </c>
      <c r="G6" s="37" t="s">
        <v>194</v>
      </c>
      <c r="H6" s="38">
        <v>1185.0</v>
      </c>
      <c r="I6" s="39" t="s">
        <v>195</v>
      </c>
      <c r="J6" s="36">
        <v>1185.0</v>
      </c>
      <c r="K6" s="37" t="s">
        <v>197</v>
      </c>
      <c r="L6" s="36">
        <v>1185.0</v>
      </c>
      <c r="M6" s="37" t="s">
        <v>198</v>
      </c>
      <c r="N6" s="36">
        <v>1185.0</v>
      </c>
      <c r="O6" s="37" t="s">
        <v>199</v>
      </c>
      <c r="P6" s="36" t="s">
        <v>200</v>
      </c>
      <c r="Q6" s="37" t="s">
        <v>201</v>
      </c>
      <c r="R6" s="36" t="s">
        <v>202</v>
      </c>
      <c r="S6" s="37" t="s">
        <v>209</v>
      </c>
      <c r="T6" s="43" t="s">
        <v>202</v>
      </c>
      <c r="U6" s="17" t="s">
        <v>211</v>
      </c>
      <c r="V6" s="43" t="s">
        <v>202</v>
      </c>
      <c r="W6" s="17" t="s">
        <v>213</v>
      </c>
      <c r="X6" s="45" t="s">
        <v>202</v>
      </c>
      <c r="Y6" s="17" t="s">
        <v>213</v>
      </c>
      <c r="Z6" s="45" t="s">
        <v>202</v>
      </c>
      <c r="AA6" s="17" t="s">
        <v>213</v>
      </c>
      <c r="AB6" s="45" t="s">
        <v>202</v>
      </c>
      <c r="AC6" s="17" t="s">
        <v>213</v>
      </c>
      <c r="AD6" s="48" t="s">
        <v>217</v>
      </c>
      <c r="AE6" s="17" t="s">
        <v>219</v>
      </c>
      <c r="AF6" s="34"/>
      <c r="AG6" s="34"/>
    </row>
    <row r="7" ht="32.25" customHeight="1">
      <c r="A7" s="35" t="s">
        <v>221</v>
      </c>
      <c r="B7" s="36" t="s">
        <v>223</v>
      </c>
      <c r="C7" s="37" t="s">
        <v>225</v>
      </c>
      <c r="D7" s="36" t="s">
        <v>223</v>
      </c>
      <c r="E7" s="37" t="s">
        <v>227</v>
      </c>
      <c r="F7" s="36" t="s">
        <v>223</v>
      </c>
      <c r="G7" s="37" t="s">
        <v>229</v>
      </c>
      <c r="H7" s="38" t="s">
        <v>223</v>
      </c>
      <c r="I7" s="39" t="s">
        <v>231</v>
      </c>
      <c r="J7" s="36" t="s">
        <v>223</v>
      </c>
      <c r="K7" s="37" t="s">
        <v>232</v>
      </c>
      <c r="L7" s="36" t="s">
        <v>223</v>
      </c>
      <c r="M7" s="37" t="s">
        <v>233</v>
      </c>
      <c r="N7" s="36" t="s">
        <v>223</v>
      </c>
      <c r="O7" s="37" t="s">
        <v>234</v>
      </c>
      <c r="P7" s="36" t="s">
        <v>235</v>
      </c>
      <c r="Q7" s="37" t="s">
        <v>236</v>
      </c>
      <c r="R7" s="36" t="s">
        <v>235</v>
      </c>
      <c r="S7" s="37" t="s">
        <v>237</v>
      </c>
      <c r="T7" s="43" t="s">
        <v>235</v>
      </c>
      <c r="U7" s="17" t="s">
        <v>238</v>
      </c>
      <c r="V7" s="43" t="s">
        <v>235</v>
      </c>
      <c r="W7" s="17" t="s">
        <v>239</v>
      </c>
      <c r="X7" s="43" t="s">
        <v>235</v>
      </c>
      <c r="Y7" s="17" t="s">
        <v>239</v>
      </c>
      <c r="Z7" s="43" t="s">
        <v>235</v>
      </c>
      <c r="AA7" s="17" t="s">
        <v>239</v>
      </c>
      <c r="AB7" s="43" t="s">
        <v>235</v>
      </c>
      <c r="AC7" s="17" t="s">
        <v>239</v>
      </c>
      <c r="AD7" s="48" t="s">
        <v>235</v>
      </c>
      <c r="AE7" s="17" t="s">
        <v>240</v>
      </c>
    </row>
    <row r="8" ht="15.75" customHeight="1">
      <c r="A8" s="35" t="s">
        <v>241</v>
      </c>
      <c r="B8" s="36">
        <v>1283.0</v>
      </c>
      <c r="C8" s="37" t="s">
        <v>242</v>
      </c>
      <c r="D8" s="36">
        <v>1283.0</v>
      </c>
      <c r="E8" s="37" t="s">
        <v>243</v>
      </c>
      <c r="F8" s="36">
        <v>1283.0</v>
      </c>
      <c r="G8" s="37" t="s">
        <v>244</v>
      </c>
      <c r="H8" s="38">
        <v>1283.0</v>
      </c>
      <c r="I8" s="39" t="s">
        <v>245</v>
      </c>
      <c r="J8" s="36">
        <v>1283.0</v>
      </c>
      <c r="K8" s="37" t="s">
        <v>246</v>
      </c>
      <c r="L8" s="36">
        <v>1283.0</v>
      </c>
      <c r="M8" s="37" t="s">
        <v>247</v>
      </c>
      <c r="N8" s="36">
        <v>1283.0</v>
      </c>
      <c r="O8" s="37" t="s">
        <v>249</v>
      </c>
      <c r="P8" s="36">
        <v>1310.0</v>
      </c>
      <c r="Q8" s="52" t="s">
        <v>251</v>
      </c>
      <c r="R8" s="36">
        <v>1307.0</v>
      </c>
      <c r="S8" s="52" t="s">
        <v>263</v>
      </c>
      <c r="T8" s="43">
        <v>1307.0</v>
      </c>
      <c r="U8" s="53" t="s">
        <v>266</v>
      </c>
      <c r="V8" s="43">
        <v>1307.0</v>
      </c>
      <c r="W8" s="53" t="s">
        <v>273</v>
      </c>
      <c r="X8" s="43">
        <v>1307.0</v>
      </c>
      <c r="Y8" s="53" t="s">
        <v>273</v>
      </c>
      <c r="Z8" s="43">
        <v>1307.0</v>
      </c>
      <c r="AA8" s="53" t="s">
        <v>273</v>
      </c>
      <c r="AB8" s="43">
        <v>1307.0</v>
      </c>
      <c r="AC8" s="53" t="s">
        <v>273</v>
      </c>
      <c r="AD8" s="48">
        <v>1307.0</v>
      </c>
      <c r="AE8" s="53" t="s">
        <v>285</v>
      </c>
    </row>
    <row r="9" ht="15.75" customHeight="1">
      <c r="A9" s="35" t="s">
        <v>288</v>
      </c>
      <c r="B9" s="36" t="s">
        <v>290</v>
      </c>
      <c r="C9" s="37" t="s">
        <v>292</v>
      </c>
      <c r="D9" s="36" t="s">
        <v>290</v>
      </c>
      <c r="E9" s="37" t="s">
        <v>294</v>
      </c>
      <c r="F9" s="36" t="s">
        <v>290</v>
      </c>
      <c r="G9" s="54" t="s">
        <v>295</v>
      </c>
      <c r="H9" s="38" t="s">
        <v>290</v>
      </c>
      <c r="I9" s="55" t="s">
        <v>304</v>
      </c>
      <c r="J9" s="36" t="s">
        <v>290</v>
      </c>
      <c r="K9" s="37" t="s">
        <v>313</v>
      </c>
      <c r="L9" s="36" t="s">
        <v>290</v>
      </c>
      <c r="M9" s="37" t="s">
        <v>315</v>
      </c>
      <c r="N9" s="36" t="s">
        <v>290</v>
      </c>
      <c r="O9" s="37" t="s">
        <v>317</v>
      </c>
      <c r="P9" s="36">
        <v>1329.0</v>
      </c>
      <c r="Q9" s="52" t="s">
        <v>318</v>
      </c>
      <c r="R9" s="36">
        <v>1329.0</v>
      </c>
      <c r="S9" s="52" t="s">
        <v>320</v>
      </c>
      <c r="T9" s="43">
        <v>1329.0</v>
      </c>
      <c r="U9" s="53" t="s">
        <v>321</v>
      </c>
      <c r="V9" s="43">
        <v>1329.0</v>
      </c>
      <c r="W9" s="53" t="s">
        <v>321</v>
      </c>
      <c r="X9" s="43">
        <v>1329.0</v>
      </c>
      <c r="Y9" s="53" t="s">
        <v>321</v>
      </c>
      <c r="Z9" s="43">
        <v>1329.0</v>
      </c>
      <c r="AA9" s="53" t="s">
        <v>321</v>
      </c>
      <c r="AB9" s="43">
        <v>1329.0</v>
      </c>
      <c r="AC9" s="53" t="s">
        <v>321</v>
      </c>
      <c r="AD9" s="48">
        <v>1329.0</v>
      </c>
      <c r="AE9" s="53" t="s">
        <v>324</v>
      </c>
    </row>
    <row r="10" ht="15.75" customHeight="1">
      <c r="A10" s="35" t="s">
        <v>326</v>
      </c>
      <c r="B10" s="36" t="s">
        <v>328</v>
      </c>
      <c r="C10" s="37" t="s">
        <v>329</v>
      </c>
      <c r="D10" s="36" t="s">
        <v>328</v>
      </c>
      <c r="E10" s="37" t="s">
        <v>331</v>
      </c>
      <c r="F10" s="36" t="s">
        <v>328</v>
      </c>
      <c r="G10" s="37" t="s">
        <v>332</v>
      </c>
      <c r="H10" s="36" t="s">
        <v>328</v>
      </c>
      <c r="I10" s="55" t="s">
        <v>334</v>
      </c>
      <c r="J10" s="36" t="s">
        <v>328</v>
      </c>
      <c r="K10" s="37" t="s">
        <v>335</v>
      </c>
      <c r="L10" s="36" t="s">
        <v>328</v>
      </c>
      <c r="M10" s="37" t="s">
        <v>336</v>
      </c>
      <c r="N10" s="36" t="s">
        <v>328</v>
      </c>
      <c r="O10" s="37" t="s">
        <v>337</v>
      </c>
      <c r="P10" s="36" t="s">
        <v>97</v>
      </c>
      <c r="Q10" s="37" t="s">
        <v>97</v>
      </c>
      <c r="R10" s="36">
        <v>1328.0</v>
      </c>
      <c r="S10" s="52" t="s">
        <v>339</v>
      </c>
      <c r="T10" s="43">
        <v>1328.0</v>
      </c>
      <c r="U10" s="53" t="s">
        <v>341</v>
      </c>
      <c r="V10" s="43">
        <v>1328.0</v>
      </c>
      <c r="W10" s="53" t="s">
        <v>341</v>
      </c>
      <c r="X10" s="43">
        <v>1328.0</v>
      </c>
      <c r="Y10" s="53" t="s">
        <v>341</v>
      </c>
      <c r="Z10" s="43">
        <v>1328.0</v>
      </c>
      <c r="AA10" s="53" t="s">
        <v>341</v>
      </c>
      <c r="AB10" s="43">
        <v>1328.0</v>
      </c>
      <c r="AC10" s="53" t="s">
        <v>341</v>
      </c>
      <c r="AD10" s="48">
        <v>1328.0</v>
      </c>
      <c r="AE10" s="53" t="s">
        <v>348</v>
      </c>
    </row>
    <row r="11" ht="15.75" customHeight="1">
      <c r="A11" s="35" t="s">
        <v>349</v>
      </c>
      <c r="B11" s="36" t="s">
        <v>350</v>
      </c>
      <c r="C11" s="56" t="s">
        <v>351</v>
      </c>
      <c r="D11" s="36" t="s">
        <v>350</v>
      </c>
      <c r="E11" s="37" t="s">
        <v>366</v>
      </c>
      <c r="F11" s="36" t="s">
        <v>350</v>
      </c>
      <c r="G11" s="37" t="s">
        <v>368</v>
      </c>
      <c r="H11" s="36" t="s">
        <v>350</v>
      </c>
      <c r="I11" s="55" t="s">
        <v>369</v>
      </c>
      <c r="J11" s="36" t="s">
        <v>350</v>
      </c>
      <c r="K11" s="56" t="s">
        <v>370</v>
      </c>
      <c r="L11" s="36" t="s">
        <v>350</v>
      </c>
      <c r="M11" s="37" t="s">
        <v>371</v>
      </c>
      <c r="N11" s="36" t="s">
        <v>350</v>
      </c>
      <c r="O11" s="37" t="s">
        <v>372</v>
      </c>
      <c r="P11" s="36" t="s">
        <v>373</v>
      </c>
      <c r="Q11" s="37" t="s">
        <v>374</v>
      </c>
      <c r="R11" s="36" t="s">
        <v>375</v>
      </c>
      <c r="S11" s="52" t="s">
        <v>368</v>
      </c>
      <c r="T11" s="43" t="s">
        <v>375</v>
      </c>
      <c r="U11" s="53" t="s">
        <v>376</v>
      </c>
      <c r="V11" s="43" t="s">
        <v>375</v>
      </c>
      <c r="W11" s="53" t="s">
        <v>376</v>
      </c>
      <c r="X11" s="43" t="s">
        <v>375</v>
      </c>
      <c r="Y11" s="53" t="s">
        <v>376</v>
      </c>
      <c r="Z11" s="43" t="s">
        <v>375</v>
      </c>
      <c r="AA11" s="53" t="s">
        <v>376</v>
      </c>
      <c r="AB11" s="43" t="s">
        <v>375</v>
      </c>
      <c r="AC11" s="53" t="s">
        <v>376</v>
      </c>
      <c r="AD11" s="48" t="s">
        <v>375</v>
      </c>
      <c r="AE11" s="53" t="s">
        <v>377</v>
      </c>
    </row>
    <row r="12" ht="15.75" customHeight="1">
      <c r="A12" s="9"/>
      <c r="D12" s="58"/>
      <c r="P12" t="s">
        <v>382</v>
      </c>
      <c r="T12" t="s">
        <v>383</v>
      </c>
      <c r="AD12" t="s">
        <v>384</v>
      </c>
    </row>
    <row r="13" ht="15.75" customHeight="1">
      <c r="D13" s="58"/>
      <c r="P13" s="36" t="s">
        <v>385</v>
      </c>
      <c r="T13" t="s">
        <v>387</v>
      </c>
      <c r="AD13" t="s">
        <v>388</v>
      </c>
    </row>
    <row r="14" ht="15.75" customHeight="1">
      <c r="D14" s="58"/>
      <c r="P14" s="36" t="s">
        <v>392</v>
      </c>
      <c r="T14" t="s">
        <v>393</v>
      </c>
      <c r="AD14" t="s">
        <v>395</v>
      </c>
    </row>
    <row r="15" ht="15.75" customHeight="1">
      <c r="D15" s="58"/>
      <c r="P15" s="36" t="s">
        <v>397</v>
      </c>
      <c r="T15" t="s">
        <v>398</v>
      </c>
      <c r="AD15" t="s">
        <v>400</v>
      </c>
    </row>
    <row r="16" ht="15.75" customHeight="1">
      <c r="AD16" t="s">
        <v>404</v>
      </c>
    </row>
    <row r="17" ht="15.75" customHeight="1">
      <c r="AD17" t="s">
        <v>408</v>
      </c>
    </row>
    <row r="18" ht="15.75" customHeight="1">
      <c r="AD18" t="s">
        <v>412</v>
      </c>
    </row>
    <row r="19" ht="15.75" customHeight="1">
      <c r="AD19" t="s">
        <v>416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c r="R42" s="9" t="s">
        <v>421</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5">
    <mergeCell ref="L1:M1"/>
    <mergeCell ref="N1:O1"/>
    <mergeCell ref="F1:G1"/>
    <mergeCell ref="D1:E1"/>
    <mergeCell ref="B1:C1"/>
    <mergeCell ref="X1:Y1"/>
    <mergeCell ref="Z1:AA1"/>
    <mergeCell ref="R1:S1"/>
    <mergeCell ref="T1:U1"/>
    <mergeCell ref="J1:K1"/>
    <mergeCell ref="H1:I1"/>
    <mergeCell ref="AB1:AC1"/>
    <mergeCell ref="AD1:AE1"/>
    <mergeCell ref="P1:Q1"/>
    <mergeCell ref="V1:W1"/>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34.14"/>
    <col customWidth="1" min="3" max="3" width="14.43"/>
    <col customWidth="1" min="4" max="4" width="29.14"/>
    <col customWidth="1" min="5" max="5" width="15.71"/>
    <col customWidth="1" min="6" max="6" width="34.71"/>
    <col customWidth="1" min="7" max="7" width="13.71"/>
    <col customWidth="1" min="8" max="8" width="30.71"/>
    <col customWidth="1" min="9" max="9" width="14.29"/>
    <col customWidth="1" min="10" max="10" width="34.14"/>
    <col customWidth="1" min="11" max="11" width="16.71"/>
    <col customWidth="1" min="12" max="12" width="34.14"/>
    <col customWidth="1" min="13" max="16" width="14.86"/>
    <col customWidth="1" min="17" max="17" width="34.57"/>
    <col customWidth="1" min="18" max="18" width="16.14"/>
    <col customWidth="1" min="19" max="19" width="31.71"/>
    <col customWidth="1" min="20" max="20" width="15.71"/>
    <col customWidth="1" min="21" max="21" width="37.29"/>
    <col customWidth="1" min="22" max="22" width="14.43"/>
    <col customWidth="1" min="23" max="23" width="30.0"/>
    <col customWidth="1" min="24" max="26" width="8.71"/>
  </cols>
  <sheetData>
    <row r="1" ht="15.0" customHeight="1">
      <c r="A1" s="2" t="str">
        <f>HYPERLINK("http://www.alcyone.org.uk/ssm/722521-1991-USDM-SVX-EG33-code.txt","EG33 USDM '93 (CONTROL)")</f>
        <v>EG33 USDM '93 (CONTROL)</v>
      </c>
      <c r="B1" s="3"/>
      <c r="C1" s="2" t="str">
        <f>HYPERLINK("http://www.alcyone.org.uk/ssm/733257-1993-Canada-Legacy-EJ22-code.txt","EJ22 Canada '93  (7700)")</f>
        <v>EJ22 Canada '93  (7700)</v>
      </c>
      <c r="D1" s="3"/>
      <c r="E1" s="2" t="str">
        <f>HYPERLINK("http://www.alcyone.org.uk/ssm/722525-1992-USDM-SVX-EG33-code.txt","EG33 USDM '92")</f>
        <v>EG33 USDM '92</v>
      </c>
      <c r="F1" s="3"/>
      <c r="G1" s="6" t="str">
        <f>HYPERLINK("http://www.alcyone.org.uk/ssm/722521-1991-USDM-SVX-EG33-code.txt","21-91-EG33")</f>
        <v>21-91-EG33</v>
      </c>
      <c r="H1" s="3"/>
      <c r="I1" s="2" t="str">
        <f>HYPERLINK("http://www.alcyone.org.uk/ssm/742521-1994-USDM-SVX-EG33-code.txt","EG33 USDM '94")</f>
        <v>EG33 USDM '94</v>
      </c>
      <c r="J1" s="3"/>
      <c r="K1" s="2" t="str">
        <f>HYPERLINK("http://www.alcyone.org.uk/ssm/722531-1996-UK-SVX-EG33-code.txt","EG33 UK '96")</f>
        <v>EG33 UK '96</v>
      </c>
      <c r="L1" s="3"/>
      <c r="M1" s="2" t="str">
        <f>HYPERLINK("http://www.alcyone.org.uk/ssm/753C21-1995-USDM-Impreza-EJ18-code.txt","EJ18 USDM '95")</f>
        <v>EJ18 USDM '95</v>
      </c>
      <c r="N1" s="10"/>
      <c r="O1" s="3"/>
      <c r="P1" s="2" t="str">
        <f>HYPERLINK("http://www.alcyone.org.uk/ssm/744042-1994-UKDM-Wrx-EJ20T-code.txt","EJ20 Turbo UK '94")</f>
        <v>EJ20 Turbo UK '94</v>
      </c>
      <c r="Q1" s="3"/>
      <c r="R1" s="2" t="str">
        <f>HYPERLINK("http://www.alcyone.org.uk/ssm/744017-Unknown-EJ20T-code.txt","EJ20 Turbo JDM '94")</f>
        <v>EJ20 Turbo JDM '94</v>
      </c>
      <c r="S1" s="3"/>
      <c r="T1" s="2" t="str">
        <f>HYPERLINK("http://www.alcyone.org.uk/ssm/744014-1995-JDM-Wrx-EJ20T-code.txt","EJ20 Turbo JDM '95")</f>
        <v>EJ20 Turbo JDM '95</v>
      </c>
      <c r="U1" s="3"/>
      <c r="V1" s="2" t="str">
        <f>HYPERLINK("http://www.alcyone.org.uk/ssm/74401E-1996-JDM-WrxSTiV2RA-7K-code.txt","EJ20 Turbo JDM '96")</f>
        <v>EJ20 Turbo JDM '96</v>
      </c>
      <c r="W1" s="3"/>
    </row>
    <row r="2" ht="15.0" customHeight="1">
      <c r="A2" s="11" t="s">
        <v>6</v>
      </c>
      <c r="B2" s="12" t="s">
        <v>7</v>
      </c>
      <c r="C2" s="11" t="s">
        <v>6</v>
      </c>
      <c r="D2" s="12" t="s">
        <v>7</v>
      </c>
      <c r="E2" s="11" t="s">
        <v>6</v>
      </c>
      <c r="F2" s="12" t="s">
        <v>7</v>
      </c>
      <c r="G2" s="11" t="s">
        <v>6</v>
      </c>
      <c r="H2" s="12" t="s">
        <v>7</v>
      </c>
      <c r="I2" s="11" t="s">
        <v>6</v>
      </c>
      <c r="J2" s="12" t="s">
        <v>7</v>
      </c>
      <c r="K2" s="11" t="s">
        <v>6</v>
      </c>
      <c r="L2" s="12" t="s">
        <v>7</v>
      </c>
      <c r="M2" s="11" t="s">
        <v>6</v>
      </c>
      <c r="N2" s="14" t="s">
        <v>7</v>
      </c>
      <c r="O2" s="3"/>
      <c r="P2" s="11" t="s">
        <v>6</v>
      </c>
      <c r="Q2" s="12" t="s">
        <v>7</v>
      </c>
      <c r="R2" s="11" t="s">
        <v>6</v>
      </c>
      <c r="S2" s="12" t="s">
        <v>7</v>
      </c>
      <c r="T2" s="11" t="s">
        <v>6</v>
      </c>
      <c r="U2" s="12" t="s">
        <v>7</v>
      </c>
      <c r="V2" s="11" t="s">
        <v>6</v>
      </c>
      <c r="W2" s="12" t="s">
        <v>7</v>
      </c>
    </row>
    <row r="3">
      <c r="A3" s="16" t="s">
        <v>8</v>
      </c>
      <c r="B3" s="17" t="s">
        <v>9</v>
      </c>
      <c r="C3" s="16" t="s">
        <v>10</v>
      </c>
      <c r="D3" s="17" t="s">
        <v>11</v>
      </c>
      <c r="E3" s="16" t="s">
        <v>12</v>
      </c>
      <c r="F3" s="17" t="s">
        <v>13</v>
      </c>
      <c r="G3" s="16" t="s">
        <v>14</v>
      </c>
      <c r="H3" s="17" t="s">
        <v>15</v>
      </c>
      <c r="I3" s="16" t="s">
        <v>16</v>
      </c>
      <c r="J3" s="17" t="s">
        <v>17</v>
      </c>
      <c r="K3" s="16" t="s">
        <v>18</v>
      </c>
      <c r="L3" s="17" t="s">
        <v>19</v>
      </c>
      <c r="M3" s="16" t="s">
        <v>20</v>
      </c>
      <c r="N3" s="16" t="s">
        <v>21</v>
      </c>
      <c r="O3" s="19"/>
      <c r="P3" s="16" t="s">
        <v>22</v>
      </c>
      <c r="Q3" s="17" t="s">
        <v>21</v>
      </c>
      <c r="R3" s="16" t="s">
        <v>18</v>
      </c>
      <c r="S3" s="17" t="s">
        <v>23</v>
      </c>
      <c r="T3" s="16" t="s">
        <v>18</v>
      </c>
      <c r="U3" s="17" t="s">
        <v>23</v>
      </c>
      <c r="V3" s="16" t="s">
        <v>18</v>
      </c>
      <c r="W3" s="17" t="s">
        <v>24</v>
      </c>
    </row>
    <row r="4">
      <c r="A4" s="16" t="s">
        <v>25</v>
      </c>
      <c r="B4" s="17" t="s">
        <v>26</v>
      </c>
      <c r="C4" s="21" t="s">
        <v>27</v>
      </c>
      <c r="D4" s="17" t="s">
        <v>29</v>
      </c>
      <c r="E4" s="16" t="s">
        <v>30</v>
      </c>
      <c r="F4" s="17" t="s">
        <v>31</v>
      </c>
      <c r="G4" s="16" t="s">
        <v>32</v>
      </c>
      <c r="H4" s="17" t="s">
        <v>33</v>
      </c>
      <c r="I4" s="16" t="s">
        <v>34</v>
      </c>
      <c r="J4" s="17" t="s">
        <v>35</v>
      </c>
      <c r="K4" s="16" t="s">
        <v>36</v>
      </c>
      <c r="L4" s="17" t="s">
        <v>37</v>
      </c>
      <c r="M4" s="21" t="s">
        <v>38</v>
      </c>
      <c r="N4" s="21" t="s">
        <v>39</v>
      </c>
      <c r="O4" s="19"/>
      <c r="P4" s="21" t="s">
        <v>41</v>
      </c>
      <c r="Q4" s="17" t="s">
        <v>42</v>
      </c>
      <c r="R4" s="21" t="s">
        <v>43</v>
      </c>
      <c r="S4" s="17" t="s">
        <v>44</v>
      </c>
      <c r="T4" s="21" t="s">
        <v>43</v>
      </c>
      <c r="U4" s="17" t="s">
        <v>44</v>
      </c>
      <c r="V4" s="21" t="s">
        <v>43</v>
      </c>
      <c r="W4" s="17" t="s">
        <v>45</v>
      </c>
    </row>
    <row r="5">
      <c r="A5" s="16" t="s">
        <v>46</v>
      </c>
      <c r="B5" s="17" t="s">
        <v>47</v>
      </c>
      <c r="C5" s="21" t="s">
        <v>48</v>
      </c>
      <c r="D5" s="17" t="s">
        <v>49</v>
      </c>
      <c r="E5" s="16" t="s">
        <v>50</v>
      </c>
      <c r="F5" s="17" t="s">
        <v>51</v>
      </c>
      <c r="G5" s="16" t="s">
        <v>52</v>
      </c>
      <c r="H5" s="17" t="s">
        <v>53</v>
      </c>
      <c r="I5" s="16" t="s">
        <v>54</v>
      </c>
      <c r="J5" s="17" t="s">
        <v>55</v>
      </c>
      <c r="K5" s="16" t="s">
        <v>56</v>
      </c>
      <c r="L5" s="17" t="s">
        <v>57</v>
      </c>
      <c r="M5" s="21" t="s">
        <v>58</v>
      </c>
      <c r="N5" s="21" t="s">
        <v>59</v>
      </c>
      <c r="O5" s="19"/>
      <c r="P5" s="21" t="s">
        <v>60</v>
      </c>
      <c r="Q5" s="28" t="s">
        <v>61</v>
      </c>
      <c r="R5" s="21" t="s">
        <v>62</v>
      </c>
      <c r="S5" s="17" t="s">
        <v>63</v>
      </c>
      <c r="T5" s="21" t="s">
        <v>62</v>
      </c>
      <c r="U5" s="17" t="s">
        <v>64</v>
      </c>
      <c r="V5" s="21" t="s">
        <v>62</v>
      </c>
      <c r="W5" s="17" t="s">
        <v>63</v>
      </c>
    </row>
    <row r="6">
      <c r="A6" s="16" t="s">
        <v>65</v>
      </c>
      <c r="B6" s="17" t="s">
        <v>66</v>
      </c>
      <c r="C6" s="21" t="s">
        <v>67</v>
      </c>
      <c r="D6" s="17" t="s">
        <v>68</v>
      </c>
      <c r="E6" s="16" t="s">
        <v>69</v>
      </c>
      <c r="F6" s="17" t="s">
        <v>70</v>
      </c>
      <c r="G6" s="16" t="s">
        <v>71</v>
      </c>
      <c r="H6" s="17" t="s">
        <v>72</v>
      </c>
      <c r="I6" s="16" t="s">
        <v>73</v>
      </c>
      <c r="J6" s="17" t="s">
        <v>74</v>
      </c>
      <c r="K6" s="16" t="s">
        <v>75</v>
      </c>
      <c r="L6" s="17" t="s">
        <v>3</v>
      </c>
      <c r="M6" s="21" t="s">
        <v>76</v>
      </c>
      <c r="N6" s="21" t="s">
        <v>77</v>
      </c>
      <c r="O6" s="19"/>
      <c r="P6" s="21" t="s">
        <v>78</v>
      </c>
      <c r="Q6" s="33" t="s">
        <v>79</v>
      </c>
      <c r="R6" s="21" t="s">
        <v>80</v>
      </c>
      <c r="S6" s="17" t="s">
        <v>81</v>
      </c>
      <c r="T6" s="21" t="s">
        <v>80</v>
      </c>
      <c r="U6" s="17" t="s">
        <v>82</v>
      </c>
      <c r="V6" s="21" t="s">
        <v>80</v>
      </c>
      <c r="W6" s="17" t="s">
        <v>83</v>
      </c>
    </row>
    <row r="7">
      <c r="A7" s="16" t="s">
        <v>84</v>
      </c>
      <c r="B7" s="17" t="s">
        <v>85</v>
      </c>
      <c r="C7" s="21" t="s">
        <v>86</v>
      </c>
      <c r="D7" s="17" t="s">
        <v>87</v>
      </c>
      <c r="E7" s="16" t="s">
        <v>88</v>
      </c>
      <c r="F7" s="17" t="s">
        <v>90</v>
      </c>
      <c r="G7" s="16" t="s">
        <v>91</v>
      </c>
      <c r="H7" s="17" t="s">
        <v>92</v>
      </c>
      <c r="I7" s="16" t="s">
        <v>93</v>
      </c>
      <c r="J7" s="17" t="s">
        <v>94</v>
      </c>
      <c r="K7" s="16" t="s">
        <v>95</v>
      </c>
      <c r="L7" s="17" t="s">
        <v>96</v>
      </c>
      <c r="M7" s="16" t="s">
        <v>97</v>
      </c>
      <c r="N7" s="16" t="s">
        <v>97</v>
      </c>
      <c r="O7" s="19"/>
      <c r="P7" s="16" t="s">
        <v>98</v>
      </c>
      <c r="Q7" s="17" t="s">
        <v>99</v>
      </c>
      <c r="R7" s="21" t="s">
        <v>100</v>
      </c>
      <c r="S7" s="17" t="s">
        <v>101</v>
      </c>
      <c r="T7" s="21" t="s">
        <v>100</v>
      </c>
      <c r="U7" s="17" t="s">
        <v>103</v>
      </c>
      <c r="V7" s="21" t="s">
        <v>100</v>
      </c>
      <c r="W7" s="17" t="s">
        <v>103</v>
      </c>
    </row>
    <row r="8">
      <c r="A8" s="16" t="s">
        <v>104</v>
      </c>
      <c r="B8" s="17" t="s">
        <v>105</v>
      </c>
      <c r="C8" s="21" t="s">
        <v>106</v>
      </c>
      <c r="D8" s="17" t="s">
        <v>107</v>
      </c>
      <c r="E8" s="16" t="s">
        <v>108</v>
      </c>
      <c r="F8" s="17" t="s">
        <v>109</v>
      </c>
      <c r="G8" s="16" t="s">
        <v>110</v>
      </c>
      <c r="H8" s="17" t="s">
        <v>111</v>
      </c>
      <c r="I8" s="16" t="s">
        <v>113</v>
      </c>
      <c r="J8" s="17" t="s">
        <v>114</v>
      </c>
      <c r="K8" s="16" t="s">
        <v>36</v>
      </c>
      <c r="L8" s="17" t="s">
        <v>115</v>
      </c>
      <c r="M8" s="16" t="s">
        <v>97</v>
      </c>
      <c r="N8" s="16" t="s">
        <v>97</v>
      </c>
      <c r="O8" s="19"/>
      <c r="P8" s="16" t="s">
        <v>118</v>
      </c>
      <c r="Q8" s="17" t="s">
        <v>119</v>
      </c>
      <c r="R8" s="21" t="s">
        <v>120</v>
      </c>
      <c r="S8" s="17" t="s">
        <v>122</v>
      </c>
      <c r="T8" s="21" t="s">
        <v>123</v>
      </c>
      <c r="U8" s="17" t="s">
        <v>124</v>
      </c>
      <c r="V8" s="21" t="s">
        <v>120</v>
      </c>
      <c r="W8" s="17" t="s">
        <v>124</v>
      </c>
    </row>
    <row r="9">
      <c r="A9" s="40" t="s">
        <v>125</v>
      </c>
      <c r="B9" s="42" t="s">
        <v>131</v>
      </c>
      <c r="C9" s="44" t="s">
        <v>133</v>
      </c>
      <c r="D9" s="42" t="s">
        <v>135</v>
      </c>
      <c r="E9" s="46" t="s">
        <v>136</v>
      </c>
      <c r="F9" s="42" t="s">
        <v>137</v>
      </c>
      <c r="G9" s="46" t="s">
        <v>138</v>
      </c>
      <c r="H9" s="42" t="s">
        <v>139</v>
      </c>
      <c r="I9" s="40" t="s">
        <v>140</v>
      </c>
      <c r="J9" s="42" t="s">
        <v>141</v>
      </c>
      <c r="K9" s="40" t="s">
        <v>142</v>
      </c>
      <c r="L9" s="42" t="s">
        <v>143</v>
      </c>
      <c r="M9" s="40" t="s">
        <v>97</v>
      </c>
      <c r="N9" s="40" t="s">
        <v>97</v>
      </c>
      <c r="O9" s="49"/>
      <c r="P9" s="40" t="s">
        <v>150</v>
      </c>
      <c r="Q9" s="42" t="s">
        <v>152</v>
      </c>
      <c r="R9" s="44" t="s">
        <v>154</v>
      </c>
      <c r="S9" s="42" t="s">
        <v>156</v>
      </c>
      <c r="T9" s="44" t="s">
        <v>154</v>
      </c>
      <c r="U9" s="42" t="s">
        <v>158</v>
      </c>
      <c r="V9" s="44" t="s">
        <v>154</v>
      </c>
      <c r="W9" s="42" t="s">
        <v>160</v>
      </c>
    </row>
    <row r="10">
      <c r="A10" s="16" t="s">
        <v>162</v>
      </c>
      <c r="B10" s="17" t="s">
        <v>165</v>
      </c>
      <c r="C10" s="16" t="s">
        <v>97</v>
      </c>
      <c r="D10" s="17" t="s">
        <v>97</v>
      </c>
      <c r="E10" s="16" t="s">
        <v>166</v>
      </c>
      <c r="F10" s="17" t="s">
        <v>167</v>
      </c>
      <c r="G10" s="16" t="s">
        <v>168</v>
      </c>
      <c r="H10" s="17" t="s">
        <v>170</v>
      </c>
      <c r="I10" s="16" t="s">
        <v>171</v>
      </c>
      <c r="J10" s="17" t="s">
        <v>181</v>
      </c>
      <c r="K10" s="16" t="s">
        <v>182</v>
      </c>
      <c r="L10" s="17" t="s">
        <v>185</v>
      </c>
      <c r="M10" s="50" t="s">
        <v>186</v>
      </c>
      <c r="N10" s="16" t="s">
        <v>196</v>
      </c>
      <c r="O10" s="19"/>
      <c r="P10" s="16" t="s">
        <v>203</v>
      </c>
      <c r="Q10" s="17" t="s">
        <v>204</v>
      </c>
      <c r="R10" s="16" t="s">
        <v>205</v>
      </c>
      <c r="S10" s="17" t="s">
        <v>206</v>
      </c>
      <c r="T10" s="16" t="s">
        <v>207</v>
      </c>
      <c r="U10" s="17" t="s">
        <v>208</v>
      </c>
      <c r="V10" s="16" t="s">
        <v>207</v>
      </c>
      <c r="W10" s="17" t="s">
        <v>206</v>
      </c>
    </row>
    <row r="11">
      <c r="A11" s="16" t="s">
        <v>210</v>
      </c>
      <c r="B11" s="17" t="s">
        <v>212</v>
      </c>
      <c r="C11" s="16" t="s">
        <v>214</v>
      </c>
      <c r="D11" s="17" t="s">
        <v>215</v>
      </c>
      <c r="E11" s="16" t="s">
        <v>216</v>
      </c>
      <c r="F11" s="17" t="s">
        <v>218</v>
      </c>
      <c r="G11" s="16" t="s">
        <v>220</v>
      </c>
      <c r="H11" s="17" t="s">
        <v>222</v>
      </c>
      <c r="I11" s="16" t="s">
        <v>224</v>
      </c>
      <c r="J11" s="17" t="s">
        <v>226</v>
      </c>
      <c r="K11" s="16" t="s">
        <v>228</v>
      </c>
      <c r="L11" s="17" t="s">
        <v>230</v>
      </c>
      <c r="M11" s="51" t="s">
        <v>97</v>
      </c>
      <c r="N11" s="21" t="s">
        <v>97</v>
      </c>
      <c r="O11" s="19"/>
      <c r="P11" s="21" t="s">
        <v>248</v>
      </c>
      <c r="Q11" s="17" t="s">
        <v>250</v>
      </c>
      <c r="R11" s="16" t="s">
        <v>252</v>
      </c>
      <c r="S11" s="17" t="s">
        <v>253</v>
      </c>
      <c r="T11" s="16" t="s">
        <v>252</v>
      </c>
      <c r="U11" s="17" t="s">
        <v>253</v>
      </c>
      <c r="V11" s="16" t="s">
        <v>252</v>
      </c>
      <c r="W11" s="17" t="s">
        <v>254</v>
      </c>
    </row>
    <row r="12">
      <c r="A12" s="16" t="s">
        <v>255</v>
      </c>
      <c r="B12" s="17" t="s">
        <v>256</v>
      </c>
      <c r="C12" s="21" t="s">
        <v>257</v>
      </c>
      <c r="D12" s="33" t="s">
        <v>258</v>
      </c>
      <c r="E12" s="16" t="s">
        <v>259</v>
      </c>
      <c r="F12" s="17" t="s">
        <v>260</v>
      </c>
      <c r="G12" s="16" t="s">
        <v>261</v>
      </c>
      <c r="H12" s="17" t="s">
        <v>262</v>
      </c>
      <c r="I12" s="16" t="s">
        <v>264</v>
      </c>
      <c r="J12" s="17" t="s">
        <v>265</v>
      </c>
      <c r="K12" s="16" t="s">
        <v>267</v>
      </c>
      <c r="L12" s="17" t="s">
        <v>268</v>
      </c>
      <c r="M12" s="51" t="s">
        <v>97</v>
      </c>
      <c r="N12" s="21" t="s">
        <v>97</v>
      </c>
      <c r="O12" s="19"/>
      <c r="P12" s="21" t="s">
        <v>269</v>
      </c>
      <c r="Q12" s="33" t="s">
        <v>270</v>
      </c>
      <c r="R12" s="16" t="s">
        <v>271</v>
      </c>
      <c r="S12" s="17" t="s">
        <v>272</v>
      </c>
      <c r="T12" s="16" t="s">
        <v>271</v>
      </c>
      <c r="U12" s="17" t="s">
        <v>274</v>
      </c>
      <c r="V12" s="16" t="s">
        <v>271</v>
      </c>
      <c r="W12" s="17" t="s">
        <v>275</v>
      </c>
    </row>
    <row r="13">
      <c r="A13" s="16" t="s">
        <v>276</v>
      </c>
      <c r="B13" s="17" t="s">
        <v>277</v>
      </c>
      <c r="C13" s="16" t="s">
        <v>278</v>
      </c>
      <c r="D13" s="17" t="s">
        <v>279</v>
      </c>
      <c r="E13" s="16" t="s">
        <v>280</v>
      </c>
      <c r="F13" s="17" t="s">
        <v>281</v>
      </c>
      <c r="G13" s="16" t="s">
        <v>282</v>
      </c>
      <c r="H13" s="17" t="s">
        <v>283</v>
      </c>
      <c r="I13" s="16" t="s">
        <v>284</v>
      </c>
      <c r="J13" s="17" t="s">
        <v>286</v>
      </c>
      <c r="K13" s="16" t="s">
        <v>287</v>
      </c>
      <c r="L13" s="17" t="s">
        <v>289</v>
      </c>
      <c r="M13" s="51" t="s">
        <v>291</v>
      </c>
      <c r="N13" s="21" t="s">
        <v>293</v>
      </c>
      <c r="O13" s="19"/>
      <c r="P13" s="21" t="s">
        <v>296</v>
      </c>
      <c r="Q13" s="33" t="s">
        <v>297</v>
      </c>
      <c r="R13" s="16" t="s">
        <v>298</v>
      </c>
      <c r="S13" s="17" t="s">
        <v>299</v>
      </c>
      <c r="T13" s="16" t="s">
        <v>298</v>
      </c>
      <c r="U13" s="17" t="s">
        <v>300</v>
      </c>
      <c r="V13" s="16" t="s">
        <v>298</v>
      </c>
      <c r="W13" s="17" t="s">
        <v>300</v>
      </c>
    </row>
    <row r="14">
      <c r="A14" s="16" t="s">
        <v>301</v>
      </c>
      <c r="B14" s="17" t="s">
        <v>302</v>
      </c>
      <c r="C14" s="16" t="s">
        <v>303</v>
      </c>
      <c r="D14" s="17" t="s">
        <v>305</v>
      </c>
      <c r="E14" s="16" t="s">
        <v>306</v>
      </c>
      <c r="F14" s="17" t="s">
        <v>307</v>
      </c>
      <c r="G14" s="16" t="s">
        <v>308</v>
      </c>
      <c r="H14" s="17" t="s">
        <v>309</v>
      </c>
      <c r="I14" s="16" t="s">
        <v>310</v>
      </c>
      <c r="J14" s="17" t="s">
        <v>311</v>
      </c>
      <c r="K14" s="16" t="s">
        <v>312</v>
      </c>
      <c r="L14" s="17" t="s">
        <v>314</v>
      </c>
      <c r="M14" s="51" t="s">
        <v>316</v>
      </c>
      <c r="N14" s="16" t="s">
        <v>319</v>
      </c>
      <c r="O14" s="19"/>
      <c r="P14" s="16" t="s">
        <v>322</v>
      </c>
      <c r="Q14" s="17" t="s">
        <v>323</v>
      </c>
      <c r="R14" s="16" t="s">
        <v>325</v>
      </c>
      <c r="S14" s="17" t="s">
        <v>327</v>
      </c>
      <c r="T14" s="16" t="s">
        <v>325</v>
      </c>
      <c r="U14" s="17" t="s">
        <v>330</v>
      </c>
      <c r="V14" s="16" t="s">
        <v>325</v>
      </c>
      <c r="W14" s="17" t="s">
        <v>333</v>
      </c>
    </row>
    <row r="15">
      <c r="A15" s="16" t="s">
        <v>338</v>
      </c>
      <c r="B15" s="17" t="s">
        <v>340</v>
      </c>
      <c r="C15" s="16" t="s">
        <v>97</v>
      </c>
      <c r="D15" s="17" t="s">
        <v>97</v>
      </c>
      <c r="E15" s="16" t="s">
        <v>342</v>
      </c>
      <c r="F15" s="17" t="s">
        <v>343</v>
      </c>
      <c r="G15" s="16" t="s">
        <v>344</v>
      </c>
      <c r="H15" s="17" t="s">
        <v>345</v>
      </c>
      <c r="I15" s="16" t="s">
        <v>346</v>
      </c>
      <c r="J15" s="17" t="s">
        <v>347</v>
      </c>
      <c r="K15" s="16" t="s">
        <v>97</v>
      </c>
      <c r="L15" s="17" t="s">
        <v>97</v>
      </c>
      <c r="M15" s="51" t="s">
        <v>97</v>
      </c>
      <c r="N15" s="16" t="s">
        <v>97</v>
      </c>
      <c r="O15" s="19"/>
      <c r="P15" s="16" t="s">
        <v>352</v>
      </c>
      <c r="Q15" s="17" t="s">
        <v>353</v>
      </c>
      <c r="R15" s="16" t="s">
        <v>97</v>
      </c>
      <c r="S15" s="17" t="s">
        <v>97</v>
      </c>
      <c r="T15" s="16" t="s">
        <v>354</v>
      </c>
      <c r="U15" s="17" t="s">
        <v>355</v>
      </c>
      <c r="V15" s="16" t="s">
        <v>354</v>
      </c>
      <c r="W15" s="17" t="s">
        <v>356</v>
      </c>
    </row>
    <row r="16">
      <c r="A16" s="40" t="s">
        <v>357</v>
      </c>
      <c r="B16" s="42" t="s">
        <v>358</v>
      </c>
      <c r="C16" s="40" t="s">
        <v>257</v>
      </c>
      <c r="D16" s="42" t="s">
        <v>258</v>
      </c>
      <c r="E16" s="40" t="s">
        <v>359</v>
      </c>
      <c r="F16" s="42" t="s">
        <v>360</v>
      </c>
      <c r="G16" s="40" t="s">
        <v>361</v>
      </c>
      <c r="H16" s="42" t="s">
        <v>362</v>
      </c>
      <c r="I16" s="40" t="s">
        <v>363</v>
      </c>
      <c r="J16" s="42" t="s">
        <v>364</v>
      </c>
      <c r="K16" s="40" t="s">
        <v>365</v>
      </c>
      <c r="L16" s="42" t="s">
        <v>367</v>
      </c>
      <c r="M16" s="57" t="s">
        <v>97</v>
      </c>
      <c r="N16" s="40" t="s">
        <v>97</v>
      </c>
      <c r="O16" s="49"/>
      <c r="P16" s="40" t="s">
        <v>378</v>
      </c>
      <c r="Q16" s="42" t="s">
        <v>379</v>
      </c>
      <c r="R16" s="40" t="s">
        <v>380</v>
      </c>
      <c r="S16" s="42" t="s">
        <v>381</v>
      </c>
      <c r="T16" s="40" t="s">
        <v>380</v>
      </c>
      <c r="U16" s="42" t="s">
        <v>381</v>
      </c>
      <c r="V16" s="40" t="s">
        <v>380</v>
      </c>
      <c r="W16" s="42" t="s">
        <v>381</v>
      </c>
    </row>
    <row r="17">
      <c r="A17" s="16" t="s">
        <v>255</v>
      </c>
      <c r="B17" s="17" t="s">
        <v>386</v>
      </c>
      <c r="C17" s="16" t="s">
        <v>97</v>
      </c>
      <c r="D17" s="17" t="s">
        <v>97</v>
      </c>
      <c r="E17" s="16" t="s">
        <v>259</v>
      </c>
      <c r="F17" s="17" t="s">
        <v>389</v>
      </c>
      <c r="G17" s="16" t="s">
        <v>261</v>
      </c>
      <c r="H17" s="17" t="s">
        <v>390</v>
      </c>
      <c r="I17" s="16" t="s">
        <v>264</v>
      </c>
      <c r="J17" s="17" t="s">
        <v>391</v>
      </c>
      <c r="K17" s="16" t="s">
        <v>267</v>
      </c>
      <c r="L17" s="17" t="s">
        <v>268</v>
      </c>
      <c r="M17" s="21" t="s">
        <v>394</v>
      </c>
      <c r="N17" s="16" t="s">
        <v>396</v>
      </c>
      <c r="O17" s="19"/>
      <c r="P17" s="16" t="s">
        <v>269</v>
      </c>
      <c r="Q17" s="17" t="s">
        <v>270</v>
      </c>
      <c r="R17" s="16" t="s">
        <v>399</v>
      </c>
      <c r="S17" s="17" t="s">
        <v>401</v>
      </c>
      <c r="T17" s="16" t="s">
        <v>399</v>
      </c>
      <c r="U17" s="17" t="s">
        <v>402</v>
      </c>
      <c r="V17" s="16" t="s">
        <v>399</v>
      </c>
      <c r="W17" s="17" t="s">
        <v>403</v>
      </c>
    </row>
    <row r="18">
      <c r="A18" s="16" t="s">
        <v>405</v>
      </c>
      <c r="B18" s="17" t="s">
        <v>406</v>
      </c>
      <c r="C18" s="16" t="s">
        <v>407</v>
      </c>
      <c r="D18" s="17" t="s">
        <v>409</v>
      </c>
      <c r="E18" s="16" t="s">
        <v>410</v>
      </c>
      <c r="F18" s="17" t="s">
        <v>411</v>
      </c>
      <c r="G18" s="16" t="s">
        <v>413</v>
      </c>
      <c r="H18" s="17" t="s">
        <v>414</v>
      </c>
      <c r="I18" s="16" t="s">
        <v>415</v>
      </c>
      <c r="J18" s="17" t="s">
        <v>417</v>
      </c>
      <c r="K18" s="16" t="s">
        <v>418</v>
      </c>
      <c r="L18" s="17" t="s">
        <v>419</v>
      </c>
      <c r="M18" s="16" t="s">
        <v>97</v>
      </c>
      <c r="N18" s="16" t="s">
        <v>97</v>
      </c>
      <c r="O18" s="19"/>
      <c r="P18" s="16" t="s">
        <v>420</v>
      </c>
      <c r="Q18" s="17" t="s">
        <v>422</v>
      </c>
      <c r="R18" s="16" t="s">
        <v>423</v>
      </c>
      <c r="S18" s="17" t="s">
        <v>424</v>
      </c>
      <c r="T18" s="16" t="s">
        <v>425</v>
      </c>
      <c r="U18" s="17" t="s">
        <v>426</v>
      </c>
      <c r="V18" s="16" t="s">
        <v>425</v>
      </c>
      <c r="W18" s="17" t="s">
        <v>427</v>
      </c>
    </row>
    <row r="19">
      <c r="A19" s="16" t="s">
        <v>276</v>
      </c>
      <c r="B19" s="17" t="s">
        <v>277</v>
      </c>
      <c r="C19" s="16" t="s">
        <v>278</v>
      </c>
      <c r="D19" s="17" t="s">
        <v>279</v>
      </c>
      <c r="E19" s="16" t="s">
        <v>280</v>
      </c>
      <c r="F19" s="17" t="s">
        <v>281</v>
      </c>
      <c r="G19" s="16" t="s">
        <v>282</v>
      </c>
      <c r="H19" s="17" t="s">
        <v>428</v>
      </c>
      <c r="I19" s="16" t="s">
        <v>284</v>
      </c>
      <c r="J19" s="17" t="s">
        <v>286</v>
      </c>
      <c r="K19" s="16" t="s">
        <v>287</v>
      </c>
      <c r="L19" s="17" t="s">
        <v>429</v>
      </c>
      <c r="M19" s="16" t="s">
        <v>97</v>
      </c>
      <c r="N19" s="16" t="s">
        <v>97</v>
      </c>
      <c r="O19" s="19"/>
      <c r="P19" s="16" t="s">
        <v>296</v>
      </c>
      <c r="Q19" s="17" t="s">
        <v>430</v>
      </c>
      <c r="R19" s="16" t="s">
        <v>298</v>
      </c>
      <c r="S19" s="17" t="s">
        <v>300</v>
      </c>
      <c r="T19" s="16" t="s">
        <v>431</v>
      </c>
      <c r="U19" s="17" t="s">
        <v>432</v>
      </c>
      <c r="V19" s="16" t="s">
        <v>431</v>
      </c>
      <c r="W19" s="17" t="s">
        <v>300</v>
      </c>
    </row>
    <row r="20">
      <c r="A20" s="16" t="s">
        <v>433</v>
      </c>
      <c r="B20" s="17" t="s">
        <v>434</v>
      </c>
      <c r="C20" s="16" t="s">
        <v>435</v>
      </c>
      <c r="D20" s="17" t="s">
        <v>436</v>
      </c>
      <c r="E20" s="16" t="s">
        <v>437</v>
      </c>
      <c r="F20" s="17" t="s">
        <v>438</v>
      </c>
      <c r="G20" s="16" t="s">
        <v>439</v>
      </c>
      <c r="H20" s="17" t="s">
        <v>440</v>
      </c>
      <c r="I20" s="16" t="s">
        <v>441</v>
      </c>
      <c r="J20" s="17" t="s">
        <v>442</v>
      </c>
      <c r="K20" s="16" t="s">
        <v>443</v>
      </c>
      <c r="L20" s="17" t="s">
        <v>444</v>
      </c>
      <c r="M20" s="16" t="s">
        <v>445</v>
      </c>
      <c r="N20" s="21" t="s">
        <v>97</v>
      </c>
      <c r="O20" s="19"/>
      <c r="P20" s="16" t="s">
        <v>446</v>
      </c>
      <c r="Q20" s="17" t="s">
        <v>447</v>
      </c>
      <c r="R20" s="16" t="s">
        <v>448</v>
      </c>
      <c r="S20" s="17" t="s">
        <v>449</v>
      </c>
      <c r="T20" s="16" t="s">
        <v>448</v>
      </c>
      <c r="U20" s="17" t="s">
        <v>450</v>
      </c>
      <c r="V20" s="16" t="s">
        <v>448</v>
      </c>
      <c r="W20" s="17" t="s">
        <v>451</v>
      </c>
    </row>
    <row r="21">
      <c r="A21" s="16" t="s">
        <v>452</v>
      </c>
      <c r="B21" s="17" t="s">
        <v>453</v>
      </c>
      <c r="C21" s="16" t="s">
        <v>454</v>
      </c>
      <c r="D21" s="17" t="s">
        <v>455</v>
      </c>
      <c r="E21" s="16" t="s">
        <v>456</v>
      </c>
      <c r="F21" s="17" t="s">
        <v>457</v>
      </c>
      <c r="G21" s="16" t="s">
        <v>458</v>
      </c>
      <c r="H21" s="17" t="s">
        <v>459</v>
      </c>
      <c r="I21" s="16" t="s">
        <v>460</v>
      </c>
      <c r="J21" s="17" t="s">
        <v>461</v>
      </c>
      <c r="K21" s="16" t="s">
        <v>462</v>
      </c>
      <c r="L21" s="17" t="s">
        <v>463</v>
      </c>
      <c r="M21" s="16" t="s">
        <v>97</v>
      </c>
      <c r="N21" s="16" t="s">
        <v>97</v>
      </c>
      <c r="O21" s="19"/>
      <c r="P21" s="16" t="s">
        <v>464</v>
      </c>
      <c r="Q21" s="17" t="s">
        <v>465</v>
      </c>
      <c r="R21" s="16" t="s">
        <v>466</v>
      </c>
      <c r="S21" s="17" t="s">
        <v>467</v>
      </c>
      <c r="T21" s="16" t="s">
        <v>466</v>
      </c>
      <c r="U21" s="17" t="s">
        <v>468</v>
      </c>
      <c r="V21" s="16" t="s">
        <v>466</v>
      </c>
      <c r="W21" s="17" t="s">
        <v>465</v>
      </c>
    </row>
    <row r="22">
      <c r="A22" s="16" t="s">
        <v>469</v>
      </c>
      <c r="B22" s="17" t="s">
        <v>358</v>
      </c>
      <c r="C22" s="16" t="s">
        <v>470</v>
      </c>
      <c r="D22" s="17" t="s">
        <v>471</v>
      </c>
      <c r="E22" s="16" t="s">
        <v>359</v>
      </c>
      <c r="F22" s="17" t="s">
        <v>472</v>
      </c>
      <c r="G22" s="16" t="s">
        <v>361</v>
      </c>
      <c r="H22" s="17" t="s">
        <v>473</v>
      </c>
      <c r="I22" s="16" t="s">
        <v>474</v>
      </c>
      <c r="J22" s="17" t="s">
        <v>475</v>
      </c>
      <c r="K22" s="16" t="s">
        <v>476</v>
      </c>
      <c r="L22" s="17" t="s">
        <v>477</v>
      </c>
      <c r="M22" s="16" t="s">
        <v>97</v>
      </c>
      <c r="N22" s="16" t="s">
        <v>97</v>
      </c>
      <c r="O22" s="19"/>
      <c r="P22" s="16" t="s">
        <v>478</v>
      </c>
      <c r="Q22" s="17" t="s">
        <v>479</v>
      </c>
      <c r="R22" s="16" t="s">
        <v>480</v>
      </c>
      <c r="S22" s="17" t="s">
        <v>481</v>
      </c>
      <c r="T22" s="16" t="s">
        <v>480</v>
      </c>
      <c r="U22" s="17" t="s">
        <v>481</v>
      </c>
      <c r="V22" s="16" t="s">
        <v>480</v>
      </c>
      <c r="W22" s="17" t="s">
        <v>482</v>
      </c>
    </row>
    <row r="23">
      <c r="A23" s="40" t="s">
        <v>483</v>
      </c>
      <c r="B23" s="42" t="s">
        <v>484</v>
      </c>
      <c r="C23" s="40" t="s">
        <v>485</v>
      </c>
      <c r="D23" s="42" t="s">
        <v>486</v>
      </c>
      <c r="E23" s="40" t="s">
        <v>487</v>
      </c>
      <c r="F23" s="42" t="s">
        <v>488</v>
      </c>
      <c r="G23" s="40" t="s">
        <v>489</v>
      </c>
      <c r="H23" s="42" t="s">
        <v>490</v>
      </c>
      <c r="I23" s="40" t="s">
        <v>491</v>
      </c>
      <c r="J23" s="42" t="s">
        <v>492</v>
      </c>
      <c r="K23" s="40" t="s">
        <v>493</v>
      </c>
      <c r="L23" s="42" t="s">
        <v>494</v>
      </c>
      <c r="M23" s="40" t="s">
        <v>97</v>
      </c>
      <c r="N23" s="40" t="s">
        <v>97</v>
      </c>
      <c r="O23" s="49"/>
      <c r="P23" s="40" t="s">
        <v>495</v>
      </c>
      <c r="Q23" s="42" t="s">
        <v>496</v>
      </c>
      <c r="R23" s="40" t="s">
        <v>497</v>
      </c>
      <c r="S23" s="42" t="s">
        <v>498</v>
      </c>
      <c r="T23" s="40" t="s">
        <v>499</v>
      </c>
      <c r="U23" s="42" t="s">
        <v>500</v>
      </c>
      <c r="V23" s="40" t="s">
        <v>499</v>
      </c>
      <c r="W23" s="42" t="s">
        <v>501</v>
      </c>
    </row>
    <row r="24">
      <c r="A24" s="16" t="s">
        <v>502</v>
      </c>
      <c r="B24" s="17" t="s">
        <v>503</v>
      </c>
      <c r="C24" s="16" t="s">
        <v>504</v>
      </c>
      <c r="D24" s="17" t="s">
        <v>505</v>
      </c>
      <c r="E24" s="16" t="s">
        <v>506</v>
      </c>
      <c r="F24" s="17" t="s">
        <v>507</v>
      </c>
      <c r="G24" s="16" t="s">
        <v>508</v>
      </c>
      <c r="H24" s="17" t="s">
        <v>509</v>
      </c>
      <c r="I24" s="16" t="s">
        <v>510</v>
      </c>
      <c r="J24" s="17" t="s">
        <v>511</v>
      </c>
      <c r="K24" s="16" t="s">
        <v>512</v>
      </c>
      <c r="L24" s="17" t="s">
        <v>513</v>
      </c>
      <c r="M24" s="21" t="s">
        <v>514</v>
      </c>
      <c r="N24" s="16" t="s">
        <v>515</v>
      </c>
      <c r="O24" s="19"/>
      <c r="P24" s="16" t="s">
        <v>516</v>
      </c>
      <c r="Q24" s="17" t="s">
        <v>517</v>
      </c>
      <c r="R24" s="16" t="s">
        <v>518</v>
      </c>
      <c r="S24" s="17" t="s">
        <v>519</v>
      </c>
      <c r="T24" s="16" t="s">
        <v>520</v>
      </c>
      <c r="U24" s="17" t="s">
        <v>521</v>
      </c>
      <c r="V24" s="16" t="s">
        <v>520</v>
      </c>
      <c r="W24" s="17" t="s">
        <v>519</v>
      </c>
    </row>
    <row r="25">
      <c r="A25" s="40" t="s">
        <v>522</v>
      </c>
      <c r="B25" s="42" t="s">
        <v>523</v>
      </c>
      <c r="C25" s="40" t="s">
        <v>524</v>
      </c>
      <c r="D25" s="42" t="s">
        <v>525</v>
      </c>
      <c r="E25" s="40" t="s">
        <v>526</v>
      </c>
      <c r="F25" s="42" t="s">
        <v>527</v>
      </c>
      <c r="G25" s="40" t="s">
        <v>528</v>
      </c>
      <c r="H25" s="42" t="s">
        <v>529</v>
      </c>
      <c r="I25" s="40" t="s">
        <v>530</v>
      </c>
      <c r="J25" s="42" t="s">
        <v>531</v>
      </c>
      <c r="K25" s="40" t="s">
        <v>532</v>
      </c>
      <c r="L25" s="42" t="s">
        <v>533</v>
      </c>
      <c r="M25" s="40" t="s">
        <v>534</v>
      </c>
      <c r="N25" s="40" t="s">
        <v>535</v>
      </c>
      <c r="O25" s="49"/>
      <c r="P25" s="40" t="s">
        <v>536</v>
      </c>
      <c r="Q25" s="42" t="s">
        <v>537</v>
      </c>
      <c r="R25" s="40" t="s">
        <v>538</v>
      </c>
      <c r="S25" s="42" t="s">
        <v>539</v>
      </c>
      <c r="T25" s="40" t="s">
        <v>538</v>
      </c>
      <c r="U25" s="42" t="s">
        <v>540</v>
      </c>
      <c r="V25" s="40" t="s">
        <v>538</v>
      </c>
      <c r="W25" s="42" t="s">
        <v>540</v>
      </c>
    </row>
    <row r="26">
      <c r="A26" s="21" t="s">
        <v>541</v>
      </c>
      <c r="B26" s="17" t="s">
        <v>542</v>
      </c>
      <c r="C26" s="16" t="s">
        <v>543</v>
      </c>
      <c r="D26" s="17" t="s">
        <v>544</v>
      </c>
      <c r="E26" s="21" t="s">
        <v>545</v>
      </c>
      <c r="F26" s="17" t="s">
        <v>546</v>
      </c>
      <c r="G26" s="21" t="s">
        <v>547</v>
      </c>
      <c r="H26" s="17" t="s">
        <v>548</v>
      </c>
      <c r="I26" s="16" t="s">
        <v>549</v>
      </c>
      <c r="J26" s="17" t="s">
        <v>550</v>
      </c>
      <c r="K26" s="16" t="s">
        <v>551</v>
      </c>
      <c r="L26" s="17" t="s">
        <v>552</v>
      </c>
      <c r="M26" s="16" t="s">
        <v>553</v>
      </c>
      <c r="N26" s="16" t="s">
        <v>554</v>
      </c>
      <c r="O26" s="19"/>
      <c r="P26" s="16" t="s">
        <v>555</v>
      </c>
      <c r="Q26" s="17" t="s">
        <v>556</v>
      </c>
      <c r="R26" s="16" t="s">
        <v>557</v>
      </c>
      <c r="S26" s="17" t="s">
        <v>558</v>
      </c>
      <c r="T26" s="16" t="s">
        <v>557</v>
      </c>
      <c r="U26" s="17" t="s">
        <v>559</v>
      </c>
      <c r="V26" s="16" t="s">
        <v>557</v>
      </c>
      <c r="W26" s="17" t="s">
        <v>559</v>
      </c>
    </row>
    <row r="27">
      <c r="A27" s="44" t="s">
        <v>560</v>
      </c>
      <c r="B27" s="42" t="s">
        <v>561</v>
      </c>
      <c r="C27" s="40" t="s">
        <v>562</v>
      </c>
      <c r="D27" s="42" t="s">
        <v>563</v>
      </c>
      <c r="E27" s="44" t="s">
        <v>564</v>
      </c>
      <c r="F27" s="42" t="s">
        <v>565</v>
      </c>
      <c r="G27" s="44" t="s">
        <v>566</v>
      </c>
      <c r="H27" s="42" t="s">
        <v>567</v>
      </c>
      <c r="I27" s="40" t="s">
        <v>568</v>
      </c>
      <c r="J27" s="42" t="s">
        <v>569</v>
      </c>
      <c r="K27" s="40" t="s">
        <v>570</v>
      </c>
      <c r="L27" s="42" t="s">
        <v>571</v>
      </c>
      <c r="M27" s="40" t="s">
        <v>572</v>
      </c>
      <c r="N27" s="40" t="s">
        <v>573</v>
      </c>
      <c r="O27" s="49"/>
      <c r="P27" s="40" t="s">
        <v>574</v>
      </c>
      <c r="Q27" s="42" t="s">
        <v>575</v>
      </c>
      <c r="R27" s="40" t="s">
        <v>576</v>
      </c>
      <c r="S27" s="42" t="s">
        <v>577</v>
      </c>
      <c r="T27" s="40" t="s">
        <v>578</v>
      </c>
      <c r="U27" s="42" t="s">
        <v>579</v>
      </c>
      <c r="V27" s="40" t="s">
        <v>578</v>
      </c>
      <c r="W27" s="42" t="s">
        <v>580</v>
      </c>
    </row>
    <row r="28">
      <c r="A28" s="44" t="s">
        <v>581</v>
      </c>
      <c r="B28" s="42" t="s">
        <v>582</v>
      </c>
      <c r="C28" s="40" t="s">
        <v>583</v>
      </c>
      <c r="D28" s="42" t="s">
        <v>584</v>
      </c>
      <c r="E28" s="44" t="s">
        <v>585</v>
      </c>
      <c r="F28" s="42" t="s">
        <v>586</v>
      </c>
      <c r="G28" s="44" t="s">
        <v>587</v>
      </c>
      <c r="H28" s="42" t="s">
        <v>588</v>
      </c>
      <c r="I28" s="40" t="s">
        <v>589</v>
      </c>
      <c r="J28" s="42" t="s">
        <v>590</v>
      </c>
      <c r="K28" s="40" t="s">
        <v>591</v>
      </c>
      <c r="L28" s="42" t="s">
        <v>592</v>
      </c>
      <c r="M28" s="16" t="s">
        <v>593</v>
      </c>
      <c r="N28" s="16" t="s">
        <v>594</v>
      </c>
      <c r="O28" s="19"/>
      <c r="P28" s="40" t="s">
        <v>595</v>
      </c>
      <c r="Q28" s="42" t="s">
        <v>596</v>
      </c>
      <c r="R28" s="40" t="s">
        <v>597</v>
      </c>
      <c r="S28" s="42" t="s">
        <v>598</v>
      </c>
      <c r="T28" s="40" t="s">
        <v>599</v>
      </c>
      <c r="U28" s="42" t="s">
        <v>600</v>
      </c>
      <c r="V28" s="40" t="s">
        <v>599</v>
      </c>
      <c r="W28" s="42" t="s">
        <v>601</v>
      </c>
    </row>
    <row r="29">
      <c r="A29" s="44" t="s">
        <v>292</v>
      </c>
      <c r="B29" s="42" t="s">
        <v>602</v>
      </c>
      <c r="C29" s="40" t="s">
        <v>603</v>
      </c>
      <c r="D29" s="42" t="s">
        <v>604</v>
      </c>
      <c r="E29" s="46" t="s">
        <v>605</v>
      </c>
      <c r="F29" s="42" t="s">
        <v>606</v>
      </c>
      <c r="G29" s="44" t="s">
        <v>607</v>
      </c>
      <c r="H29" s="42" t="s">
        <v>608</v>
      </c>
      <c r="I29" s="40" t="s">
        <v>609</v>
      </c>
      <c r="J29" s="42" t="s">
        <v>610</v>
      </c>
      <c r="K29" s="40" t="s">
        <v>611</v>
      </c>
      <c r="L29" s="42" t="s">
        <v>612</v>
      </c>
      <c r="M29" s="59" t="s">
        <v>613</v>
      </c>
      <c r="N29" s="59" t="s">
        <v>614</v>
      </c>
      <c r="O29" s="60"/>
      <c r="P29" s="40" t="s">
        <v>615</v>
      </c>
      <c r="Q29" s="42" t="s">
        <v>616</v>
      </c>
      <c r="R29" s="40" t="s">
        <v>617</v>
      </c>
      <c r="S29" s="42" t="s">
        <v>618</v>
      </c>
      <c r="T29" s="40" t="s">
        <v>617</v>
      </c>
      <c r="U29" s="42" t="s">
        <v>619</v>
      </c>
      <c r="V29" s="40" t="s">
        <v>617</v>
      </c>
      <c r="W29" s="42" t="s">
        <v>619</v>
      </c>
    </row>
    <row r="30">
      <c r="A30" s="44" t="s">
        <v>620</v>
      </c>
      <c r="B30" s="42" t="s">
        <v>621</v>
      </c>
      <c r="C30" s="40" t="s">
        <v>622</v>
      </c>
      <c r="D30" s="42" t="s">
        <v>623</v>
      </c>
      <c r="E30" s="44" t="s">
        <v>624</v>
      </c>
      <c r="F30" s="42" t="s">
        <v>625</v>
      </c>
      <c r="G30" s="44" t="s">
        <v>626</v>
      </c>
      <c r="H30" s="42" t="s">
        <v>627</v>
      </c>
      <c r="I30" s="40" t="s">
        <v>628</v>
      </c>
      <c r="J30" s="42" t="s">
        <v>629</v>
      </c>
      <c r="K30" s="40" t="s">
        <v>630</v>
      </c>
      <c r="L30" s="42" t="s">
        <v>631</v>
      </c>
      <c r="M30" s="16" t="s">
        <v>97</v>
      </c>
      <c r="N30" s="16" t="s">
        <v>97</v>
      </c>
      <c r="O30" s="19"/>
      <c r="P30" s="40" t="s">
        <v>632</v>
      </c>
      <c r="Q30" s="42" t="s">
        <v>633</v>
      </c>
      <c r="R30" s="40" t="s">
        <v>634</v>
      </c>
      <c r="S30" s="42" t="s">
        <v>635</v>
      </c>
      <c r="T30" s="40" t="s">
        <v>634</v>
      </c>
      <c r="U30" s="42" t="s">
        <v>635</v>
      </c>
      <c r="V30" s="40" t="s">
        <v>634</v>
      </c>
      <c r="W30" s="42" t="s">
        <v>635</v>
      </c>
    </row>
    <row r="31">
      <c r="A31" s="44" t="s">
        <v>636</v>
      </c>
      <c r="B31" s="42" t="s">
        <v>637</v>
      </c>
      <c r="C31" s="40" t="s">
        <v>638</v>
      </c>
      <c r="D31" s="42" t="s">
        <v>639</v>
      </c>
      <c r="E31" s="44" t="s">
        <v>640</v>
      </c>
      <c r="F31" s="42" t="s">
        <v>641</v>
      </c>
      <c r="G31" s="44" t="s">
        <v>642</v>
      </c>
      <c r="H31" s="42" t="s">
        <v>643</v>
      </c>
      <c r="I31" s="40" t="s">
        <v>644</v>
      </c>
      <c r="J31" s="42" t="s">
        <v>645</v>
      </c>
      <c r="K31" s="40" t="s">
        <v>646</v>
      </c>
      <c r="L31" s="42" t="s">
        <v>647</v>
      </c>
      <c r="M31" s="61" t="s">
        <v>648</v>
      </c>
      <c r="N31" s="59" t="s">
        <v>649</v>
      </c>
      <c r="O31" s="60"/>
      <c r="P31" s="40" t="s">
        <v>640</v>
      </c>
      <c r="Q31" s="42" t="s">
        <v>650</v>
      </c>
      <c r="R31" s="40" t="s">
        <v>651</v>
      </c>
      <c r="S31" s="42" t="s">
        <v>652</v>
      </c>
      <c r="T31" s="40" t="s">
        <v>651</v>
      </c>
      <c r="U31" s="42" t="s">
        <v>653</v>
      </c>
      <c r="V31" s="40" t="s">
        <v>651</v>
      </c>
      <c r="W31" s="42" t="s">
        <v>653</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C1:D1"/>
    <mergeCell ref="E1:F1"/>
    <mergeCell ref="G1:H1"/>
    <mergeCell ref="I1:J1"/>
    <mergeCell ref="K1:L1"/>
    <mergeCell ref="M1:O1"/>
    <mergeCell ref="A1:B1"/>
    <mergeCell ref="N27:O27"/>
    <mergeCell ref="N28:O28"/>
    <mergeCell ref="N29:O29"/>
    <mergeCell ref="N30:O30"/>
    <mergeCell ref="N31:O31"/>
    <mergeCell ref="N19:O19"/>
    <mergeCell ref="N12:O12"/>
    <mergeCell ref="N13:O13"/>
    <mergeCell ref="N14:O14"/>
    <mergeCell ref="N15:O15"/>
    <mergeCell ref="N16:O16"/>
    <mergeCell ref="N17:O17"/>
    <mergeCell ref="N18:O18"/>
    <mergeCell ref="N20:O20"/>
    <mergeCell ref="N21:O21"/>
    <mergeCell ref="N22:O22"/>
    <mergeCell ref="N23:O23"/>
    <mergeCell ref="N24:O24"/>
    <mergeCell ref="N25:O25"/>
    <mergeCell ref="N26:O26"/>
    <mergeCell ref="N5:O5"/>
    <mergeCell ref="N6:O6"/>
    <mergeCell ref="N7:O7"/>
    <mergeCell ref="N8:O8"/>
    <mergeCell ref="N9:O9"/>
    <mergeCell ref="N10:O10"/>
    <mergeCell ref="N11:O11"/>
    <mergeCell ref="P1:Q1"/>
    <mergeCell ref="R1:S1"/>
    <mergeCell ref="T1:U1"/>
    <mergeCell ref="V1:W1"/>
    <mergeCell ref="N2:O2"/>
    <mergeCell ref="N3:O3"/>
    <mergeCell ref="N4:O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14"/>
    <col customWidth="1" min="2" max="2" width="39.14"/>
    <col customWidth="1" min="3" max="3" width="55.14"/>
    <col customWidth="1" min="4" max="6" width="14.43"/>
    <col customWidth="1" min="7" max="26" width="8.71"/>
  </cols>
  <sheetData>
    <row r="1" ht="15.0" customHeight="1">
      <c r="A1" s="5" t="s">
        <v>0</v>
      </c>
      <c r="B1" s="7" t="s">
        <v>1</v>
      </c>
      <c r="C1" s="5" t="s">
        <v>2</v>
      </c>
    </row>
    <row r="2" ht="15.0" customHeight="1">
      <c r="A2" s="5" t="s">
        <v>3</v>
      </c>
      <c r="B2" s="5" t="s">
        <v>4</v>
      </c>
      <c r="C2" s="9"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