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 택범\Desktop\주식\투자계획\16SEP2017\"/>
    </mc:Choice>
  </mc:AlternateContent>
  <bookViews>
    <workbookView xWindow="0" yWindow="0" windowWidth="28800" windowHeight="127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" i="1" l="1"/>
  <c r="H6" i="1"/>
  <c r="H3" i="1"/>
  <c r="G8" i="1"/>
  <c r="G6" i="1"/>
  <c r="G3" i="1"/>
  <c r="F8" i="1"/>
  <c r="E8" i="1"/>
  <c r="F6" i="1"/>
  <c r="F3" i="1"/>
  <c r="D8" i="1"/>
  <c r="E6" i="1"/>
  <c r="E3" i="1"/>
  <c r="D12" i="1"/>
  <c r="D6" i="1"/>
  <c r="D3" i="1"/>
  <c r="C12" i="1"/>
  <c r="C8" i="1"/>
  <c r="B8" i="1"/>
  <c r="C6" i="1"/>
  <c r="C3" i="1"/>
  <c r="B6" i="1"/>
  <c r="B3" i="1"/>
</calcChain>
</file>

<file path=xl/sharedStrings.xml><?xml version="1.0" encoding="utf-8"?>
<sst xmlns="http://schemas.openxmlformats.org/spreadsheetml/2006/main" count="16" uniqueCount="16">
  <si>
    <t>롯데하이마트</t>
    <phoneticPr fontId="2" type="noConversion"/>
  </si>
  <si>
    <t>영업이익</t>
    <phoneticPr fontId="2" type="noConversion"/>
  </si>
  <si>
    <t>사업가치</t>
    <phoneticPr fontId="2" type="noConversion"/>
  </si>
  <si>
    <t>유동자산</t>
    <phoneticPr fontId="2" type="noConversion"/>
  </si>
  <si>
    <t>유동부채</t>
    <phoneticPr fontId="2" type="noConversion"/>
  </si>
  <si>
    <t>고정부채</t>
    <phoneticPr fontId="2" type="noConversion"/>
  </si>
  <si>
    <t>1주의 가치</t>
    <phoneticPr fontId="2" type="noConversion"/>
  </si>
  <si>
    <t>유진기업</t>
    <phoneticPr fontId="2" type="noConversion"/>
  </si>
  <si>
    <t>매출액</t>
    <phoneticPr fontId="2" type="noConversion"/>
  </si>
  <si>
    <t>총자산</t>
    <phoneticPr fontId="2" type="noConversion"/>
  </si>
  <si>
    <t>TATO</t>
    <phoneticPr fontId="2" type="noConversion"/>
  </si>
  <si>
    <t>OCI</t>
    <phoneticPr fontId="2" type="noConversion"/>
  </si>
  <si>
    <t>KT</t>
    <phoneticPr fontId="2" type="noConversion"/>
  </si>
  <si>
    <t>유니드</t>
    <phoneticPr fontId="2" type="noConversion"/>
  </si>
  <si>
    <t>동원개발</t>
    <phoneticPr fontId="2" type="noConversion"/>
  </si>
  <si>
    <t>풍산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</si>
</sst>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-* #,##0_-;\-* #,##0_-;_-* &quot;-&quot;_-;_-@_-"/>
    <numFmt numFmtId="43" formatCode="_-* #,##0.00_-;\-* #,##0.00_-;_-* &quot;-&quot;??_-;_-@_-"/>
    <numFmt numFmtId="177" formatCode="_-* #,##0.0_-;\-* #,##0.0_-;_-* &quot;-&quot;?_-;_-@_-"/>
    <numFmt numFmtId="179" formatCode="_-* #,##0_-;\-* #,##0_-;_-* &quot;-&quot;??_-;_-@_-"/>
    <numFmt numFmtId="180" formatCode="_-* #,##0_-;\-* #,##0_-;_-* &quot;-&quot;?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1" fontId="0" fillId="0" borderId="0" xfId="1" applyFont="1">
      <alignment vertical="center"/>
    </xf>
    <xf numFmtId="43" fontId="0" fillId="0" borderId="0" xfId="0" applyNumberFormat="1">
      <alignment vertical="center"/>
    </xf>
    <xf numFmtId="177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topLeftCell="D1" workbookViewId="0">
      <selection activeCell="H12" sqref="H12"/>
    </sheetView>
  </sheetViews>
  <sheetFormatPr defaultRowHeight="16.5" x14ac:dyDescent="0.3"/>
  <cols>
    <col min="1" max="1" width="13" bestFit="1" customWidth="1"/>
    <col min="2" max="2" width="21" bestFit="1" customWidth="1"/>
    <col min="3" max="3" width="19.375" bestFit="1" customWidth="1"/>
    <col min="4" max="4" width="14.625" bestFit="1" customWidth="1"/>
    <col min="5" max="5" width="19.375" bestFit="1" customWidth="1"/>
    <col min="6" max="6" width="18.375" bestFit="1" customWidth="1"/>
    <col min="7" max="7" width="16.75" bestFit="1" customWidth="1"/>
    <col min="8" max="8" width="18.375" bestFit="1" customWidth="1"/>
  </cols>
  <sheetData>
    <row r="1" spans="1:8" x14ac:dyDescent="0.3">
      <c r="B1" t="s">
        <v>0</v>
      </c>
      <c r="C1" t="s">
        <v>7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3">
      <c r="A2" t="s">
        <v>1</v>
      </c>
      <c r="B2" s="1">
        <v>174500000000</v>
      </c>
      <c r="C2" s="1">
        <v>57152000000</v>
      </c>
      <c r="D2" s="1">
        <v>100829378</v>
      </c>
      <c r="E2" s="1">
        <v>864272000000</v>
      </c>
      <c r="F2" s="1">
        <v>38428754230</v>
      </c>
      <c r="G2" s="1">
        <v>82389000000</v>
      </c>
      <c r="H2" s="1">
        <v>141455000000</v>
      </c>
    </row>
    <row r="3" spans="1:8" x14ac:dyDescent="0.3">
      <c r="A3" t="s">
        <v>2</v>
      </c>
      <c r="B3" s="2">
        <f>B$2*13.86</f>
        <v>2418570000000</v>
      </c>
      <c r="C3" s="1">
        <f>C$2*13.86</f>
        <v>792126720000</v>
      </c>
      <c r="D3" s="1">
        <f>D$2*13.86</f>
        <v>1397495179.0799999</v>
      </c>
      <c r="E3" s="1">
        <f>E$2*13.86</f>
        <v>11978809920000</v>
      </c>
      <c r="F3" s="1">
        <f>F$2*13.86</f>
        <v>532622533627.79999</v>
      </c>
      <c r="G3" s="1">
        <f>G$2*13.86</f>
        <v>1141911540000</v>
      </c>
      <c r="H3" s="1">
        <f>H$2*13.86</f>
        <v>1960566300000</v>
      </c>
    </row>
    <row r="4" spans="1:8" x14ac:dyDescent="0.3">
      <c r="A4" t="s">
        <v>3</v>
      </c>
      <c r="B4" s="1">
        <v>826500000000</v>
      </c>
      <c r="C4" s="1">
        <v>486175000000</v>
      </c>
      <c r="D4" s="1">
        <v>1832485709</v>
      </c>
      <c r="E4" s="1">
        <v>7592849000000</v>
      </c>
      <c r="F4" s="1">
        <v>455776711980</v>
      </c>
      <c r="G4" s="1">
        <v>733237000000</v>
      </c>
      <c r="H4" s="1">
        <v>1461911000000</v>
      </c>
    </row>
    <row r="5" spans="1:8" x14ac:dyDescent="0.3">
      <c r="A5" t="s">
        <v>4</v>
      </c>
      <c r="B5" s="1">
        <v>633665000000</v>
      </c>
      <c r="C5" s="1">
        <v>683773000000</v>
      </c>
      <c r="D5" s="1">
        <v>1136655621</v>
      </c>
      <c r="E5" s="1">
        <v>7275783000000</v>
      </c>
      <c r="F5" s="1">
        <v>299973670680</v>
      </c>
      <c r="G5" s="1">
        <v>186142000000</v>
      </c>
      <c r="H5" s="1">
        <v>948198000000</v>
      </c>
    </row>
    <row r="6" spans="1:8" x14ac:dyDescent="0.3">
      <c r="B6" s="3">
        <f>B$5*1.2</f>
        <v>760398000000</v>
      </c>
      <c r="C6" s="5">
        <f>C$5*1.2</f>
        <v>820527600000</v>
      </c>
      <c r="D6" s="5">
        <f>D$5*1.2</f>
        <v>1363986745.2</v>
      </c>
      <c r="E6" s="5">
        <f>E$5*1.2</f>
        <v>8730939600000</v>
      </c>
      <c r="F6" s="5">
        <f>F$5*1.2</f>
        <v>359968404816</v>
      </c>
      <c r="G6" s="5">
        <f>G$5*1.2</f>
        <v>223370400000</v>
      </c>
      <c r="H6" s="5">
        <f>H$5*1.2</f>
        <v>1137837600000</v>
      </c>
    </row>
    <row r="7" spans="1:8" x14ac:dyDescent="0.3">
      <c r="A7" t="s">
        <v>5</v>
      </c>
      <c r="B7" s="1">
        <v>517888782718</v>
      </c>
      <c r="C7" s="1">
        <v>278707000000</v>
      </c>
      <c r="D7" s="1">
        <v>1589253059</v>
      </c>
      <c r="E7" s="1">
        <v>7495367000000</v>
      </c>
      <c r="F7" s="1">
        <v>141020558121</v>
      </c>
      <c r="G7" s="1">
        <v>15461000000</v>
      </c>
      <c r="H7" s="1">
        <v>500389000000</v>
      </c>
    </row>
    <row r="8" spans="1:8" x14ac:dyDescent="0.3">
      <c r="A8" t="s">
        <v>6</v>
      </c>
      <c r="B8" s="2">
        <f>(B$3+B$4-B$6)/23607712</f>
        <v>105248.31885444892</v>
      </c>
      <c r="C8" s="2">
        <f>(C$3+C$4-C$6)/67631206</f>
        <v>6768.6819010738918</v>
      </c>
      <c r="D8" s="2">
        <f>(D$3+D$4-D$6)/244974897</f>
        <v>7.6170830796593822</v>
      </c>
      <c r="E8" s="4">
        <f>(E$3+E$4-E$6)/244974897</f>
        <v>44252.368111006901</v>
      </c>
      <c r="F8" s="4">
        <f>(F$3+F$4-F$6)/8888987</f>
        <v>70697.689263332257</v>
      </c>
      <c r="G8" s="4">
        <f>(G$3+G$4-G$6)/90808100</f>
        <v>18189.76655166224</v>
      </c>
      <c r="H8" s="4">
        <f>(H$3+H$4-H$6)/28012571</f>
        <v>81557.658524096201</v>
      </c>
    </row>
    <row r="10" spans="1:8" x14ac:dyDescent="0.3">
      <c r="A10" t="s">
        <v>8</v>
      </c>
      <c r="C10" s="1">
        <v>1074600000000</v>
      </c>
      <c r="D10" s="1">
        <v>1837796122</v>
      </c>
      <c r="F10" s="1">
        <v>378880428947</v>
      </c>
      <c r="H10" s="1">
        <v>1065155000000</v>
      </c>
    </row>
    <row r="11" spans="1:8" x14ac:dyDescent="0.3">
      <c r="A11" t="s">
        <v>9</v>
      </c>
      <c r="C11" s="1">
        <v>1452050000000</v>
      </c>
      <c r="D11" s="1">
        <v>6079927375</v>
      </c>
      <c r="F11" s="1">
        <v>1088913712500</v>
      </c>
      <c r="H11" s="1">
        <v>2418562000000</v>
      </c>
    </row>
    <row r="12" spans="1:8" x14ac:dyDescent="0.3">
      <c r="A12" t="s">
        <v>10</v>
      </c>
      <c r="C12">
        <f>C$10/C$11</f>
        <v>0.74005716056609616</v>
      </c>
      <c r="D12">
        <f>D$10/D$11</f>
        <v>0.3022727096308449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택범</dc:creator>
  <cp:lastModifiedBy>김 택범</cp:lastModifiedBy>
  <dcterms:created xsi:type="dcterms:W3CDTF">2017-09-16T06:45:32Z</dcterms:created>
  <dcterms:modified xsi:type="dcterms:W3CDTF">2017-09-16T07:58:22Z</dcterms:modified>
</cp:coreProperties>
</file>