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c7250c8834ca634/Desktop/htw/SEM1/GSCM/Project/Final/"/>
    </mc:Choice>
  </mc:AlternateContent>
  <xr:revisionPtr revIDLastSave="38" documentId="8_{F95B7031-4D51-44CB-BE01-DEB818F2F881}" xr6:coauthVersionLast="47" xr6:coauthVersionMax="47" xr10:uidLastSave="{BD15AF72-7D1B-4BDA-ABBE-903F1449141C}"/>
  <bookViews>
    <workbookView xWindow="2280" yWindow="2480" windowWidth="14400" windowHeight="8170" firstSheet="4" activeTab="7" xr2:uid="{00000000-000D-0000-FFFF-FFFF00000000}"/>
  </bookViews>
  <sheets>
    <sheet name="Manufacturing" sheetId="2" r:id="rId1"/>
    <sheet name="Transportation" sheetId="3" r:id="rId2"/>
    <sheet name="Warehouse Management" sheetId="4" r:id="rId3"/>
    <sheet name="Bill of Material" sheetId="15" r:id="rId4"/>
    <sheet name="Customer data" sheetId="10" r:id="rId5"/>
    <sheet name="Complains and returns" sheetId="9" r:id="rId6"/>
    <sheet name="Repairs" sheetId="13" r:id="rId7"/>
    <sheet name="Spare Parts" sheetId="14" r:id="rId8"/>
    <sheet name="Data validation" sheetId="11" state="hidden" r:id="rId9"/>
    <sheet name="Pivot" sheetId="12" r:id="rId10"/>
  </sheets>
  <externalReferences>
    <externalReference r:id="rId11"/>
  </externalReferences>
  <definedNames>
    <definedName name="_xlnm._FilterDatabase" localSheetId="5" hidden="1">'Complains and returns'!$A$1:$N$1010</definedName>
    <definedName name="_xlnm._FilterDatabase" localSheetId="0" hidden="1">Manufacturing!$A$1:$N$1</definedName>
    <definedName name="_xlnm._FilterDatabase" localSheetId="6" hidden="1">Repairs!$A$1:$H$28</definedName>
    <definedName name="_xlnm._FilterDatabase" localSheetId="1" hidden="1">Transportation!$A$1:$C$299</definedName>
    <definedName name="_xlnm._FilterDatabase" localSheetId="2" hidden="1">'Warehouse Management'!$G$1:$G$1010</definedName>
  </definedNames>
  <calcPr calcId="191028" refMode="R1C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A37" i="4"/>
  <c r="B43" i="9"/>
  <c r="A41" i="10"/>
  <c r="K720" i="9"/>
  <c r="K674" i="9"/>
  <c r="K661" i="9"/>
  <c r="K657" i="9"/>
  <c r="K654" i="9"/>
  <c r="K646" i="9"/>
  <c r="K624" i="9"/>
  <c r="K614" i="9"/>
  <c r="K596" i="9"/>
  <c r="K591" i="9"/>
  <c r="K581" i="9"/>
  <c r="K557" i="9"/>
  <c r="K549" i="9"/>
  <c r="K540" i="9"/>
  <c r="K538" i="9"/>
  <c r="K517" i="9"/>
  <c r="K491" i="9"/>
  <c r="K481" i="9"/>
  <c r="K454" i="9"/>
  <c r="K448" i="9"/>
  <c r="K445" i="9"/>
  <c r="K357" i="9"/>
  <c r="K355" i="9"/>
  <c r="K353" i="9"/>
  <c r="K346" i="9"/>
  <c r="K313" i="9"/>
  <c r="K304" i="9"/>
  <c r="K302" i="9"/>
  <c r="K299" i="9"/>
  <c r="K295" i="9"/>
  <c r="K282" i="9"/>
  <c r="K253" i="9"/>
  <c r="K244" i="9"/>
  <c r="K238" i="9"/>
  <c r="K235" i="9"/>
  <c r="K230" i="9"/>
  <c r="K222" i="9"/>
  <c r="K192" i="9"/>
  <c r="K179" i="9"/>
  <c r="K173" i="9"/>
  <c r="K157" i="9"/>
  <c r="K120" i="9"/>
  <c r="K117" i="9"/>
  <c r="K113" i="9"/>
  <c r="K107" i="9"/>
  <c r="K89" i="9"/>
  <c r="K88" i="9"/>
  <c r="K86" i="9"/>
  <c r="K83" i="9"/>
  <c r="K79" i="9"/>
  <c r="K54" i="9"/>
  <c r="K39" i="9"/>
  <c r="K29" i="9"/>
  <c r="K27" i="9"/>
  <c r="K21" i="9"/>
  <c r="K20" i="9"/>
  <c r="B29" i="9"/>
  <c r="B28" i="9"/>
  <c r="B27" i="9"/>
  <c r="B25" i="9"/>
  <c r="B24" i="9"/>
  <c r="B23" i="9"/>
  <c r="B21" i="9"/>
  <c r="B20" i="9"/>
  <c r="B18" i="9"/>
  <c r="B17" i="9"/>
  <c r="B16" i="9"/>
  <c r="B15" i="9"/>
  <c r="B13" i="9"/>
  <c r="B12" i="9"/>
  <c r="B11" i="9"/>
  <c r="B10" i="9"/>
  <c r="B9" i="9"/>
  <c r="B7" i="9"/>
  <c r="B6" i="9"/>
  <c r="B2" i="9"/>
  <c r="A2" i="9"/>
  <c r="A3" i="9" l="1"/>
  <c r="A4" i="9"/>
  <c r="A726" i="9"/>
  <c r="A727" i="9"/>
  <c r="A728" i="9"/>
  <c r="A729" i="9"/>
  <c r="A730" i="9"/>
  <c r="A731" i="9"/>
  <c r="A732" i="9"/>
  <c r="K732" i="9" s="1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K754" i="9" s="1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K778" i="9" s="1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K809" i="9" s="1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K831" i="9" s="1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K846" i="9" s="1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K861" i="9" s="1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K885" i="9" s="1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K899" i="9" s="1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K925" i="9" s="1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725" i="9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F1010" i="10"/>
  <c r="D1010" i="10" s="1"/>
  <c r="F1009" i="10"/>
  <c r="D1009" i="10" s="1"/>
  <c r="F1008" i="10"/>
  <c r="D1008" i="10" s="1"/>
  <c r="F1007" i="10"/>
  <c r="D1007" i="10" s="1"/>
  <c r="F1006" i="10"/>
  <c r="D1006" i="10" s="1"/>
  <c r="F1005" i="10"/>
  <c r="D1005" i="10" s="1"/>
  <c r="F1004" i="10"/>
  <c r="D1004" i="10" s="1"/>
  <c r="F1003" i="10"/>
  <c r="D1003" i="10" s="1"/>
  <c r="F1002" i="10"/>
  <c r="D1002" i="10" s="1"/>
  <c r="F1001" i="10"/>
  <c r="D1001" i="10" s="1"/>
  <c r="F1000" i="10"/>
  <c r="D1000" i="10" s="1"/>
  <c r="F999" i="10"/>
  <c r="D999" i="10" s="1"/>
  <c r="F998" i="10"/>
  <c r="D998" i="10" s="1"/>
  <c r="F997" i="10"/>
  <c r="D997" i="10" s="1"/>
  <c r="F996" i="10"/>
  <c r="D996" i="10" s="1"/>
  <c r="F995" i="10"/>
  <c r="D995" i="10" s="1"/>
  <c r="F994" i="10"/>
  <c r="D994" i="10" s="1"/>
  <c r="F993" i="10"/>
  <c r="D993" i="10" s="1"/>
  <c r="F992" i="10"/>
  <c r="D992" i="10" s="1"/>
  <c r="F991" i="10"/>
  <c r="D991" i="10" s="1"/>
  <c r="F990" i="10"/>
  <c r="D990" i="10" s="1"/>
  <c r="F989" i="10"/>
  <c r="D989" i="10" s="1"/>
  <c r="F988" i="10"/>
  <c r="D988" i="10" s="1"/>
  <c r="F987" i="10"/>
  <c r="D987" i="10" s="1"/>
  <c r="F986" i="10"/>
  <c r="D986" i="10" s="1"/>
  <c r="F985" i="10"/>
  <c r="D985" i="10" s="1"/>
  <c r="F984" i="10"/>
  <c r="D984" i="10" s="1"/>
  <c r="F983" i="10"/>
  <c r="D983" i="10" s="1"/>
  <c r="F982" i="10"/>
  <c r="D982" i="10" s="1"/>
  <c r="F981" i="10"/>
  <c r="D981" i="10" s="1"/>
  <c r="F980" i="10"/>
  <c r="D980" i="10" s="1"/>
  <c r="F979" i="10"/>
  <c r="D979" i="10" s="1"/>
  <c r="F978" i="10"/>
  <c r="D978" i="10" s="1"/>
  <c r="F977" i="10"/>
  <c r="D977" i="10" s="1"/>
  <c r="F976" i="10"/>
  <c r="D976" i="10" s="1"/>
  <c r="F975" i="10"/>
  <c r="D975" i="10" s="1"/>
  <c r="F974" i="10"/>
  <c r="D974" i="10" s="1"/>
  <c r="F973" i="10"/>
  <c r="D973" i="10" s="1"/>
  <c r="F972" i="10"/>
  <c r="D972" i="10" s="1"/>
  <c r="F971" i="10"/>
  <c r="D971" i="10" s="1"/>
  <c r="F970" i="10"/>
  <c r="D970" i="10" s="1"/>
  <c r="F969" i="10"/>
  <c r="D969" i="10" s="1"/>
  <c r="F968" i="10"/>
  <c r="D968" i="10" s="1"/>
  <c r="F967" i="10"/>
  <c r="D967" i="10" s="1"/>
  <c r="F966" i="10"/>
  <c r="D966" i="10" s="1"/>
  <c r="F965" i="10"/>
  <c r="D965" i="10" s="1"/>
  <c r="F964" i="10"/>
  <c r="D964" i="10" s="1"/>
  <c r="F963" i="10"/>
  <c r="D963" i="10" s="1"/>
  <c r="F962" i="10"/>
  <c r="D962" i="10" s="1"/>
  <c r="F961" i="10"/>
  <c r="D961" i="10" s="1"/>
  <c r="F960" i="10"/>
  <c r="D960" i="10" s="1"/>
  <c r="F959" i="10"/>
  <c r="D959" i="10" s="1"/>
  <c r="F958" i="10"/>
  <c r="D958" i="10" s="1"/>
  <c r="F957" i="10"/>
  <c r="D957" i="10" s="1"/>
  <c r="F956" i="10"/>
  <c r="D956" i="10" s="1"/>
  <c r="F955" i="10"/>
  <c r="D955" i="10" s="1"/>
  <c r="F954" i="10"/>
  <c r="D954" i="10" s="1"/>
  <c r="F953" i="10"/>
  <c r="D953" i="10" s="1"/>
  <c r="F952" i="10"/>
  <c r="D952" i="10" s="1"/>
  <c r="F951" i="10"/>
  <c r="D951" i="10" s="1"/>
  <c r="F950" i="10"/>
  <c r="D950" i="10" s="1"/>
  <c r="F949" i="10"/>
  <c r="D949" i="10" s="1"/>
  <c r="F948" i="10"/>
  <c r="D948" i="10" s="1"/>
  <c r="F947" i="10"/>
  <c r="D947" i="10" s="1"/>
  <c r="F946" i="10"/>
  <c r="D946" i="10" s="1"/>
  <c r="F945" i="10"/>
  <c r="D945" i="10" s="1"/>
  <c r="F944" i="10"/>
  <c r="D944" i="10" s="1"/>
  <c r="F943" i="10"/>
  <c r="D943" i="10" s="1"/>
  <c r="F942" i="10"/>
  <c r="D942" i="10" s="1"/>
  <c r="F941" i="10"/>
  <c r="D941" i="10" s="1"/>
  <c r="F940" i="10"/>
  <c r="D940" i="10" s="1"/>
  <c r="F939" i="10"/>
  <c r="D939" i="10" s="1"/>
  <c r="F938" i="10"/>
  <c r="D938" i="10" s="1"/>
  <c r="F937" i="10"/>
  <c r="D937" i="10" s="1"/>
  <c r="F936" i="10"/>
  <c r="D936" i="10" s="1"/>
  <c r="F935" i="10"/>
  <c r="D935" i="10" s="1"/>
  <c r="F934" i="10"/>
  <c r="D934" i="10" s="1"/>
  <c r="F933" i="10"/>
  <c r="D933" i="10" s="1"/>
  <c r="F932" i="10"/>
  <c r="D932" i="10" s="1"/>
  <c r="F931" i="10"/>
  <c r="D931" i="10" s="1"/>
  <c r="F930" i="10"/>
  <c r="D930" i="10" s="1"/>
  <c r="F929" i="10"/>
  <c r="D929" i="10" s="1"/>
  <c r="F928" i="10"/>
  <c r="D928" i="10" s="1"/>
  <c r="F927" i="10"/>
  <c r="D927" i="10" s="1"/>
  <c r="F926" i="10"/>
  <c r="D926" i="10" s="1"/>
  <c r="F925" i="10"/>
  <c r="D925" i="10" s="1"/>
  <c r="F924" i="10"/>
  <c r="D924" i="10" s="1"/>
  <c r="F923" i="10"/>
  <c r="D923" i="10" s="1"/>
  <c r="F922" i="10"/>
  <c r="D922" i="10" s="1"/>
  <c r="F921" i="10"/>
  <c r="D921" i="10" s="1"/>
  <c r="F920" i="10"/>
  <c r="D920" i="10" s="1"/>
  <c r="F919" i="10"/>
  <c r="D919" i="10" s="1"/>
  <c r="F918" i="10"/>
  <c r="D918" i="10" s="1"/>
  <c r="F917" i="10"/>
  <c r="D917" i="10" s="1"/>
  <c r="F916" i="10"/>
  <c r="D916" i="10" s="1"/>
  <c r="F915" i="10"/>
  <c r="D915" i="10" s="1"/>
  <c r="F914" i="10"/>
  <c r="D914" i="10" s="1"/>
  <c r="F913" i="10"/>
  <c r="D913" i="10" s="1"/>
  <c r="F912" i="10"/>
  <c r="D912" i="10" s="1"/>
  <c r="F911" i="10"/>
  <c r="D911" i="10" s="1"/>
  <c r="F910" i="10"/>
  <c r="D910" i="10" s="1"/>
  <c r="F909" i="10"/>
  <c r="D909" i="10" s="1"/>
  <c r="F908" i="10"/>
  <c r="D908" i="10" s="1"/>
  <c r="F907" i="10"/>
  <c r="D907" i="10" s="1"/>
  <c r="F906" i="10"/>
  <c r="D906" i="10" s="1"/>
  <c r="F905" i="10"/>
  <c r="D905" i="10" s="1"/>
  <c r="F904" i="10"/>
  <c r="D904" i="10" s="1"/>
  <c r="F903" i="10"/>
  <c r="D903" i="10" s="1"/>
  <c r="F902" i="10"/>
  <c r="D902" i="10" s="1"/>
  <c r="F901" i="10"/>
  <c r="D901" i="10" s="1"/>
  <c r="F900" i="10"/>
  <c r="D900" i="10" s="1"/>
  <c r="F899" i="10"/>
  <c r="D899" i="10" s="1"/>
  <c r="F898" i="10"/>
  <c r="D898" i="10" s="1"/>
  <c r="F897" i="10"/>
  <c r="D897" i="10" s="1"/>
  <c r="F896" i="10"/>
  <c r="D896" i="10" s="1"/>
  <c r="F895" i="10"/>
  <c r="D895" i="10" s="1"/>
  <c r="F894" i="10"/>
  <c r="D894" i="10" s="1"/>
  <c r="F893" i="10"/>
  <c r="D893" i="10" s="1"/>
  <c r="F892" i="10"/>
  <c r="D892" i="10" s="1"/>
  <c r="F891" i="10"/>
  <c r="D891" i="10" s="1"/>
  <c r="F890" i="10"/>
  <c r="D890" i="10" s="1"/>
  <c r="F889" i="10"/>
  <c r="D889" i="10" s="1"/>
  <c r="F888" i="10"/>
  <c r="D888" i="10" s="1"/>
  <c r="F887" i="10"/>
  <c r="D887" i="10" s="1"/>
  <c r="F886" i="10"/>
  <c r="D886" i="10" s="1"/>
  <c r="F885" i="10"/>
  <c r="D885" i="10" s="1"/>
  <c r="F884" i="10"/>
  <c r="D884" i="10" s="1"/>
  <c r="F883" i="10"/>
  <c r="D883" i="10" s="1"/>
  <c r="F882" i="10"/>
  <c r="D882" i="10" s="1"/>
  <c r="F881" i="10"/>
  <c r="D881" i="10" s="1"/>
  <c r="F880" i="10"/>
  <c r="D880" i="10" s="1"/>
  <c r="F879" i="10"/>
  <c r="D879" i="10" s="1"/>
  <c r="F878" i="10"/>
  <c r="D878" i="10" s="1"/>
  <c r="F877" i="10"/>
  <c r="D877" i="10" s="1"/>
  <c r="F876" i="10"/>
  <c r="D876" i="10" s="1"/>
  <c r="F875" i="10"/>
  <c r="D875" i="10" s="1"/>
  <c r="F874" i="10"/>
  <c r="D874" i="10" s="1"/>
  <c r="F873" i="10"/>
  <c r="D873" i="10" s="1"/>
  <c r="F872" i="10"/>
  <c r="D872" i="10" s="1"/>
  <c r="F871" i="10"/>
  <c r="D871" i="10" s="1"/>
  <c r="F870" i="10"/>
  <c r="D870" i="10" s="1"/>
  <c r="F869" i="10"/>
  <c r="D869" i="10" s="1"/>
  <c r="F868" i="10"/>
  <c r="D868" i="10" s="1"/>
  <c r="F867" i="10"/>
  <c r="D867" i="10" s="1"/>
  <c r="F866" i="10"/>
  <c r="D866" i="10" s="1"/>
  <c r="F865" i="10"/>
  <c r="D865" i="10" s="1"/>
  <c r="F864" i="10"/>
  <c r="D864" i="10" s="1"/>
  <c r="F863" i="10"/>
  <c r="D863" i="10" s="1"/>
  <c r="F862" i="10"/>
  <c r="D862" i="10" s="1"/>
  <c r="F861" i="10"/>
  <c r="D861" i="10" s="1"/>
  <c r="F860" i="10"/>
  <c r="D860" i="10" s="1"/>
  <c r="F859" i="10"/>
  <c r="D859" i="10" s="1"/>
  <c r="F858" i="10"/>
  <c r="D858" i="10" s="1"/>
  <c r="F857" i="10"/>
  <c r="D857" i="10" s="1"/>
  <c r="F856" i="10"/>
  <c r="D856" i="10" s="1"/>
  <c r="F855" i="10"/>
  <c r="D855" i="10" s="1"/>
  <c r="F854" i="10"/>
  <c r="D854" i="10" s="1"/>
  <c r="F853" i="10"/>
  <c r="D853" i="10" s="1"/>
  <c r="F852" i="10"/>
  <c r="D852" i="10" s="1"/>
  <c r="F851" i="10"/>
  <c r="D851" i="10" s="1"/>
  <c r="F850" i="10"/>
  <c r="D850" i="10" s="1"/>
  <c r="F849" i="10"/>
  <c r="D849" i="10" s="1"/>
  <c r="F848" i="10"/>
  <c r="D848" i="10" s="1"/>
  <c r="F847" i="10"/>
  <c r="D847" i="10" s="1"/>
  <c r="F846" i="10"/>
  <c r="D846" i="10" s="1"/>
  <c r="F845" i="10"/>
  <c r="D845" i="10" s="1"/>
  <c r="F844" i="10"/>
  <c r="D844" i="10" s="1"/>
  <c r="F843" i="10"/>
  <c r="D843" i="10" s="1"/>
  <c r="F842" i="10"/>
  <c r="D842" i="10" s="1"/>
  <c r="F841" i="10"/>
  <c r="D841" i="10" s="1"/>
  <c r="F840" i="10"/>
  <c r="D840" i="10" s="1"/>
  <c r="F839" i="10"/>
  <c r="D839" i="10" s="1"/>
  <c r="F838" i="10"/>
  <c r="D838" i="10" s="1"/>
  <c r="F837" i="10"/>
  <c r="D837" i="10" s="1"/>
  <c r="F836" i="10"/>
  <c r="D836" i="10" s="1"/>
  <c r="F835" i="10"/>
  <c r="D835" i="10" s="1"/>
  <c r="F834" i="10"/>
  <c r="D834" i="10" s="1"/>
  <c r="F833" i="10"/>
  <c r="D833" i="10" s="1"/>
  <c r="F832" i="10"/>
  <c r="D832" i="10" s="1"/>
  <c r="F831" i="10"/>
  <c r="D831" i="10" s="1"/>
  <c r="F830" i="10"/>
  <c r="D830" i="10" s="1"/>
  <c r="F829" i="10"/>
  <c r="D829" i="10" s="1"/>
  <c r="F828" i="10"/>
  <c r="D828" i="10" s="1"/>
  <c r="F827" i="10"/>
  <c r="D827" i="10" s="1"/>
  <c r="F826" i="10"/>
  <c r="D826" i="10" s="1"/>
  <c r="F825" i="10"/>
  <c r="D825" i="10" s="1"/>
  <c r="F824" i="10"/>
  <c r="D824" i="10" s="1"/>
  <c r="F823" i="10"/>
  <c r="D823" i="10" s="1"/>
  <c r="F822" i="10"/>
  <c r="D822" i="10" s="1"/>
  <c r="F821" i="10"/>
  <c r="D821" i="10" s="1"/>
  <c r="F820" i="10"/>
  <c r="D820" i="10" s="1"/>
  <c r="F819" i="10"/>
  <c r="D819" i="10" s="1"/>
  <c r="F818" i="10"/>
  <c r="D818" i="10" s="1"/>
  <c r="F817" i="10"/>
  <c r="D817" i="10" s="1"/>
  <c r="F816" i="10"/>
  <c r="D816" i="10" s="1"/>
  <c r="F815" i="10"/>
  <c r="D815" i="10" s="1"/>
  <c r="F814" i="10"/>
  <c r="D814" i="10" s="1"/>
  <c r="F813" i="10"/>
  <c r="D813" i="10" s="1"/>
  <c r="F812" i="10"/>
  <c r="D812" i="10" s="1"/>
  <c r="F811" i="10"/>
  <c r="D811" i="10" s="1"/>
  <c r="F810" i="10"/>
  <c r="D810" i="10" s="1"/>
  <c r="F809" i="10"/>
  <c r="D809" i="10" s="1"/>
  <c r="F808" i="10"/>
  <c r="D808" i="10" s="1"/>
  <c r="F807" i="10"/>
  <c r="D807" i="10" s="1"/>
  <c r="F806" i="10"/>
  <c r="D806" i="10" s="1"/>
  <c r="F805" i="10"/>
  <c r="D805" i="10" s="1"/>
  <c r="F804" i="10"/>
  <c r="D804" i="10" s="1"/>
  <c r="F803" i="10"/>
  <c r="D803" i="10" s="1"/>
  <c r="F802" i="10"/>
  <c r="D802" i="10" s="1"/>
  <c r="F801" i="10"/>
  <c r="D801" i="10" s="1"/>
  <c r="F800" i="10"/>
  <c r="D800" i="10" s="1"/>
  <c r="F799" i="10"/>
  <c r="D799" i="10" s="1"/>
  <c r="F798" i="10"/>
  <c r="D798" i="10" s="1"/>
  <c r="F797" i="10"/>
  <c r="D797" i="10" s="1"/>
  <c r="F796" i="10"/>
  <c r="D796" i="10" s="1"/>
  <c r="F795" i="10"/>
  <c r="D795" i="10" s="1"/>
  <c r="F794" i="10"/>
  <c r="D794" i="10" s="1"/>
  <c r="F793" i="10"/>
  <c r="D793" i="10" s="1"/>
  <c r="F792" i="10"/>
  <c r="D792" i="10" s="1"/>
  <c r="F791" i="10"/>
  <c r="D791" i="10" s="1"/>
  <c r="F790" i="10"/>
  <c r="D790" i="10" s="1"/>
  <c r="F789" i="10"/>
  <c r="D789" i="10" s="1"/>
  <c r="F788" i="10"/>
  <c r="D788" i="10" s="1"/>
  <c r="F787" i="10"/>
  <c r="D787" i="10" s="1"/>
  <c r="F786" i="10"/>
  <c r="D786" i="10" s="1"/>
  <c r="F785" i="10"/>
  <c r="D785" i="10" s="1"/>
  <c r="F784" i="10"/>
  <c r="D784" i="10" s="1"/>
  <c r="F783" i="10"/>
  <c r="D783" i="10" s="1"/>
  <c r="F782" i="10"/>
  <c r="D782" i="10" s="1"/>
  <c r="F781" i="10"/>
  <c r="D781" i="10" s="1"/>
  <c r="F780" i="10"/>
  <c r="D780" i="10" s="1"/>
  <c r="F779" i="10"/>
  <c r="D779" i="10" s="1"/>
  <c r="F778" i="10"/>
  <c r="D778" i="10" s="1"/>
  <c r="F777" i="10"/>
  <c r="D777" i="10" s="1"/>
  <c r="F776" i="10"/>
  <c r="D776" i="10" s="1"/>
  <c r="F775" i="10"/>
  <c r="D775" i="10" s="1"/>
  <c r="F774" i="10"/>
  <c r="D774" i="10" s="1"/>
  <c r="F773" i="10"/>
  <c r="D773" i="10" s="1"/>
  <c r="F772" i="10"/>
  <c r="D772" i="10" s="1"/>
  <c r="F771" i="10"/>
  <c r="D771" i="10" s="1"/>
  <c r="F770" i="10"/>
  <c r="D770" i="10" s="1"/>
  <c r="F769" i="10"/>
  <c r="D769" i="10" s="1"/>
  <c r="F768" i="10"/>
  <c r="D768" i="10" s="1"/>
  <c r="F767" i="10"/>
  <c r="D767" i="10" s="1"/>
  <c r="F766" i="10"/>
  <c r="D766" i="10" s="1"/>
  <c r="F765" i="10"/>
  <c r="D765" i="10" s="1"/>
  <c r="F764" i="10"/>
  <c r="D764" i="10" s="1"/>
  <c r="F763" i="10"/>
  <c r="D763" i="10" s="1"/>
  <c r="F762" i="10"/>
  <c r="D762" i="10" s="1"/>
  <c r="F761" i="10"/>
  <c r="D761" i="10" s="1"/>
  <c r="F760" i="10"/>
  <c r="D760" i="10" s="1"/>
  <c r="F759" i="10"/>
  <c r="D759" i="10" s="1"/>
  <c r="F758" i="10"/>
  <c r="D758" i="10" s="1"/>
  <c r="F757" i="10"/>
  <c r="D757" i="10" s="1"/>
  <c r="F756" i="10"/>
  <c r="D756" i="10" s="1"/>
  <c r="F755" i="10"/>
  <c r="D755" i="10" s="1"/>
  <c r="F754" i="10"/>
  <c r="D754" i="10" s="1"/>
  <c r="F753" i="10"/>
  <c r="D753" i="10" s="1"/>
  <c r="F752" i="10"/>
  <c r="D752" i="10" s="1"/>
  <c r="F751" i="10"/>
  <c r="D751" i="10" s="1"/>
  <c r="F750" i="10"/>
  <c r="D750" i="10" s="1"/>
  <c r="F749" i="10"/>
  <c r="D749" i="10" s="1"/>
  <c r="F748" i="10"/>
  <c r="D748" i="10" s="1"/>
  <c r="F747" i="10"/>
  <c r="D747" i="10" s="1"/>
  <c r="F746" i="10"/>
  <c r="D746" i="10" s="1"/>
  <c r="F745" i="10"/>
  <c r="D745" i="10" s="1"/>
  <c r="F744" i="10"/>
  <c r="D744" i="10" s="1"/>
  <c r="F743" i="10"/>
  <c r="D743" i="10" s="1"/>
  <c r="F742" i="10"/>
  <c r="D742" i="10" s="1"/>
  <c r="F741" i="10"/>
  <c r="D741" i="10" s="1"/>
  <c r="F740" i="10"/>
  <c r="D740" i="10" s="1"/>
  <c r="F739" i="10"/>
  <c r="D739" i="10" s="1"/>
  <c r="F738" i="10"/>
  <c r="D738" i="10" s="1"/>
  <c r="F737" i="10"/>
  <c r="D737" i="10" s="1"/>
  <c r="F736" i="10"/>
  <c r="D736" i="10" s="1"/>
  <c r="F735" i="10"/>
  <c r="D735" i="10" s="1"/>
  <c r="F734" i="10"/>
  <c r="D734" i="10" s="1"/>
  <c r="F733" i="10"/>
  <c r="D733" i="10" s="1"/>
  <c r="F732" i="10"/>
  <c r="D732" i="10" s="1"/>
  <c r="F731" i="10"/>
  <c r="D731" i="10" s="1"/>
  <c r="F730" i="10"/>
  <c r="D730" i="10" s="1"/>
  <c r="F729" i="10"/>
  <c r="D729" i="10" s="1"/>
  <c r="F728" i="10"/>
  <c r="D728" i="10" s="1"/>
  <c r="F727" i="10"/>
  <c r="D727" i="10" s="1"/>
  <c r="B138" i="4"/>
  <c r="B139" i="4"/>
  <c r="B140" i="4"/>
  <c r="B141" i="4"/>
  <c r="B142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D1010" i="4"/>
  <c r="C1010" i="4"/>
  <c r="B1010" i="4"/>
  <c r="B1010" i="9" s="1"/>
  <c r="D1009" i="4"/>
  <c r="C1009" i="4"/>
  <c r="B1009" i="4"/>
  <c r="B1009" i="9" s="1"/>
  <c r="D1008" i="4"/>
  <c r="C1008" i="4"/>
  <c r="B1008" i="4"/>
  <c r="B1008" i="9" s="1"/>
  <c r="D1007" i="4"/>
  <c r="C1007" i="4"/>
  <c r="B1007" i="4"/>
  <c r="B1007" i="9" s="1"/>
  <c r="D1006" i="4"/>
  <c r="C1006" i="4"/>
  <c r="B1006" i="4"/>
  <c r="B1006" i="9" s="1"/>
  <c r="D1005" i="4"/>
  <c r="C1005" i="4"/>
  <c r="B1005" i="4"/>
  <c r="B1005" i="9" s="1"/>
  <c r="D1004" i="4"/>
  <c r="C1004" i="4"/>
  <c r="B1004" i="4"/>
  <c r="B1004" i="9" s="1"/>
  <c r="D1003" i="4"/>
  <c r="C1003" i="4"/>
  <c r="B1003" i="4"/>
  <c r="B1003" i="9" s="1"/>
  <c r="D1002" i="4"/>
  <c r="C1002" i="4"/>
  <c r="B1002" i="4"/>
  <c r="B1002" i="9" s="1"/>
  <c r="D1001" i="4"/>
  <c r="C1001" i="4"/>
  <c r="B1001" i="4"/>
  <c r="B1001" i="9" s="1"/>
  <c r="D1000" i="4"/>
  <c r="C1000" i="4"/>
  <c r="B1000" i="4"/>
  <c r="B1000" i="9" s="1"/>
  <c r="D999" i="4"/>
  <c r="C999" i="4"/>
  <c r="B999" i="4"/>
  <c r="B999" i="9" s="1"/>
  <c r="D998" i="4"/>
  <c r="C998" i="4"/>
  <c r="B998" i="4"/>
  <c r="B998" i="9" s="1"/>
  <c r="D997" i="4"/>
  <c r="C997" i="4"/>
  <c r="B997" i="4"/>
  <c r="B997" i="9" s="1"/>
  <c r="D996" i="4"/>
  <c r="C996" i="4"/>
  <c r="B996" i="4"/>
  <c r="B996" i="9" s="1"/>
  <c r="D995" i="4"/>
  <c r="C995" i="4"/>
  <c r="B995" i="4"/>
  <c r="B995" i="9" s="1"/>
  <c r="D994" i="4"/>
  <c r="C994" i="4"/>
  <c r="B994" i="4"/>
  <c r="B994" i="9" s="1"/>
  <c r="D993" i="4"/>
  <c r="C993" i="4"/>
  <c r="B993" i="4"/>
  <c r="B993" i="9" s="1"/>
  <c r="D992" i="4"/>
  <c r="C992" i="4"/>
  <c r="B992" i="4"/>
  <c r="B992" i="9" s="1"/>
  <c r="D991" i="4"/>
  <c r="C991" i="4"/>
  <c r="B991" i="4"/>
  <c r="B991" i="9" s="1"/>
  <c r="D990" i="4"/>
  <c r="C990" i="4"/>
  <c r="B990" i="4"/>
  <c r="B990" i="9" s="1"/>
  <c r="D989" i="4"/>
  <c r="C989" i="4"/>
  <c r="B989" i="4"/>
  <c r="B989" i="9" s="1"/>
  <c r="D988" i="4"/>
  <c r="C988" i="4"/>
  <c r="B988" i="4"/>
  <c r="B988" i="9" s="1"/>
  <c r="D987" i="4"/>
  <c r="C987" i="4"/>
  <c r="B987" i="4"/>
  <c r="B987" i="9" s="1"/>
  <c r="D986" i="4"/>
  <c r="C986" i="4"/>
  <c r="B986" i="4"/>
  <c r="B986" i="9" s="1"/>
  <c r="D985" i="4"/>
  <c r="C985" i="4"/>
  <c r="B985" i="4"/>
  <c r="B985" i="9" s="1"/>
  <c r="D984" i="4"/>
  <c r="C984" i="4"/>
  <c r="B984" i="4"/>
  <c r="B984" i="9" s="1"/>
  <c r="D983" i="4"/>
  <c r="C983" i="4"/>
  <c r="B983" i="4"/>
  <c r="B983" i="9" s="1"/>
  <c r="D982" i="4"/>
  <c r="C982" i="4"/>
  <c r="B982" i="4"/>
  <c r="B982" i="9" s="1"/>
  <c r="D981" i="4"/>
  <c r="C981" i="4"/>
  <c r="B981" i="4"/>
  <c r="B981" i="9" s="1"/>
  <c r="D980" i="4"/>
  <c r="C980" i="4"/>
  <c r="B980" i="4"/>
  <c r="B980" i="9" s="1"/>
  <c r="D979" i="4"/>
  <c r="C979" i="4"/>
  <c r="B979" i="4"/>
  <c r="B979" i="9" s="1"/>
  <c r="D978" i="4"/>
  <c r="C978" i="4"/>
  <c r="B978" i="4"/>
  <c r="B978" i="9" s="1"/>
  <c r="D977" i="4"/>
  <c r="C977" i="4"/>
  <c r="B977" i="4"/>
  <c r="B977" i="9" s="1"/>
  <c r="D976" i="4"/>
  <c r="C976" i="4"/>
  <c r="B976" i="4"/>
  <c r="B976" i="9" s="1"/>
  <c r="D975" i="4"/>
  <c r="C975" i="4"/>
  <c r="B975" i="4"/>
  <c r="B975" i="9" s="1"/>
  <c r="D974" i="4"/>
  <c r="C974" i="4"/>
  <c r="B974" i="4"/>
  <c r="B974" i="9" s="1"/>
  <c r="D973" i="4"/>
  <c r="C973" i="4"/>
  <c r="B973" i="4"/>
  <c r="B973" i="9" s="1"/>
  <c r="D972" i="4"/>
  <c r="C972" i="4"/>
  <c r="B972" i="4"/>
  <c r="B972" i="9" s="1"/>
  <c r="D971" i="4"/>
  <c r="C971" i="4"/>
  <c r="B971" i="4"/>
  <c r="B971" i="9" s="1"/>
  <c r="D970" i="4"/>
  <c r="C970" i="4"/>
  <c r="B970" i="4"/>
  <c r="B970" i="9" s="1"/>
  <c r="D969" i="4"/>
  <c r="C969" i="4"/>
  <c r="B969" i="4"/>
  <c r="B969" i="9" s="1"/>
  <c r="D968" i="4"/>
  <c r="C968" i="4"/>
  <c r="B968" i="4"/>
  <c r="B968" i="9" s="1"/>
  <c r="D967" i="4"/>
  <c r="C967" i="4"/>
  <c r="B967" i="4"/>
  <c r="B967" i="9" s="1"/>
  <c r="D966" i="4"/>
  <c r="C966" i="4"/>
  <c r="B966" i="4"/>
  <c r="B966" i="9" s="1"/>
  <c r="D965" i="4"/>
  <c r="C965" i="4"/>
  <c r="B965" i="4"/>
  <c r="B965" i="9" s="1"/>
  <c r="D964" i="4"/>
  <c r="C964" i="4"/>
  <c r="B964" i="4"/>
  <c r="B964" i="9" s="1"/>
  <c r="D963" i="4"/>
  <c r="C963" i="4"/>
  <c r="B963" i="4"/>
  <c r="B963" i="9" s="1"/>
  <c r="D962" i="4"/>
  <c r="C962" i="4"/>
  <c r="B962" i="4"/>
  <c r="B962" i="9" s="1"/>
  <c r="D961" i="4"/>
  <c r="C961" i="4"/>
  <c r="B961" i="4"/>
  <c r="B961" i="9" s="1"/>
  <c r="D960" i="4"/>
  <c r="C960" i="4"/>
  <c r="B960" i="4"/>
  <c r="B960" i="9" s="1"/>
  <c r="D959" i="4"/>
  <c r="C959" i="4"/>
  <c r="B959" i="4"/>
  <c r="B959" i="9" s="1"/>
  <c r="D958" i="4"/>
  <c r="C958" i="4"/>
  <c r="B958" i="4"/>
  <c r="B958" i="9" s="1"/>
  <c r="D957" i="4"/>
  <c r="C957" i="4"/>
  <c r="B957" i="4"/>
  <c r="B957" i="9" s="1"/>
  <c r="D956" i="4"/>
  <c r="C956" i="4"/>
  <c r="B956" i="4"/>
  <c r="B956" i="9" s="1"/>
  <c r="D955" i="4"/>
  <c r="C955" i="4"/>
  <c r="B955" i="4"/>
  <c r="B955" i="9" s="1"/>
  <c r="D954" i="4"/>
  <c r="C954" i="4"/>
  <c r="B954" i="4"/>
  <c r="B954" i="9" s="1"/>
  <c r="D953" i="4"/>
  <c r="C953" i="4"/>
  <c r="B953" i="4"/>
  <c r="B953" i="9" s="1"/>
  <c r="D952" i="4"/>
  <c r="C952" i="4"/>
  <c r="B952" i="4"/>
  <c r="B952" i="9" s="1"/>
  <c r="D951" i="4"/>
  <c r="C951" i="4"/>
  <c r="B951" i="4"/>
  <c r="B951" i="9" s="1"/>
  <c r="D950" i="4"/>
  <c r="C950" i="4"/>
  <c r="B950" i="4"/>
  <c r="B950" i="9" s="1"/>
  <c r="D949" i="4"/>
  <c r="C949" i="4"/>
  <c r="B949" i="4"/>
  <c r="B949" i="9" s="1"/>
  <c r="D948" i="4"/>
  <c r="C948" i="4"/>
  <c r="B948" i="4"/>
  <c r="B948" i="9" s="1"/>
  <c r="D947" i="4"/>
  <c r="C947" i="4"/>
  <c r="B947" i="4"/>
  <c r="B947" i="9" s="1"/>
  <c r="D946" i="4"/>
  <c r="C946" i="4"/>
  <c r="B946" i="4"/>
  <c r="B946" i="9" s="1"/>
  <c r="D945" i="4"/>
  <c r="C945" i="4"/>
  <c r="B945" i="4"/>
  <c r="B945" i="9" s="1"/>
  <c r="D944" i="4"/>
  <c r="C944" i="4"/>
  <c r="B944" i="4"/>
  <c r="B944" i="9" s="1"/>
  <c r="D943" i="4"/>
  <c r="C943" i="4"/>
  <c r="B943" i="4"/>
  <c r="B943" i="9" s="1"/>
  <c r="D942" i="4"/>
  <c r="C942" i="4"/>
  <c r="B942" i="4"/>
  <c r="B942" i="9" s="1"/>
  <c r="D941" i="4"/>
  <c r="C941" i="4"/>
  <c r="B941" i="4"/>
  <c r="B941" i="9" s="1"/>
  <c r="D940" i="4"/>
  <c r="C940" i="4"/>
  <c r="B940" i="4"/>
  <c r="B940" i="9" s="1"/>
  <c r="D939" i="4"/>
  <c r="C939" i="4"/>
  <c r="B939" i="4"/>
  <c r="B939" i="9" s="1"/>
  <c r="D938" i="4"/>
  <c r="C938" i="4"/>
  <c r="B938" i="4"/>
  <c r="B938" i="9" s="1"/>
  <c r="D937" i="4"/>
  <c r="C937" i="4"/>
  <c r="B937" i="4"/>
  <c r="B937" i="9" s="1"/>
  <c r="D936" i="4"/>
  <c r="C936" i="4"/>
  <c r="B936" i="4"/>
  <c r="B936" i="9" s="1"/>
  <c r="D935" i="4"/>
  <c r="C935" i="4"/>
  <c r="B935" i="4"/>
  <c r="B935" i="9" s="1"/>
  <c r="D934" i="4"/>
  <c r="C934" i="4"/>
  <c r="B934" i="4"/>
  <c r="B934" i="9" s="1"/>
  <c r="D933" i="4"/>
  <c r="C933" i="4"/>
  <c r="B933" i="4"/>
  <c r="B933" i="9" s="1"/>
  <c r="D932" i="4"/>
  <c r="C932" i="4"/>
  <c r="B932" i="4"/>
  <c r="B932" i="9" s="1"/>
  <c r="D931" i="4"/>
  <c r="C931" i="4"/>
  <c r="B931" i="4"/>
  <c r="B931" i="9" s="1"/>
  <c r="D930" i="4"/>
  <c r="C930" i="4"/>
  <c r="B930" i="4"/>
  <c r="B930" i="9" s="1"/>
  <c r="D929" i="4"/>
  <c r="C929" i="4"/>
  <c r="B929" i="4"/>
  <c r="B929" i="9" s="1"/>
  <c r="D928" i="4"/>
  <c r="C928" i="4"/>
  <c r="B928" i="4"/>
  <c r="B928" i="9" s="1"/>
  <c r="D927" i="4"/>
  <c r="C927" i="4"/>
  <c r="B927" i="4"/>
  <c r="B927" i="9" s="1"/>
  <c r="D926" i="4"/>
  <c r="C926" i="4"/>
  <c r="B926" i="4"/>
  <c r="B926" i="9" s="1"/>
  <c r="D925" i="4"/>
  <c r="C925" i="4"/>
  <c r="B925" i="4"/>
  <c r="B925" i="9" s="1"/>
  <c r="D924" i="4"/>
  <c r="C924" i="4"/>
  <c r="B924" i="4"/>
  <c r="B924" i="9" s="1"/>
  <c r="D923" i="4"/>
  <c r="C923" i="4"/>
  <c r="B923" i="4"/>
  <c r="B923" i="9" s="1"/>
  <c r="D922" i="4"/>
  <c r="C922" i="4"/>
  <c r="B922" i="4"/>
  <c r="B922" i="9" s="1"/>
  <c r="D921" i="4"/>
  <c r="C921" i="4"/>
  <c r="B921" i="4"/>
  <c r="B921" i="9" s="1"/>
  <c r="D920" i="4"/>
  <c r="C920" i="4"/>
  <c r="B920" i="4"/>
  <c r="B920" i="9" s="1"/>
  <c r="D919" i="4"/>
  <c r="C919" i="4"/>
  <c r="B919" i="4"/>
  <c r="B919" i="9" s="1"/>
  <c r="D918" i="4"/>
  <c r="C918" i="4"/>
  <c r="B918" i="4"/>
  <c r="B918" i="9" s="1"/>
  <c r="D917" i="4"/>
  <c r="C917" i="4"/>
  <c r="B917" i="4"/>
  <c r="B917" i="9" s="1"/>
  <c r="D916" i="4"/>
  <c r="C916" i="4"/>
  <c r="B916" i="4"/>
  <c r="B916" i="9" s="1"/>
  <c r="D915" i="4"/>
  <c r="C915" i="4"/>
  <c r="B915" i="4"/>
  <c r="B915" i="9" s="1"/>
  <c r="D914" i="4"/>
  <c r="C914" i="4"/>
  <c r="B914" i="4"/>
  <c r="B914" i="9" s="1"/>
  <c r="D913" i="4"/>
  <c r="C913" i="4"/>
  <c r="B913" i="4"/>
  <c r="B913" i="9" s="1"/>
  <c r="D912" i="4"/>
  <c r="C912" i="4"/>
  <c r="B912" i="4"/>
  <c r="B912" i="9" s="1"/>
  <c r="D911" i="4"/>
  <c r="C911" i="4"/>
  <c r="B911" i="4"/>
  <c r="B911" i="9" s="1"/>
  <c r="D910" i="4"/>
  <c r="C910" i="4"/>
  <c r="B910" i="4"/>
  <c r="B910" i="9" s="1"/>
  <c r="D909" i="4"/>
  <c r="C909" i="4"/>
  <c r="B909" i="4"/>
  <c r="B909" i="9" s="1"/>
  <c r="D908" i="4"/>
  <c r="C908" i="4"/>
  <c r="B908" i="4"/>
  <c r="B908" i="9" s="1"/>
  <c r="D907" i="4"/>
  <c r="C907" i="4"/>
  <c r="B907" i="4"/>
  <c r="B907" i="9" s="1"/>
  <c r="D906" i="4"/>
  <c r="C906" i="4"/>
  <c r="B906" i="4"/>
  <c r="B906" i="9" s="1"/>
  <c r="D905" i="4"/>
  <c r="C905" i="4"/>
  <c r="B905" i="4"/>
  <c r="B905" i="9" s="1"/>
  <c r="D904" i="4"/>
  <c r="C904" i="4"/>
  <c r="B904" i="4"/>
  <c r="B904" i="9" s="1"/>
  <c r="D903" i="4"/>
  <c r="C903" i="4"/>
  <c r="B903" i="4"/>
  <c r="B903" i="9" s="1"/>
  <c r="D902" i="4"/>
  <c r="C902" i="4"/>
  <c r="B902" i="4"/>
  <c r="B902" i="9" s="1"/>
  <c r="D901" i="4"/>
  <c r="C901" i="4"/>
  <c r="B901" i="4"/>
  <c r="B901" i="9" s="1"/>
  <c r="D900" i="4"/>
  <c r="C900" i="4"/>
  <c r="B900" i="4"/>
  <c r="B900" i="9" s="1"/>
  <c r="D899" i="4"/>
  <c r="C899" i="4"/>
  <c r="B899" i="4"/>
  <c r="B899" i="9" s="1"/>
  <c r="D898" i="4"/>
  <c r="C898" i="4"/>
  <c r="B898" i="4"/>
  <c r="B898" i="9" s="1"/>
  <c r="D897" i="4"/>
  <c r="C897" i="4"/>
  <c r="B897" i="4"/>
  <c r="B897" i="9" s="1"/>
  <c r="D896" i="4"/>
  <c r="C896" i="4"/>
  <c r="B896" i="4"/>
  <c r="B896" i="9" s="1"/>
  <c r="D895" i="4"/>
  <c r="C895" i="4"/>
  <c r="B895" i="4"/>
  <c r="B895" i="9" s="1"/>
  <c r="D894" i="4"/>
  <c r="C894" i="4"/>
  <c r="B894" i="4"/>
  <c r="B894" i="9" s="1"/>
  <c r="D893" i="4"/>
  <c r="C893" i="4"/>
  <c r="B893" i="4"/>
  <c r="B893" i="9" s="1"/>
  <c r="D892" i="4"/>
  <c r="C892" i="4"/>
  <c r="B892" i="4"/>
  <c r="B892" i="9" s="1"/>
  <c r="D891" i="4"/>
  <c r="C891" i="4"/>
  <c r="B891" i="4"/>
  <c r="B891" i="9" s="1"/>
  <c r="D890" i="4"/>
  <c r="C890" i="4"/>
  <c r="B890" i="4"/>
  <c r="B890" i="9" s="1"/>
  <c r="D889" i="4"/>
  <c r="C889" i="4"/>
  <c r="B889" i="4"/>
  <c r="B889" i="9" s="1"/>
  <c r="D888" i="4"/>
  <c r="C888" i="4"/>
  <c r="B888" i="4"/>
  <c r="B888" i="9" s="1"/>
  <c r="D887" i="4"/>
  <c r="C887" i="4"/>
  <c r="B887" i="4"/>
  <c r="B887" i="9" s="1"/>
  <c r="D886" i="4"/>
  <c r="C886" i="4"/>
  <c r="B886" i="4"/>
  <c r="B886" i="9" s="1"/>
  <c r="D885" i="4"/>
  <c r="C885" i="4"/>
  <c r="B885" i="4"/>
  <c r="B885" i="9" s="1"/>
  <c r="D884" i="4"/>
  <c r="C884" i="4"/>
  <c r="B884" i="4"/>
  <c r="B884" i="9" s="1"/>
  <c r="D883" i="4"/>
  <c r="C883" i="4"/>
  <c r="B883" i="4"/>
  <c r="B883" i="9" s="1"/>
  <c r="D882" i="4"/>
  <c r="C882" i="4"/>
  <c r="B882" i="4"/>
  <c r="B882" i="9" s="1"/>
  <c r="D881" i="4"/>
  <c r="C881" i="4"/>
  <c r="B881" i="4"/>
  <c r="B881" i="9" s="1"/>
  <c r="D880" i="4"/>
  <c r="C880" i="4"/>
  <c r="B880" i="4"/>
  <c r="B880" i="9" s="1"/>
  <c r="D879" i="4"/>
  <c r="C879" i="4"/>
  <c r="B879" i="4"/>
  <c r="B879" i="9" s="1"/>
  <c r="D878" i="4"/>
  <c r="C878" i="4"/>
  <c r="B878" i="4"/>
  <c r="B878" i="9" s="1"/>
  <c r="D877" i="4"/>
  <c r="C877" i="4"/>
  <c r="B877" i="4"/>
  <c r="B877" i="9" s="1"/>
  <c r="D876" i="4"/>
  <c r="C876" i="4"/>
  <c r="B876" i="4"/>
  <c r="B876" i="9" s="1"/>
  <c r="D875" i="4"/>
  <c r="C875" i="4"/>
  <c r="B875" i="4"/>
  <c r="B875" i="9" s="1"/>
  <c r="D874" i="4"/>
  <c r="C874" i="4"/>
  <c r="B874" i="4"/>
  <c r="B874" i="9" s="1"/>
  <c r="D873" i="4"/>
  <c r="C873" i="4"/>
  <c r="B873" i="4"/>
  <c r="B873" i="9" s="1"/>
  <c r="D872" i="4"/>
  <c r="C872" i="4"/>
  <c r="B872" i="4"/>
  <c r="B872" i="9" s="1"/>
  <c r="D871" i="4"/>
  <c r="C871" i="4"/>
  <c r="B871" i="4"/>
  <c r="B871" i="9" s="1"/>
  <c r="D870" i="4"/>
  <c r="C870" i="4"/>
  <c r="B870" i="4"/>
  <c r="B870" i="9" s="1"/>
  <c r="D869" i="4"/>
  <c r="C869" i="4"/>
  <c r="B869" i="4"/>
  <c r="B869" i="9" s="1"/>
  <c r="D868" i="4"/>
  <c r="C868" i="4"/>
  <c r="B868" i="4"/>
  <c r="B868" i="9" s="1"/>
  <c r="D867" i="4"/>
  <c r="C867" i="4"/>
  <c r="B867" i="4"/>
  <c r="B867" i="9" s="1"/>
  <c r="D866" i="4"/>
  <c r="C866" i="4"/>
  <c r="B866" i="4"/>
  <c r="B866" i="9" s="1"/>
  <c r="D865" i="4"/>
  <c r="C865" i="4"/>
  <c r="B865" i="4"/>
  <c r="B865" i="9" s="1"/>
  <c r="D864" i="4"/>
  <c r="C864" i="4"/>
  <c r="B864" i="4"/>
  <c r="B864" i="9" s="1"/>
  <c r="D863" i="4"/>
  <c r="C863" i="4"/>
  <c r="B863" i="4"/>
  <c r="B863" i="9" s="1"/>
  <c r="D862" i="4"/>
  <c r="C862" i="4"/>
  <c r="B862" i="4"/>
  <c r="B862" i="9" s="1"/>
  <c r="D861" i="4"/>
  <c r="C861" i="4"/>
  <c r="B861" i="4"/>
  <c r="B861" i="9" s="1"/>
  <c r="D860" i="4"/>
  <c r="C860" i="4"/>
  <c r="B860" i="4"/>
  <c r="B860" i="9" s="1"/>
  <c r="D859" i="4"/>
  <c r="C859" i="4"/>
  <c r="B859" i="4"/>
  <c r="B859" i="9" s="1"/>
  <c r="D858" i="4"/>
  <c r="C858" i="4"/>
  <c r="B858" i="4"/>
  <c r="B858" i="9" s="1"/>
  <c r="D857" i="4"/>
  <c r="C857" i="4"/>
  <c r="B857" i="4"/>
  <c r="B857" i="9" s="1"/>
  <c r="D856" i="4"/>
  <c r="C856" i="4"/>
  <c r="B856" i="4"/>
  <c r="B856" i="9" s="1"/>
  <c r="D855" i="4"/>
  <c r="C855" i="4"/>
  <c r="B855" i="4"/>
  <c r="B855" i="9" s="1"/>
  <c r="D854" i="4"/>
  <c r="C854" i="4"/>
  <c r="B854" i="4"/>
  <c r="B854" i="9" s="1"/>
  <c r="D853" i="4"/>
  <c r="C853" i="4"/>
  <c r="B853" i="4"/>
  <c r="B853" i="9" s="1"/>
  <c r="D852" i="4"/>
  <c r="C852" i="4"/>
  <c r="B852" i="4"/>
  <c r="B852" i="9" s="1"/>
  <c r="D851" i="4"/>
  <c r="C851" i="4"/>
  <c r="B851" i="4"/>
  <c r="B851" i="9" s="1"/>
  <c r="D850" i="4"/>
  <c r="C850" i="4"/>
  <c r="B850" i="4"/>
  <c r="B850" i="9" s="1"/>
  <c r="D849" i="4"/>
  <c r="C849" i="4"/>
  <c r="B849" i="4"/>
  <c r="B849" i="9" s="1"/>
  <c r="D848" i="4"/>
  <c r="C848" i="4"/>
  <c r="B848" i="4"/>
  <c r="B848" i="9" s="1"/>
  <c r="D847" i="4"/>
  <c r="C847" i="4"/>
  <c r="B847" i="4"/>
  <c r="B847" i="9" s="1"/>
  <c r="D846" i="4"/>
  <c r="C846" i="4"/>
  <c r="B846" i="4"/>
  <c r="B846" i="9" s="1"/>
  <c r="D845" i="4"/>
  <c r="C845" i="4"/>
  <c r="B845" i="4"/>
  <c r="B845" i="9" s="1"/>
  <c r="D844" i="4"/>
  <c r="C844" i="4"/>
  <c r="B844" i="4"/>
  <c r="B844" i="9" s="1"/>
  <c r="D843" i="4"/>
  <c r="C843" i="4"/>
  <c r="B843" i="4"/>
  <c r="B843" i="9" s="1"/>
  <c r="D842" i="4"/>
  <c r="C842" i="4"/>
  <c r="B842" i="4"/>
  <c r="B842" i="9" s="1"/>
  <c r="D841" i="4"/>
  <c r="C841" i="4"/>
  <c r="B841" i="4"/>
  <c r="B841" i="9" s="1"/>
  <c r="D840" i="4"/>
  <c r="C840" i="4"/>
  <c r="B840" i="4"/>
  <c r="B840" i="9" s="1"/>
  <c r="D839" i="4"/>
  <c r="C839" i="4"/>
  <c r="B839" i="4"/>
  <c r="B839" i="9" s="1"/>
  <c r="D838" i="4"/>
  <c r="C838" i="4"/>
  <c r="B838" i="4"/>
  <c r="B838" i="9" s="1"/>
  <c r="D837" i="4"/>
  <c r="C837" i="4"/>
  <c r="B837" i="4"/>
  <c r="B837" i="9" s="1"/>
  <c r="D836" i="4"/>
  <c r="C836" i="4"/>
  <c r="B836" i="4"/>
  <c r="B836" i="9" s="1"/>
  <c r="D835" i="4"/>
  <c r="C835" i="4"/>
  <c r="B835" i="4"/>
  <c r="B835" i="9" s="1"/>
  <c r="D834" i="4"/>
  <c r="C834" i="4"/>
  <c r="B834" i="4"/>
  <c r="B834" i="9" s="1"/>
  <c r="D833" i="4"/>
  <c r="C833" i="4"/>
  <c r="B833" i="4"/>
  <c r="B833" i="9" s="1"/>
  <c r="D832" i="4"/>
  <c r="C832" i="4"/>
  <c r="B832" i="4"/>
  <c r="B832" i="9" s="1"/>
  <c r="D831" i="4"/>
  <c r="C831" i="4"/>
  <c r="B831" i="4"/>
  <c r="B831" i="9" s="1"/>
  <c r="D830" i="4"/>
  <c r="C830" i="4"/>
  <c r="B830" i="4"/>
  <c r="B830" i="9" s="1"/>
  <c r="D829" i="4"/>
  <c r="C829" i="4"/>
  <c r="B829" i="4"/>
  <c r="B829" i="9" s="1"/>
  <c r="D828" i="4"/>
  <c r="C828" i="4"/>
  <c r="B828" i="4"/>
  <c r="B828" i="9" s="1"/>
  <c r="D827" i="4"/>
  <c r="C827" i="4"/>
  <c r="B827" i="4"/>
  <c r="B827" i="9" s="1"/>
  <c r="D826" i="4"/>
  <c r="C826" i="4"/>
  <c r="B826" i="4"/>
  <c r="B826" i="9" s="1"/>
  <c r="D825" i="4"/>
  <c r="C825" i="4"/>
  <c r="B825" i="4"/>
  <c r="B825" i="9" s="1"/>
  <c r="D824" i="4"/>
  <c r="C824" i="4"/>
  <c r="B824" i="4"/>
  <c r="B824" i="9" s="1"/>
  <c r="D823" i="4"/>
  <c r="C823" i="4"/>
  <c r="B823" i="4"/>
  <c r="B823" i="9" s="1"/>
  <c r="D822" i="4"/>
  <c r="C822" i="4"/>
  <c r="B822" i="4"/>
  <c r="B822" i="9" s="1"/>
  <c r="D821" i="4"/>
  <c r="C821" i="4"/>
  <c r="B821" i="4"/>
  <c r="B821" i="9" s="1"/>
  <c r="D820" i="4"/>
  <c r="C820" i="4"/>
  <c r="B820" i="4"/>
  <c r="B820" i="9" s="1"/>
  <c r="D819" i="4"/>
  <c r="C819" i="4"/>
  <c r="B819" i="4"/>
  <c r="B819" i="9" s="1"/>
  <c r="D818" i="4"/>
  <c r="C818" i="4"/>
  <c r="B818" i="4"/>
  <c r="B818" i="9" s="1"/>
  <c r="D817" i="4"/>
  <c r="C817" i="4"/>
  <c r="B817" i="4"/>
  <c r="B817" i="9" s="1"/>
  <c r="D816" i="4"/>
  <c r="C816" i="4"/>
  <c r="B816" i="4"/>
  <c r="B816" i="9" s="1"/>
  <c r="D815" i="4"/>
  <c r="C815" i="4"/>
  <c r="B815" i="4"/>
  <c r="B815" i="9" s="1"/>
  <c r="D814" i="4"/>
  <c r="C814" i="4"/>
  <c r="B814" i="4"/>
  <c r="B814" i="9" s="1"/>
  <c r="D813" i="4"/>
  <c r="C813" i="4"/>
  <c r="B813" i="4"/>
  <c r="B813" i="9" s="1"/>
  <c r="D812" i="4"/>
  <c r="C812" i="4"/>
  <c r="B812" i="4"/>
  <c r="B812" i="9" s="1"/>
  <c r="D811" i="4"/>
  <c r="C811" i="4"/>
  <c r="B811" i="4"/>
  <c r="B811" i="9" s="1"/>
  <c r="D810" i="4"/>
  <c r="C810" i="4"/>
  <c r="B810" i="4"/>
  <c r="B810" i="9" s="1"/>
  <c r="D809" i="4"/>
  <c r="C809" i="4"/>
  <c r="B809" i="4"/>
  <c r="B809" i="9" s="1"/>
  <c r="D808" i="4"/>
  <c r="C808" i="4"/>
  <c r="B808" i="4"/>
  <c r="B808" i="9" s="1"/>
  <c r="D807" i="4"/>
  <c r="C807" i="4"/>
  <c r="B807" i="4"/>
  <c r="B807" i="9" s="1"/>
  <c r="D806" i="4"/>
  <c r="C806" i="4"/>
  <c r="B806" i="4"/>
  <c r="B806" i="9" s="1"/>
  <c r="D805" i="4"/>
  <c r="C805" i="4"/>
  <c r="B805" i="4"/>
  <c r="B805" i="9" s="1"/>
  <c r="D804" i="4"/>
  <c r="C804" i="4"/>
  <c r="B804" i="4"/>
  <c r="B804" i="9" s="1"/>
  <c r="D803" i="4"/>
  <c r="C803" i="4"/>
  <c r="B803" i="4"/>
  <c r="B803" i="9" s="1"/>
  <c r="D802" i="4"/>
  <c r="C802" i="4"/>
  <c r="B802" i="4"/>
  <c r="B802" i="9" s="1"/>
  <c r="D801" i="4"/>
  <c r="C801" i="4"/>
  <c r="B801" i="4"/>
  <c r="B801" i="9" s="1"/>
  <c r="D800" i="4"/>
  <c r="C800" i="4"/>
  <c r="B800" i="4"/>
  <c r="B800" i="9" s="1"/>
  <c r="D799" i="4"/>
  <c r="C799" i="4"/>
  <c r="B799" i="4"/>
  <c r="B799" i="9" s="1"/>
  <c r="D798" i="4"/>
  <c r="C798" i="4"/>
  <c r="B798" i="4"/>
  <c r="B798" i="9" s="1"/>
  <c r="D797" i="4"/>
  <c r="C797" i="4"/>
  <c r="B797" i="4"/>
  <c r="B797" i="9" s="1"/>
  <c r="D796" i="4"/>
  <c r="C796" i="4"/>
  <c r="B796" i="4"/>
  <c r="B796" i="9" s="1"/>
  <c r="D795" i="4"/>
  <c r="C795" i="4"/>
  <c r="B795" i="4"/>
  <c r="B795" i="9" s="1"/>
  <c r="D794" i="4"/>
  <c r="C794" i="4"/>
  <c r="B794" i="4"/>
  <c r="B794" i="9" s="1"/>
  <c r="D793" i="4"/>
  <c r="C793" i="4"/>
  <c r="B793" i="4"/>
  <c r="B793" i="9" s="1"/>
  <c r="D792" i="4"/>
  <c r="C792" i="4"/>
  <c r="B792" i="4"/>
  <c r="B792" i="9" s="1"/>
  <c r="D791" i="4"/>
  <c r="C791" i="4"/>
  <c r="B791" i="4"/>
  <c r="B791" i="9" s="1"/>
  <c r="D790" i="4"/>
  <c r="C790" i="4"/>
  <c r="B790" i="4"/>
  <c r="B790" i="9" s="1"/>
  <c r="D789" i="4"/>
  <c r="C789" i="4"/>
  <c r="B789" i="4"/>
  <c r="B789" i="9" s="1"/>
  <c r="D788" i="4"/>
  <c r="C788" i="4"/>
  <c r="B788" i="4"/>
  <c r="B788" i="9" s="1"/>
  <c r="D787" i="4"/>
  <c r="C787" i="4"/>
  <c r="B787" i="4"/>
  <c r="B787" i="9" s="1"/>
  <c r="D786" i="4"/>
  <c r="C786" i="4"/>
  <c r="B786" i="4"/>
  <c r="B786" i="9" s="1"/>
  <c r="D785" i="4"/>
  <c r="C785" i="4"/>
  <c r="B785" i="4"/>
  <c r="B785" i="9" s="1"/>
  <c r="D784" i="4"/>
  <c r="C784" i="4"/>
  <c r="B784" i="4"/>
  <c r="B784" i="9" s="1"/>
  <c r="D783" i="4"/>
  <c r="C783" i="4"/>
  <c r="B783" i="4"/>
  <c r="B783" i="9" s="1"/>
  <c r="D782" i="4"/>
  <c r="C782" i="4"/>
  <c r="B782" i="4"/>
  <c r="B782" i="9" s="1"/>
  <c r="D781" i="4"/>
  <c r="C781" i="4"/>
  <c r="B781" i="4"/>
  <c r="B781" i="9" s="1"/>
  <c r="D780" i="4"/>
  <c r="C780" i="4"/>
  <c r="B780" i="4"/>
  <c r="B780" i="9" s="1"/>
  <c r="D779" i="4"/>
  <c r="C779" i="4"/>
  <c r="B779" i="4"/>
  <c r="B779" i="9" s="1"/>
  <c r="D778" i="4"/>
  <c r="C778" i="4"/>
  <c r="B778" i="4"/>
  <c r="B778" i="9" s="1"/>
  <c r="D777" i="4"/>
  <c r="C777" i="4"/>
  <c r="B777" i="4"/>
  <c r="B777" i="9" s="1"/>
  <c r="D776" i="4"/>
  <c r="C776" i="4"/>
  <c r="B776" i="4"/>
  <c r="B776" i="9" s="1"/>
  <c r="D775" i="4"/>
  <c r="C775" i="4"/>
  <c r="B775" i="4"/>
  <c r="B775" i="9" s="1"/>
  <c r="D774" i="4"/>
  <c r="C774" i="4"/>
  <c r="B774" i="4"/>
  <c r="B774" i="9" s="1"/>
  <c r="D773" i="4"/>
  <c r="C773" i="4"/>
  <c r="B773" i="4"/>
  <c r="B773" i="9" s="1"/>
  <c r="D772" i="4"/>
  <c r="C772" i="4"/>
  <c r="B772" i="4"/>
  <c r="B772" i="9" s="1"/>
  <c r="D771" i="4"/>
  <c r="C771" i="4"/>
  <c r="B771" i="4"/>
  <c r="B771" i="9" s="1"/>
  <c r="D770" i="4"/>
  <c r="C770" i="4"/>
  <c r="B770" i="4"/>
  <c r="B770" i="9" s="1"/>
  <c r="D769" i="4"/>
  <c r="C769" i="4"/>
  <c r="B769" i="4"/>
  <c r="B769" i="9" s="1"/>
  <c r="D768" i="4"/>
  <c r="C768" i="4"/>
  <c r="B768" i="4"/>
  <c r="B768" i="9" s="1"/>
  <c r="D767" i="4"/>
  <c r="C767" i="4"/>
  <c r="B767" i="4"/>
  <c r="B767" i="9" s="1"/>
  <c r="D766" i="4"/>
  <c r="C766" i="4"/>
  <c r="B766" i="4"/>
  <c r="B766" i="9" s="1"/>
  <c r="D765" i="4"/>
  <c r="C765" i="4"/>
  <c r="B765" i="4"/>
  <c r="B765" i="9" s="1"/>
  <c r="D764" i="4"/>
  <c r="C764" i="4"/>
  <c r="B764" i="4"/>
  <c r="B764" i="9" s="1"/>
  <c r="D763" i="4"/>
  <c r="C763" i="4"/>
  <c r="B763" i="4"/>
  <c r="B763" i="9" s="1"/>
  <c r="D762" i="4"/>
  <c r="C762" i="4"/>
  <c r="B762" i="4"/>
  <c r="B762" i="9" s="1"/>
  <c r="D761" i="4"/>
  <c r="C761" i="4"/>
  <c r="B761" i="4"/>
  <c r="B761" i="9" s="1"/>
  <c r="D760" i="4"/>
  <c r="C760" i="4"/>
  <c r="B760" i="4"/>
  <c r="B760" i="9" s="1"/>
  <c r="D759" i="4"/>
  <c r="C759" i="4"/>
  <c r="B759" i="4"/>
  <c r="B759" i="9" s="1"/>
  <c r="D758" i="4"/>
  <c r="C758" i="4"/>
  <c r="B758" i="4"/>
  <c r="B758" i="9" s="1"/>
  <c r="D757" i="4"/>
  <c r="C757" i="4"/>
  <c r="B757" i="4"/>
  <c r="B757" i="9" s="1"/>
  <c r="D756" i="4"/>
  <c r="C756" i="4"/>
  <c r="B756" i="4"/>
  <c r="B756" i="9" s="1"/>
  <c r="D755" i="4"/>
  <c r="C755" i="4"/>
  <c r="B755" i="4"/>
  <c r="B755" i="9" s="1"/>
  <c r="D754" i="4"/>
  <c r="C754" i="4"/>
  <c r="B754" i="4"/>
  <c r="B754" i="9" s="1"/>
  <c r="D753" i="4"/>
  <c r="C753" i="4"/>
  <c r="B753" i="4"/>
  <c r="B753" i="9" s="1"/>
  <c r="D752" i="4"/>
  <c r="C752" i="4"/>
  <c r="B752" i="4"/>
  <c r="B752" i="9" s="1"/>
  <c r="D751" i="4"/>
  <c r="C751" i="4"/>
  <c r="B751" i="4"/>
  <c r="B751" i="9" s="1"/>
  <c r="D750" i="4"/>
  <c r="C750" i="4"/>
  <c r="B750" i="4"/>
  <c r="B750" i="9" s="1"/>
  <c r="D749" i="4"/>
  <c r="C749" i="4"/>
  <c r="B749" i="4"/>
  <c r="B749" i="9" s="1"/>
  <c r="D748" i="4"/>
  <c r="C748" i="4"/>
  <c r="B748" i="4"/>
  <c r="B748" i="9" s="1"/>
  <c r="D747" i="4"/>
  <c r="C747" i="4"/>
  <c r="B747" i="4"/>
  <c r="B747" i="9" s="1"/>
  <c r="D746" i="4"/>
  <c r="C746" i="4"/>
  <c r="B746" i="4"/>
  <c r="B746" i="9" s="1"/>
  <c r="D745" i="4"/>
  <c r="C745" i="4"/>
  <c r="B745" i="4"/>
  <c r="B745" i="9" s="1"/>
  <c r="D744" i="4"/>
  <c r="B744" i="4"/>
  <c r="B744" i="9" s="1"/>
  <c r="D743" i="4"/>
  <c r="B743" i="4"/>
  <c r="B743" i="9" s="1"/>
  <c r="D742" i="4"/>
  <c r="B742" i="4"/>
  <c r="B742" i="9" s="1"/>
  <c r="D741" i="4"/>
  <c r="B741" i="4"/>
  <c r="B741" i="9" s="1"/>
  <c r="D740" i="4"/>
  <c r="B740" i="4"/>
  <c r="B740" i="9" s="1"/>
  <c r="D739" i="4"/>
  <c r="B739" i="4"/>
  <c r="B739" i="9" s="1"/>
  <c r="D738" i="4"/>
  <c r="B738" i="4"/>
  <c r="B738" i="9" s="1"/>
  <c r="D737" i="4"/>
  <c r="B737" i="4"/>
  <c r="B737" i="9" s="1"/>
  <c r="D736" i="4"/>
  <c r="B736" i="4"/>
  <c r="B736" i="9" s="1"/>
  <c r="D735" i="4"/>
  <c r="B735" i="4"/>
  <c r="B735" i="9" s="1"/>
  <c r="D734" i="4"/>
  <c r="B734" i="4"/>
  <c r="B734" i="9" s="1"/>
  <c r="D733" i="4"/>
  <c r="B733" i="4"/>
  <c r="B733" i="9" s="1"/>
  <c r="D732" i="4"/>
  <c r="B732" i="4"/>
  <c r="B732" i="9" s="1"/>
  <c r="D731" i="4"/>
  <c r="B731" i="4"/>
  <c r="B731" i="9" s="1"/>
  <c r="D730" i="4"/>
  <c r="B730" i="4"/>
  <c r="B730" i="9" s="1"/>
  <c r="D729" i="4"/>
  <c r="B729" i="4"/>
  <c r="B729" i="9" s="1"/>
  <c r="D728" i="4"/>
  <c r="B728" i="4"/>
  <c r="B728" i="9" s="1"/>
  <c r="D727" i="4"/>
  <c r="B727" i="4"/>
  <c r="B727" i="9" s="1"/>
  <c r="A1010" i="3"/>
  <c r="A1010" i="4" s="1"/>
  <c r="A1009" i="3"/>
  <c r="A1009" i="4" s="1"/>
  <c r="A1008" i="3"/>
  <c r="A1008" i="4" s="1"/>
  <c r="A1007" i="3"/>
  <c r="A1007" i="4" s="1"/>
  <c r="A1006" i="3"/>
  <c r="A1006" i="4" s="1"/>
  <c r="A1005" i="3"/>
  <c r="A1005" i="4" s="1"/>
  <c r="A1004" i="3"/>
  <c r="A1004" i="4" s="1"/>
  <c r="A1003" i="3"/>
  <c r="A1003" i="4" s="1"/>
  <c r="A1002" i="3"/>
  <c r="A1002" i="4" s="1"/>
  <c r="A1001" i="3"/>
  <c r="A1001" i="4" s="1"/>
  <c r="A1000" i="3"/>
  <c r="A1000" i="4" s="1"/>
  <c r="A999" i="3"/>
  <c r="A999" i="4" s="1"/>
  <c r="A998" i="3"/>
  <c r="A998" i="4" s="1"/>
  <c r="A997" i="3"/>
  <c r="A997" i="4" s="1"/>
  <c r="A996" i="3"/>
  <c r="A996" i="4" s="1"/>
  <c r="A995" i="3"/>
  <c r="A995" i="4" s="1"/>
  <c r="A994" i="3"/>
  <c r="A994" i="4" s="1"/>
  <c r="A993" i="3"/>
  <c r="A993" i="4" s="1"/>
  <c r="A992" i="3"/>
  <c r="A992" i="4" s="1"/>
  <c r="A991" i="3"/>
  <c r="A991" i="4" s="1"/>
  <c r="A990" i="3"/>
  <c r="A990" i="4" s="1"/>
  <c r="A989" i="3"/>
  <c r="A989" i="4" s="1"/>
  <c r="A988" i="3"/>
  <c r="A988" i="4" s="1"/>
  <c r="A987" i="3"/>
  <c r="A987" i="4" s="1"/>
  <c r="A986" i="3"/>
  <c r="A986" i="4" s="1"/>
  <c r="A985" i="3"/>
  <c r="A985" i="4" s="1"/>
  <c r="A984" i="3"/>
  <c r="A984" i="4" s="1"/>
  <c r="A983" i="3"/>
  <c r="A983" i="4" s="1"/>
  <c r="A982" i="3"/>
  <c r="A982" i="4" s="1"/>
  <c r="A981" i="3"/>
  <c r="A981" i="4" s="1"/>
  <c r="A980" i="3"/>
  <c r="A980" i="4" s="1"/>
  <c r="A979" i="3"/>
  <c r="A979" i="4" s="1"/>
  <c r="A978" i="3"/>
  <c r="A978" i="4" s="1"/>
  <c r="A977" i="3"/>
  <c r="A977" i="4" s="1"/>
  <c r="A976" i="3"/>
  <c r="A976" i="4" s="1"/>
  <c r="A975" i="3"/>
  <c r="A975" i="4" s="1"/>
  <c r="A974" i="3"/>
  <c r="A974" i="4" s="1"/>
  <c r="A973" i="3"/>
  <c r="A973" i="4" s="1"/>
  <c r="A972" i="3"/>
  <c r="A972" i="4" s="1"/>
  <c r="A971" i="3"/>
  <c r="A971" i="4" s="1"/>
  <c r="A970" i="3"/>
  <c r="A970" i="4" s="1"/>
  <c r="A969" i="3"/>
  <c r="A969" i="4" s="1"/>
  <c r="A968" i="3"/>
  <c r="A968" i="4" s="1"/>
  <c r="A967" i="3"/>
  <c r="A967" i="4" s="1"/>
  <c r="A966" i="3"/>
  <c r="A966" i="4" s="1"/>
  <c r="A965" i="3"/>
  <c r="A965" i="4" s="1"/>
  <c r="A964" i="3"/>
  <c r="A964" i="4" s="1"/>
  <c r="A963" i="3"/>
  <c r="A963" i="4" s="1"/>
  <c r="A962" i="3"/>
  <c r="A962" i="4" s="1"/>
  <c r="A961" i="3"/>
  <c r="A961" i="4" s="1"/>
  <c r="A960" i="3"/>
  <c r="A960" i="4" s="1"/>
  <c r="A959" i="3"/>
  <c r="A959" i="4" s="1"/>
  <c r="A958" i="3"/>
  <c r="A958" i="4" s="1"/>
  <c r="A957" i="3"/>
  <c r="A957" i="4" s="1"/>
  <c r="A956" i="3"/>
  <c r="A956" i="4" s="1"/>
  <c r="A955" i="3"/>
  <c r="A955" i="4" s="1"/>
  <c r="A954" i="3"/>
  <c r="A954" i="4" s="1"/>
  <c r="A953" i="3"/>
  <c r="A953" i="4" s="1"/>
  <c r="A952" i="3"/>
  <c r="A952" i="4" s="1"/>
  <c r="A951" i="3"/>
  <c r="A951" i="4" s="1"/>
  <c r="A950" i="3"/>
  <c r="A950" i="4" s="1"/>
  <c r="A949" i="3"/>
  <c r="A949" i="4" s="1"/>
  <c r="A948" i="3"/>
  <c r="A948" i="4" s="1"/>
  <c r="A947" i="3"/>
  <c r="A947" i="4" s="1"/>
  <c r="A946" i="3"/>
  <c r="A946" i="4" s="1"/>
  <c r="A945" i="3"/>
  <c r="A945" i="4" s="1"/>
  <c r="A944" i="3"/>
  <c r="A944" i="4" s="1"/>
  <c r="A943" i="3"/>
  <c r="A943" i="4" s="1"/>
  <c r="A942" i="3"/>
  <c r="A942" i="4" s="1"/>
  <c r="A941" i="3"/>
  <c r="A941" i="4" s="1"/>
  <c r="A940" i="3"/>
  <c r="A940" i="4" s="1"/>
  <c r="A939" i="3"/>
  <c r="A939" i="4" s="1"/>
  <c r="A938" i="3"/>
  <c r="A938" i="4" s="1"/>
  <c r="A937" i="3"/>
  <c r="A937" i="4" s="1"/>
  <c r="A936" i="3"/>
  <c r="A936" i="4" s="1"/>
  <c r="A935" i="3"/>
  <c r="A935" i="4" s="1"/>
  <c r="A934" i="3"/>
  <c r="A934" i="4" s="1"/>
  <c r="A933" i="3"/>
  <c r="A933" i="4" s="1"/>
  <c r="A932" i="3"/>
  <c r="A932" i="4" s="1"/>
  <c r="A931" i="3"/>
  <c r="A931" i="4" s="1"/>
  <c r="A930" i="3"/>
  <c r="A930" i="4" s="1"/>
  <c r="A929" i="3"/>
  <c r="A929" i="4" s="1"/>
  <c r="A928" i="3"/>
  <c r="A928" i="4" s="1"/>
  <c r="A927" i="3"/>
  <c r="A927" i="4" s="1"/>
  <c r="A926" i="3"/>
  <c r="A926" i="4" s="1"/>
  <c r="A925" i="3"/>
  <c r="A925" i="4" s="1"/>
  <c r="A924" i="3"/>
  <c r="A924" i="4" s="1"/>
  <c r="A923" i="3"/>
  <c r="A923" i="4" s="1"/>
  <c r="A922" i="3"/>
  <c r="A922" i="4" s="1"/>
  <c r="A921" i="3"/>
  <c r="A921" i="4" s="1"/>
  <c r="A920" i="3"/>
  <c r="A920" i="4" s="1"/>
  <c r="A919" i="3"/>
  <c r="A919" i="4" s="1"/>
  <c r="A918" i="3"/>
  <c r="A918" i="4" s="1"/>
  <c r="A917" i="3"/>
  <c r="A917" i="4" s="1"/>
  <c r="A916" i="3"/>
  <c r="A916" i="4" s="1"/>
  <c r="A915" i="3"/>
  <c r="A915" i="4" s="1"/>
  <c r="A914" i="3"/>
  <c r="A914" i="4" s="1"/>
  <c r="A913" i="3"/>
  <c r="A913" i="4" s="1"/>
  <c r="A912" i="3"/>
  <c r="A912" i="4" s="1"/>
  <c r="A911" i="3"/>
  <c r="A911" i="4" s="1"/>
  <c r="A910" i="3"/>
  <c r="A910" i="4" s="1"/>
  <c r="A909" i="3"/>
  <c r="A909" i="4" s="1"/>
  <c r="A908" i="3"/>
  <c r="A908" i="4" s="1"/>
  <c r="A907" i="3"/>
  <c r="A907" i="4" s="1"/>
  <c r="A906" i="3"/>
  <c r="A906" i="4" s="1"/>
  <c r="A905" i="3"/>
  <c r="A905" i="4" s="1"/>
  <c r="A904" i="3"/>
  <c r="A904" i="4" s="1"/>
  <c r="A903" i="3"/>
  <c r="A903" i="4" s="1"/>
  <c r="A902" i="3"/>
  <c r="A902" i="4" s="1"/>
  <c r="A901" i="3"/>
  <c r="A901" i="4" s="1"/>
  <c r="A900" i="3"/>
  <c r="A900" i="4" s="1"/>
  <c r="A899" i="3"/>
  <c r="A899" i="4" s="1"/>
  <c r="A898" i="3"/>
  <c r="A898" i="4" s="1"/>
  <c r="A897" i="3"/>
  <c r="A897" i="4" s="1"/>
  <c r="A896" i="3"/>
  <c r="A896" i="4" s="1"/>
  <c r="A895" i="3"/>
  <c r="A895" i="4" s="1"/>
  <c r="A894" i="3"/>
  <c r="A894" i="4" s="1"/>
  <c r="A893" i="3"/>
  <c r="A893" i="4" s="1"/>
  <c r="A892" i="3"/>
  <c r="A892" i="4" s="1"/>
  <c r="A891" i="3"/>
  <c r="A891" i="4" s="1"/>
  <c r="A890" i="3"/>
  <c r="A890" i="4" s="1"/>
  <c r="A889" i="3"/>
  <c r="A889" i="4" s="1"/>
  <c r="A888" i="3"/>
  <c r="A888" i="4" s="1"/>
  <c r="A887" i="3"/>
  <c r="A887" i="4" s="1"/>
  <c r="A886" i="3"/>
  <c r="A886" i="4" s="1"/>
  <c r="A885" i="3"/>
  <c r="A885" i="4" s="1"/>
  <c r="A884" i="3"/>
  <c r="A884" i="4" s="1"/>
  <c r="A883" i="3"/>
  <c r="A883" i="4" s="1"/>
  <c r="A882" i="3"/>
  <c r="A882" i="4" s="1"/>
  <c r="A881" i="3"/>
  <c r="A881" i="4" s="1"/>
  <c r="A880" i="3"/>
  <c r="A880" i="4" s="1"/>
  <c r="A879" i="3"/>
  <c r="A879" i="4" s="1"/>
  <c r="A878" i="3"/>
  <c r="A878" i="4" s="1"/>
  <c r="A877" i="3"/>
  <c r="A877" i="4" s="1"/>
  <c r="A876" i="3"/>
  <c r="A876" i="4" s="1"/>
  <c r="A875" i="3"/>
  <c r="A875" i="4" s="1"/>
  <c r="A874" i="3"/>
  <c r="A874" i="4" s="1"/>
  <c r="A873" i="3"/>
  <c r="A873" i="4" s="1"/>
  <c r="A872" i="3"/>
  <c r="A872" i="4" s="1"/>
  <c r="A871" i="3"/>
  <c r="A871" i="4" s="1"/>
  <c r="A870" i="3"/>
  <c r="A870" i="4" s="1"/>
  <c r="A869" i="3"/>
  <c r="A869" i="4" s="1"/>
  <c r="A868" i="3"/>
  <c r="A868" i="4" s="1"/>
  <c r="A867" i="3"/>
  <c r="A867" i="4" s="1"/>
  <c r="A866" i="3"/>
  <c r="A866" i="4" s="1"/>
  <c r="A865" i="3"/>
  <c r="A865" i="4" s="1"/>
  <c r="A864" i="3"/>
  <c r="A864" i="4" s="1"/>
  <c r="A863" i="3"/>
  <c r="A863" i="4" s="1"/>
  <c r="A862" i="3"/>
  <c r="A862" i="4" s="1"/>
  <c r="A861" i="3"/>
  <c r="A861" i="4" s="1"/>
  <c r="A860" i="3"/>
  <c r="A860" i="4" s="1"/>
  <c r="A859" i="3"/>
  <c r="A859" i="4" s="1"/>
  <c r="A858" i="3"/>
  <c r="A858" i="4" s="1"/>
  <c r="A857" i="3"/>
  <c r="A857" i="4" s="1"/>
  <c r="A856" i="3"/>
  <c r="A856" i="4" s="1"/>
  <c r="A855" i="3"/>
  <c r="A855" i="4" s="1"/>
  <c r="A854" i="3"/>
  <c r="A854" i="4" s="1"/>
  <c r="A853" i="3"/>
  <c r="A853" i="4" s="1"/>
  <c r="A852" i="3"/>
  <c r="A852" i="4" s="1"/>
  <c r="A851" i="3"/>
  <c r="A851" i="4" s="1"/>
  <c r="A850" i="3"/>
  <c r="A850" i="4" s="1"/>
  <c r="A849" i="3"/>
  <c r="A849" i="4" s="1"/>
  <c r="A848" i="3"/>
  <c r="A848" i="4" s="1"/>
  <c r="A847" i="3"/>
  <c r="A847" i="4" s="1"/>
  <c r="A846" i="3"/>
  <c r="A846" i="4" s="1"/>
  <c r="A845" i="3"/>
  <c r="A845" i="4" s="1"/>
  <c r="A844" i="3"/>
  <c r="A844" i="4" s="1"/>
  <c r="A843" i="3"/>
  <c r="A843" i="4" s="1"/>
  <c r="A842" i="3"/>
  <c r="A842" i="4" s="1"/>
  <c r="A841" i="3"/>
  <c r="A841" i="4" s="1"/>
  <c r="A840" i="3"/>
  <c r="A840" i="4" s="1"/>
  <c r="A839" i="3"/>
  <c r="A839" i="4" s="1"/>
  <c r="A838" i="3"/>
  <c r="A838" i="4" s="1"/>
  <c r="A837" i="3"/>
  <c r="A837" i="4" s="1"/>
  <c r="A836" i="3"/>
  <c r="A836" i="4" s="1"/>
  <c r="A835" i="3"/>
  <c r="A835" i="4" s="1"/>
  <c r="A834" i="3"/>
  <c r="A834" i="4" s="1"/>
  <c r="A833" i="3"/>
  <c r="A833" i="4" s="1"/>
  <c r="A832" i="3"/>
  <c r="A832" i="4" s="1"/>
  <c r="A831" i="3"/>
  <c r="A831" i="4" s="1"/>
  <c r="A830" i="3"/>
  <c r="A830" i="4" s="1"/>
  <c r="A829" i="3"/>
  <c r="A829" i="4" s="1"/>
  <c r="A828" i="3"/>
  <c r="A828" i="4" s="1"/>
  <c r="A827" i="3"/>
  <c r="A827" i="4" s="1"/>
  <c r="A826" i="3"/>
  <c r="A826" i="4" s="1"/>
  <c r="A825" i="3"/>
  <c r="A825" i="4" s="1"/>
  <c r="A824" i="3"/>
  <c r="A824" i="4" s="1"/>
  <c r="A823" i="3"/>
  <c r="A823" i="4" s="1"/>
  <c r="A822" i="3"/>
  <c r="A822" i="4" s="1"/>
  <c r="A821" i="3"/>
  <c r="A821" i="4" s="1"/>
  <c r="A820" i="3"/>
  <c r="A820" i="4" s="1"/>
  <c r="A819" i="3"/>
  <c r="A819" i="4" s="1"/>
  <c r="A818" i="3"/>
  <c r="A818" i="4" s="1"/>
  <c r="A817" i="3"/>
  <c r="A817" i="4" s="1"/>
  <c r="A816" i="3"/>
  <c r="A816" i="4" s="1"/>
  <c r="A815" i="3"/>
  <c r="A815" i="4" s="1"/>
  <c r="A814" i="3"/>
  <c r="A814" i="4" s="1"/>
  <c r="A813" i="3"/>
  <c r="A813" i="4" s="1"/>
  <c r="A812" i="3"/>
  <c r="A812" i="4" s="1"/>
  <c r="A811" i="3"/>
  <c r="A811" i="4" s="1"/>
  <c r="A810" i="3"/>
  <c r="A810" i="4" s="1"/>
  <c r="A809" i="3"/>
  <c r="A809" i="4" s="1"/>
  <c r="A808" i="3"/>
  <c r="A808" i="4" s="1"/>
  <c r="A807" i="3"/>
  <c r="A807" i="4" s="1"/>
  <c r="A806" i="3"/>
  <c r="A806" i="4" s="1"/>
  <c r="A805" i="3"/>
  <c r="A805" i="4" s="1"/>
  <c r="A804" i="3"/>
  <c r="A804" i="4" s="1"/>
  <c r="A803" i="3"/>
  <c r="A803" i="4" s="1"/>
  <c r="A802" i="3"/>
  <c r="A802" i="4" s="1"/>
  <c r="A801" i="3"/>
  <c r="A801" i="4" s="1"/>
  <c r="A800" i="3"/>
  <c r="A800" i="4" s="1"/>
  <c r="A799" i="3"/>
  <c r="A799" i="4" s="1"/>
  <c r="A798" i="3"/>
  <c r="A798" i="4" s="1"/>
  <c r="A797" i="3"/>
  <c r="A797" i="4" s="1"/>
  <c r="A796" i="3"/>
  <c r="A796" i="4" s="1"/>
  <c r="A795" i="3"/>
  <c r="A795" i="4" s="1"/>
  <c r="A794" i="3"/>
  <c r="A794" i="4" s="1"/>
  <c r="A793" i="3"/>
  <c r="A793" i="4" s="1"/>
  <c r="A792" i="3"/>
  <c r="A792" i="4" s="1"/>
  <c r="A791" i="3"/>
  <c r="A791" i="4" s="1"/>
  <c r="A790" i="3"/>
  <c r="A790" i="4" s="1"/>
  <c r="A789" i="3"/>
  <c r="A789" i="4" s="1"/>
  <c r="A788" i="3"/>
  <c r="A788" i="4" s="1"/>
  <c r="A787" i="3"/>
  <c r="A787" i="4" s="1"/>
  <c r="A786" i="3"/>
  <c r="A786" i="4" s="1"/>
  <c r="A785" i="3"/>
  <c r="A785" i="4" s="1"/>
  <c r="A784" i="3"/>
  <c r="A784" i="4" s="1"/>
  <c r="A783" i="3"/>
  <c r="A783" i="4" s="1"/>
  <c r="A782" i="3"/>
  <c r="A782" i="4" s="1"/>
  <c r="A781" i="3"/>
  <c r="A781" i="4" s="1"/>
  <c r="A780" i="3"/>
  <c r="A780" i="4" s="1"/>
  <c r="A779" i="3"/>
  <c r="A779" i="4" s="1"/>
  <c r="A778" i="3"/>
  <c r="A778" i="4" s="1"/>
  <c r="A777" i="3"/>
  <c r="A777" i="4" s="1"/>
  <c r="A776" i="3"/>
  <c r="A776" i="4" s="1"/>
  <c r="A775" i="3"/>
  <c r="A775" i="4" s="1"/>
  <c r="A774" i="3"/>
  <c r="A774" i="4" s="1"/>
  <c r="A773" i="3"/>
  <c r="A773" i="4" s="1"/>
  <c r="A772" i="3"/>
  <c r="A772" i="4" s="1"/>
  <c r="A771" i="3"/>
  <c r="A771" i="4" s="1"/>
  <c r="A770" i="3"/>
  <c r="A770" i="4" s="1"/>
  <c r="A769" i="3"/>
  <c r="A769" i="4" s="1"/>
  <c r="A768" i="3"/>
  <c r="A768" i="4" s="1"/>
  <c r="A767" i="3"/>
  <c r="A767" i="4" s="1"/>
  <c r="A766" i="3"/>
  <c r="A766" i="4" s="1"/>
  <c r="A765" i="3"/>
  <c r="A765" i="4" s="1"/>
  <c r="A764" i="3"/>
  <c r="A764" i="4" s="1"/>
  <c r="A763" i="3"/>
  <c r="A763" i="4" s="1"/>
  <c r="A762" i="3"/>
  <c r="A762" i="4" s="1"/>
  <c r="A761" i="3"/>
  <c r="A761" i="4" s="1"/>
  <c r="A760" i="3"/>
  <c r="A760" i="4" s="1"/>
  <c r="A759" i="3"/>
  <c r="A759" i="4" s="1"/>
  <c r="A758" i="3"/>
  <c r="A758" i="4" s="1"/>
  <c r="A757" i="3"/>
  <c r="A757" i="4" s="1"/>
  <c r="A756" i="3"/>
  <c r="A756" i="4" s="1"/>
  <c r="A755" i="3"/>
  <c r="A755" i="4" s="1"/>
  <c r="A754" i="3"/>
  <c r="A754" i="4" s="1"/>
  <c r="A753" i="3"/>
  <c r="A753" i="4" s="1"/>
  <c r="A752" i="3"/>
  <c r="A752" i="4" s="1"/>
  <c r="A751" i="3"/>
  <c r="A751" i="4" s="1"/>
  <c r="A750" i="3"/>
  <c r="A750" i="4" s="1"/>
  <c r="A749" i="3"/>
  <c r="A749" i="4" s="1"/>
  <c r="A748" i="3"/>
  <c r="A748" i="4" s="1"/>
  <c r="A747" i="3"/>
  <c r="A747" i="4" s="1"/>
  <c r="A746" i="3"/>
  <c r="A746" i="4" s="1"/>
  <c r="A745" i="3"/>
  <c r="A745" i="4" s="1"/>
  <c r="A744" i="3"/>
  <c r="A744" i="4" s="1"/>
  <c r="A743" i="3"/>
  <c r="A743" i="4" s="1"/>
  <c r="A742" i="3"/>
  <c r="A742" i="4" s="1"/>
  <c r="A741" i="3"/>
  <c r="A741" i="4" s="1"/>
  <c r="A740" i="3"/>
  <c r="A740" i="4" s="1"/>
  <c r="A739" i="3"/>
  <c r="A739" i="4" s="1"/>
  <c r="A738" i="3"/>
  <c r="A738" i="4" s="1"/>
  <c r="A737" i="3"/>
  <c r="A737" i="4" s="1"/>
  <c r="A736" i="3"/>
  <c r="A736" i="4" s="1"/>
  <c r="A735" i="3"/>
  <c r="A735" i="4" s="1"/>
  <c r="A734" i="3"/>
  <c r="A734" i="4" s="1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I731" i="2" l="1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727" i="2"/>
  <c r="I728" i="2"/>
  <c r="I729" i="2"/>
  <c r="I730" i="2"/>
  <c r="K727" i="2"/>
  <c r="K728" i="2"/>
  <c r="K729" i="2"/>
  <c r="K730" i="2"/>
  <c r="A727" i="3"/>
  <c r="A727" i="4" s="1"/>
  <c r="A728" i="3"/>
  <c r="A728" i="4" s="1"/>
  <c r="A729" i="3"/>
  <c r="A729" i="4" s="1"/>
  <c r="A730" i="3"/>
  <c r="A730" i="4" s="1"/>
  <c r="A731" i="3"/>
  <c r="A731" i="4" s="1"/>
  <c r="A732" i="3"/>
  <c r="A732" i="4" s="1"/>
  <c r="A733" i="3"/>
  <c r="A733" i="4" s="1"/>
  <c r="D738" i="2"/>
  <c r="A738" i="2" s="1"/>
  <c r="B738" i="2" s="1"/>
  <c r="D739" i="2"/>
  <c r="A739" i="2" s="1"/>
  <c r="B739" i="2" s="1"/>
  <c r="D740" i="2"/>
  <c r="A740" i="2" s="1"/>
  <c r="B740" i="2" s="1"/>
  <c r="D741" i="2"/>
  <c r="A741" i="2" s="1"/>
  <c r="B741" i="2" s="1"/>
  <c r="D742" i="2"/>
  <c r="A742" i="2" s="1"/>
  <c r="B742" i="2" s="1"/>
  <c r="D743" i="2"/>
  <c r="A743" i="2" s="1"/>
  <c r="B743" i="2" s="1"/>
  <c r="D744" i="2"/>
  <c r="A744" i="2" s="1"/>
  <c r="B744" i="2" s="1"/>
  <c r="D745" i="2"/>
  <c r="A745" i="2" s="1"/>
  <c r="B745" i="2" s="1"/>
  <c r="D746" i="2"/>
  <c r="A746" i="2" s="1"/>
  <c r="B746" i="2" s="1"/>
  <c r="D747" i="2"/>
  <c r="A747" i="2" s="1"/>
  <c r="B747" i="2" s="1"/>
  <c r="D748" i="2"/>
  <c r="A748" i="2" s="1"/>
  <c r="B748" i="2" s="1"/>
  <c r="D749" i="2"/>
  <c r="A749" i="2" s="1"/>
  <c r="B749" i="2" s="1"/>
  <c r="D750" i="2"/>
  <c r="A750" i="2" s="1"/>
  <c r="B750" i="2" s="1"/>
  <c r="D751" i="2"/>
  <c r="A751" i="2" s="1"/>
  <c r="B751" i="2" s="1"/>
  <c r="D752" i="2"/>
  <c r="A752" i="2" s="1"/>
  <c r="B752" i="2" s="1"/>
  <c r="D753" i="2"/>
  <c r="A753" i="2" s="1"/>
  <c r="B753" i="2" s="1"/>
  <c r="D754" i="2"/>
  <c r="A754" i="2" s="1"/>
  <c r="B754" i="2" s="1"/>
  <c r="D755" i="2"/>
  <c r="A755" i="2" s="1"/>
  <c r="B755" i="2" s="1"/>
  <c r="D756" i="2"/>
  <c r="A756" i="2" s="1"/>
  <c r="B756" i="2" s="1"/>
  <c r="D757" i="2"/>
  <c r="A757" i="2" s="1"/>
  <c r="B757" i="2" s="1"/>
  <c r="D758" i="2"/>
  <c r="A758" i="2" s="1"/>
  <c r="B758" i="2" s="1"/>
  <c r="D759" i="2"/>
  <c r="A759" i="2" s="1"/>
  <c r="B759" i="2" s="1"/>
  <c r="D760" i="2"/>
  <c r="A760" i="2" s="1"/>
  <c r="B760" i="2" s="1"/>
  <c r="D761" i="2"/>
  <c r="A761" i="2" s="1"/>
  <c r="B761" i="2" s="1"/>
  <c r="D762" i="2"/>
  <c r="A762" i="2" s="1"/>
  <c r="B762" i="2" s="1"/>
  <c r="D763" i="2"/>
  <c r="A763" i="2" s="1"/>
  <c r="B763" i="2" s="1"/>
  <c r="D764" i="2"/>
  <c r="A764" i="2" s="1"/>
  <c r="B764" i="2" s="1"/>
  <c r="D765" i="2"/>
  <c r="A765" i="2" s="1"/>
  <c r="B765" i="2" s="1"/>
  <c r="D766" i="2"/>
  <c r="A766" i="2" s="1"/>
  <c r="B766" i="2" s="1"/>
  <c r="D767" i="2"/>
  <c r="A767" i="2" s="1"/>
  <c r="B767" i="2" s="1"/>
  <c r="D768" i="2"/>
  <c r="A768" i="2" s="1"/>
  <c r="B768" i="2" s="1"/>
  <c r="D769" i="2"/>
  <c r="A769" i="2" s="1"/>
  <c r="B769" i="2" s="1"/>
  <c r="D770" i="2"/>
  <c r="A770" i="2" s="1"/>
  <c r="B770" i="2" s="1"/>
  <c r="D771" i="2"/>
  <c r="A771" i="2" s="1"/>
  <c r="B771" i="2" s="1"/>
  <c r="D772" i="2"/>
  <c r="A772" i="2" s="1"/>
  <c r="B772" i="2" s="1"/>
  <c r="D773" i="2"/>
  <c r="A773" i="2" s="1"/>
  <c r="B773" i="2" s="1"/>
  <c r="D774" i="2"/>
  <c r="A774" i="2" s="1"/>
  <c r="B774" i="2" s="1"/>
  <c r="D775" i="2"/>
  <c r="A775" i="2" s="1"/>
  <c r="B775" i="2" s="1"/>
  <c r="D776" i="2"/>
  <c r="A776" i="2" s="1"/>
  <c r="B776" i="2" s="1"/>
  <c r="D777" i="2"/>
  <c r="A777" i="2" s="1"/>
  <c r="B777" i="2" s="1"/>
  <c r="D778" i="2"/>
  <c r="A778" i="2" s="1"/>
  <c r="B778" i="2" s="1"/>
  <c r="D779" i="2"/>
  <c r="A779" i="2" s="1"/>
  <c r="B779" i="2" s="1"/>
  <c r="D780" i="2"/>
  <c r="A780" i="2" s="1"/>
  <c r="B780" i="2" s="1"/>
  <c r="D781" i="2"/>
  <c r="A781" i="2" s="1"/>
  <c r="B781" i="2" s="1"/>
  <c r="D782" i="2"/>
  <c r="A782" i="2" s="1"/>
  <c r="B782" i="2" s="1"/>
  <c r="D783" i="2"/>
  <c r="A783" i="2" s="1"/>
  <c r="B783" i="2" s="1"/>
  <c r="D784" i="2"/>
  <c r="A784" i="2" s="1"/>
  <c r="B784" i="2" s="1"/>
  <c r="D785" i="2"/>
  <c r="A785" i="2" s="1"/>
  <c r="B785" i="2" s="1"/>
  <c r="D786" i="2"/>
  <c r="A786" i="2" s="1"/>
  <c r="B786" i="2" s="1"/>
  <c r="D787" i="2"/>
  <c r="A787" i="2" s="1"/>
  <c r="B787" i="2" s="1"/>
  <c r="D788" i="2"/>
  <c r="A788" i="2" s="1"/>
  <c r="B788" i="2" s="1"/>
  <c r="D789" i="2"/>
  <c r="A789" i="2" s="1"/>
  <c r="B789" i="2" s="1"/>
  <c r="D790" i="2"/>
  <c r="A790" i="2" s="1"/>
  <c r="B790" i="2" s="1"/>
  <c r="D791" i="2"/>
  <c r="A791" i="2" s="1"/>
  <c r="B791" i="2" s="1"/>
  <c r="D792" i="2"/>
  <c r="A792" i="2" s="1"/>
  <c r="B792" i="2" s="1"/>
  <c r="D793" i="2"/>
  <c r="A793" i="2" s="1"/>
  <c r="B793" i="2" s="1"/>
  <c r="D794" i="2"/>
  <c r="A794" i="2" s="1"/>
  <c r="B794" i="2" s="1"/>
  <c r="D795" i="2"/>
  <c r="A795" i="2" s="1"/>
  <c r="B795" i="2" s="1"/>
  <c r="D796" i="2"/>
  <c r="A796" i="2" s="1"/>
  <c r="B796" i="2" s="1"/>
  <c r="D797" i="2"/>
  <c r="A797" i="2" s="1"/>
  <c r="B797" i="2" s="1"/>
  <c r="D798" i="2"/>
  <c r="A798" i="2" s="1"/>
  <c r="B798" i="2" s="1"/>
  <c r="D799" i="2"/>
  <c r="A799" i="2" s="1"/>
  <c r="B799" i="2" s="1"/>
  <c r="D800" i="2"/>
  <c r="A800" i="2" s="1"/>
  <c r="B800" i="2" s="1"/>
  <c r="D801" i="2"/>
  <c r="A801" i="2" s="1"/>
  <c r="B801" i="2" s="1"/>
  <c r="D802" i="2"/>
  <c r="A802" i="2" s="1"/>
  <c r="B802" i="2" s="1"/>
  <c r="D803" i="2"/>
  <c r="A803" i="2" s="1"/>
  <c r="B803" i="2" s="1"/>
  <c r="D804" i="2"/>
  <c r="A804" i="2" s="1"/>
  <c r="B804" i="2" s="1"/>
  <c r="D805" i="2"/>
  <c r="A805" i="2" s="1"/>
  <c r="B805" i="2" s="1"/>
  <c r="D806" i="2"/>
  <c r="A806" i="2" s="1"/>
  <c r="B806" i="2" s="1"/>
  <c r="D807" i="2"/>
  <c r="A807" i="2" s="1"/>
  <c r="B807" i="2" s="1"/>
  <c r="D808" i="2"/>
  <c r="A808" i="2" s="1"/>
  <c r="B808" i="2" s="1"/>
  <c r="D809" i="2"/>
  <c r="A809" i="2" s="1"/>
  <c r="B809" i="2" s="1"/>
  <c r="D810" i="2"/>
  <c r="A810" i="2" s="1"/>
  <c r="B810" i="2" s="1"/>
  <c r="D811" i="2"/>
  <c r="A811" i="2" s="1"/>
  <c r="B811" i="2" s="1"/>
  <c r="D812" i="2"/>
  <c r="A812" i="2" s="1"/>
  <c r="B812" i="2" s="1"/>
  <c r="D813" i="2"/>
  <c r="A813" i="2" s="1"/>
  <c r="B813" i="2" s="1"/>
  <c r="D814" i="2"/>
  <c r="A814" i="2" s="1"/>
  <c r="B814" i="2" s="1"/>
  <c r="D815" i="2"/>
  <c r="A815" i="2" s="1"/>
  <c r="B815" i="2" s="1"/>
  <c r="D816" i="2"/>
  <c r="A816" i="2" s="1"/>
  <c r="B816" i="2" s="1"/>
  <c r="D817" i="2"/>
  <c r="A817" i="2" s="1"/>
  <c r="B817" i="2" s="1"/>
  <c r="D818" i="2"/>
  <c r="A818" i="2" s="1"/>
  <c r="B818" i="2" s="1"/>
  <c r="D819" i="2"/>
  <c r="A819" i="2" s="1"/>
  <c r="B819" i="2" s="1"/>
  <c r="D820" i="2"/>
  <c r="A820" i="2" s="1"/>
  <c r="B820" i="2" s="1"/>
  <c r="D821" i="2"/>
  <c r="A821" i="2" s="1"/>
  <c r="B821" i="2" s="1"/>
  <c r="D822" i="2"/>
  <c r="A822" i="2" s="1"/>
  <c r="B822" i="2" s="1"/>
  <c r="D823" i="2"/>
  <c r="A823" i="2" s="1"/>
  <c r="B823" i="2" s="1"/>
  <c r="D824" i="2"/>
  <c r="A824" i="2" s="1"/>
  <c r="B824" i="2" s="1"/>
  <c r="D825" i="2"/>
  <c r="A825" i="2" s="1"/>
  <c r="B825" i="2" s="1"/>
  <c r="D826" i="2"/>
  <c r="A826" i="2" s="1"/>
  <c r="B826" i="2" s="1"/>
  <c r="D827" i="2"/>
  <c r="A827" i="2" s="1"/>
  <c r="B827" i="2" s="1"/>
  <c r="D828" i="2"/>
  <c r="A828" i="2" s="1"/>
  <c r="B828" i="2" s="1"/>
  <c r="D829" i="2"/>
  <c r="A829" i="2" s="1"/>
  <c r="B829" i="2" s="1"/>
  <c r="D830" i="2"/>
  <c r="A830" i="2" s="1"/>
  <c r="B830" i="2" s="1"/>
  <c r="D831" i="2"/>
  <c r="A831" i="2" s="1"/>
  <c r="B831" i="2" s="1"/>
  <c r="D832" i="2"/>
  <c r="A832" i="2" s="1"/>
  <c r="B832" i="2" s="1"/>
  <c r="D833" i="2"/>
  <c r="A833" i="2" s="1"/>
  <c r="B833" i="2" s="1"/>
  <c r="D834" i="2"/>
  <c r="A834" i="2" s="1"/>
  <c r="B834" i="2" s="1"/>
  <c r="D835" i="2"/>
  <c r="A835" i="2" s="1"/>
  <c r="B835" i="2" s="1"/>
  <c r="D836" i="2"/>
  <c r="A836" i="2" s="1"/>
  <c r="B836" i="2" s="1"/>
  <c r="D837" i="2"/>
  <c r="A837" i="2" s="1"/>
  <c r="B837" i="2" s="1"/>
  <c r="D838" i="2"/>
  <c r="A838" i="2" s="1"/>
  <c r="B838" i="2" s="1"/>
  <c r="D839" i="2"/>
  <c r="A839" i="2" s="1"/>
  <c r="B839" i="2" s="1"/>
  <c r="D840" i="2"/>
  <c r="A840" i="2" s="1"/>
  <c r="B840" i="2" s="1"/>
  <c r="D841" i="2"/>
  <c r="A841" i="2" s="1"/>
  <c r="B841" i="2" s="1"/>
  <c r="D842" i="2"/>
  <c r="A842" i="2" s="1"/>
  <c r="B842" i="2" s="1"/>
  <c r="D843" i="2"/>
  <c r="A843" i="2" s="1"/>
  <c r="B843" i="2" s="1"/>
  <c r="D844" i="2"/>
  <c r="A844" i="2" s="1"/>
  <c r="B844" i="2" s="1"/>
  <c r="D845" i="2"/>
  <c r="A845" i="2" s="1"/>
  <c r="B845" i="2" s="1"/>
  <c r="D846" i="2"/>
  <c r="A846" i="2" s="1"/>
  <c r="B846" i="2" s="1"/>
  <c r="D847" i="2"/>
  <c r="A847" i="2" s="1"/>
  <c r="B847" i="2" s="1"/>
  <c r="D848" i="2"/>
  <c r="A848" i="2" s="1"/>
  <c r="B848" i="2" s="1"/>
  <c r="D849" i="2"/>
  <c r="A849" i="2" s="1"/>
  <c r="B849" i="2" s="1"/>
  <c r="D850" i="2"/>
  <c r="A850" i="2" s="1"/>
  <c r="B850" i="2" s="1"/>
  <c r="D851" i="2"/>
  <c r="A851" i="2" s="1"/>
  <c r="B851" i="2" s="1"/>
  <c r="D852" i="2"/>
  <c r="A852" i="2" s="1"/>
  <c r="B852" i="2" s="1"/>
  <c r="D853" i="2"/>
  <c r="A853" i="2" s="1"/>
  <c r="B853" i="2" s="1"/>
  <c r="D854" i="2"/>
  <c r="A854" i="2" s="1"/>
  <c r="B854" i="2" s="1"/>
  <c r="D855" i="2"/>
  <c r="A855" i="2" s="1"/>
  <c r="B855" i="2" s="1"/>
  <c r="D856" i="2"/>
  <c r="A856" i="2" s="1"/>
  <c r="B856" i="2" s="1"/>
  <c r="D857" i="2"/>
  <c r="A857" i="2" s="1"/>
  <c r="B857" i="2" s="1"/>
  <c r="D858" i="2"/>
  <c r="A858" i="2" s="1"/>
  <c r="B858" i="2" s="1"/>
  <c r="D859" i="2"/>
  <c r="A859" i="2" s="1"/>
  <c r="B859" i="2" s="1"/>
  <c r="D860" i="2"/>
  <c r="A860" i="2" s="1"/>
  <c r="B860" i="2" s="1"/>
  <c r="D861" i="2"/>
  <c r="A861" i="2" s="1"/>
  <c r="B861" i="2" s="1"/>
  <c r="D862" i="2"/>
  <c r="A862" i="2" s="1"/>
  <c r="B862" i="2" s="1"/>
  <c r="D863" i="2"/>
  <c r="A863" i="2" s="1"/>
  <c r="B863" i="2" s="1"/>
  <c r="D864" i="2"/>
  <c r="A864" i="2" s="1"/>
  <c r="B864" i="2" s="1"/>
  <c r="D865" i="2"/>
  <c r="A865" i="2" s="1"/>
  <c r="B865" i="2" s="1"/>
  <c r="D866" i="2"/>
  <c r="A866" i="2" s="1"/>
  <c r="B866" i="2" s="1"/>
  <c r="D867" i="2"/>
  <c r="A867" i="2" s="1"/>
  <c r="B867" i="2" s="1"/>
  <c r="D868" i="2"/>
  <c r="A868" i="2" s="1"/>
  <c r="B868" i="2" s="1"/>
  <c r="D869" i="2"/>
  <c r="A869" i="2" s="1"/>
  <c r="B869" i="2" s="1"/>
  <c r="D870" i="2"/>
  <c r="A870" i="2" s="1"/>
  <c r="B870" i="2" s="1"/>
  <c r="D871" i="2"/>
  <c r="A871" i="2" s="1"/>
  <c r="B871" i="2" s="1"/>
  <c r="D872" i="2"/>
  <c r="A872" i="2" s="1"/>
  <c r="B872" i="2" s="1"/>
  <c r="D873" i="2"/>
  <c r="A873" i="2" s="1"/>
  <c r="B873" i="2" s="1"/>
  <c r="D874" i="2"/>
  <c r="A874" i="2" s="1"/>
  <c r="B874" i="2" s="1"/>
  <c r="D875" i="2"/>
  <c r="A875" i="2" s="1"/>
  <c r="B875" i="2" s="1"/>
  <c r="D876" i="2"/>
  <c r="A876" i="2" s="1"/>
  <c r="B876" i="2" s="1"/>
  <c r="D877" i="2"/>
  <c r="A877" i="2" s="1"/>
  <c r="B877" i="2" s="1"/>
  <c r="D878" i="2"/>
  <c r="A878" i="2" s="1"/>
  <c r="B878" i="2" s="1"/>
  <c r="D879" i="2"/>
  <c r="A879" i="2" s="1"/>
  <c r="B879" i="2" s="1"/>
  <c r="D880" i="2"/>
  <c r="A880" i="2" s="1"/>
  <c r="B880" i="2" s="1"/>
  <c r="D881" i="2"/>
  <c r="A881" i="2" s="1"/>
  <c r="B881" i="2" s="1"/>
  <c r="D882" i="2"/>
  <c r="A882" i="2" s="1"/>
  <c r="B882" i="2" s="1"/>
  <c r="D883" i="2"/>
  <c r="A883" i="2" s="1"/>
  <c r="B883" i="2" s="1"/>
  <c r="D884" i="2"/>
  <c r="A884" i="2" s="1"/>
  <c r="B884" i="2" s="1"/>
  <c r="D885" i="2"/>
  <c r="A885" i="2" s="1"/>
  <c r="B885" i="2" s="1"/>
  <c r="D886" i="2"/>
  <c r="A886" i="2" s="1"/>
  <c r="B886" i="2" s="1"/>
  <c r="D887" i="2"/>
  <c r="A887" i="2" s="1"/>
  <c r="B887" i="2" s="1"/>
  <c r="D888" i="2"/>
  <c r="A888" i="2" s="1"/>
  <c r="B888" i="2" s="1"/>
  <c r="D889" i="2"/>
  <c r="A889" i="2" s="1"/>
  <c r="B889" i="2" s="1"/>
  <c r="D890" i="2"/>
  <c r="A890" i="2" s="1"/>
  <c r="B890" i="2" s="1"/>
  <c r="D891" i="2"/>
  <c r="A891" i="2" s="1"/>
  <c r="B891" i="2" s="1"/>
  <c r="D892" i="2"/>
  <c r="A892" i="2" s="1"/>
  <c r="B892" i="2" s="1"/>
  <c r="D893" i="2"/>
  <c r="A893" i="2" s="1"/>
  <c r="B893" i="2" s="1"/>
  <c r="D894" i="2"/>
  <c r="A894" i="2" s="1"/>
  <c r="B894" i="2" s="1"/>
  <c r="D895" i="2"/>
  <c r="A895" i="2" s="1"/>
  <c r="B895" i="2" s="1"/>
  <c r="D896" i="2"/>
  <c r="A896" i="2" s="1"/>
  <c r="B896" i="2" s="1"/>
  <c r="D897" i="2"/>
  <c r="A897" i="2" s="1"/>
  <c r="B897" i="2" s="1"/>
  <c r="D898" i="2"/>
  <c r="A898" i="2" s="1"/>
  <c r="B898" i="2" s="1"/>
  <c r="D899" i="2"/>
  <c r="A899" i="2" s="1"/>
  <c r="B899" i="2" s="1"/>
  <c r="D900" i="2"/>
  <c r="A900" i="2" s="1"/>
  <c r="B900" i="2" s="1"/>
  <c r="D901" i="2"/>
  <c r="A901" i="2" s="1"/>
  <c r="B901" i="2" s="1"/>
  <c r="D902" i="2"/>
  <c r="A902" i="2" s="1"/>
  <c r="B902" i="2" s="1"/>
  <c r="D903" i="2"/>
  <c r="A903" i="2" s="1"/>
  <c r="B903" i="2" s="1"/>
  <c r="D904" i="2"/>
  <c r="A904" i="2" s="1"/>
  <c r="B904" i="2" s="1"/>
  <c r="D905" i="2"/>
  <c r="A905" i="2" s="1"/>
  <c r="B905" i="2" s="1"/>
  <c r="D906" i="2"/>
  <c r="A906" i="2" s="1"/>
  <c r="B906" i="2" s="1"/>
  <c r="D907" i="2"/>
  <c r="A907" i="2" s="1"/>
  <c r="B907" i="2" s="1"/>
  <c r="D908" i="2"/>
  <c r="A908" i="2" s="1"/>
  <c r="B908" i="2" s="1"/>
  <c r="D909" i="2"/>
  <c r="A909" i="2" s="1"/>
  <c r="B909" i="2" s="1"/>
  <c r="D910" i="2"/>
  <c r="A910" i="2" s="1"/>
  <c r="B910" i="2" s="1"/>
  <c r="D911" i="2"/>
  <c r="A911" i="2" s="1"/>
  <c r="B911" i="2" s="1"/>
  <c r="D912" i="2"/>
  <c r="A912" i="2" s="1"/>
  <c r="B912" i="2" s="1"/>
  <c r="D913" i="2"/>
  <c r="A913" i="2" s="1"/>
  <c r="B913" i="2" s="1"/>
  <c r="D914" i="2"/>
  <c r="A914" i="2" s="1"/>
  <c r="B914" i="2" s="1"/>
  <c r="D915" i="2"/>
  <c r="A915" i="2" s="1"/>
  <c r="B915" i="2" s="1"/>
  <c r="D916" i="2"/>
  <c r="A916" i="2" s="1"/>
  <c r="B916" i="2" s="1"/>
  <c r="D917" i="2"/>
  <c r="A917" i="2" s="1"/>
  <c r="B917" i="2" s="1"/>
  <c r="D918" i="2"/>
  <c r="A918" i="2" s="1"/>
  <c r="B918" i="2" s="1"/>
  <c r="D919" i="2"/>
  <c r="A919" i="2" s="1"/>
  <c r="B919" i="2" s="1"/>
  <c r="D920" i="2"/>
  <c r="A920" i="2" s="1"/>
  <c r="B920" i="2" s="1"/>
  <c r="D921" i="2"/>
  <c r="A921" i="2" s="1"/>
  <c r="B921" i="2" s="1"/>
  <c r="D922" i="2"/>
  <c r="A922" i="2" s="1"/>
  <c r="B922" i="2" s="1"/>
  <c r="D923" i="2"/>
  <c r="A923" i="2" s="1"/>
  <c r="B923" i="2" s="1"/>
  <c r="D924" i="2"/>
  <c r="A924" i="2" s="1"/>
  <c r="B924" i="2" s="1"/>
  <c r="D925" i="2"/>
  <c r="A925" i="2" s="1"/>
  <c r="B925" i="2" s="1"/>
  <c r="D926" i="2"/>
  <c r="A926" i="2" s="1"/>
  <c r="B926" i="2" s="1"/>
  <c r="D927" i="2"/>
  <c r="A927" i="2" s="1"/>
  <c r="B927" i="2" s="1"/>
  <c r="D928" i="2"/>
  <c r="A928" i="2" s="1"/>
  <c r="B928" i="2" s="1"/>
  <c r="D929" i="2"/>
  <c r="A929" i="2" s="1"/>
  <c r="B929" i="2" s="1"/>
  <c r="D930" i="2"/>
  <c r="A930" i="2" s="1"/>
  <c r="B930" i="2" s="1"/>
  <c r="D931" i="2"/>
  <c r="A931" i="2" s="1"/>
  <c r="B931" i="2" s="1"/>
  <c r="D932" i="2"/>
  <c r="A932" i="2" s="1"/>
  <c r="B932" i="2" s="1"/>
  <c r="D933" i="2"/>
  <c r="A933" i="2" s="1"/>
  <c r="B933" i="2" s="1"/>
  <c r="D934" i="2"/>
  <c r="A934" i="2" s="1"/>
  <c r="B934" i="2" s="1"/>
  <c r="D935" i="2"/>
  <c r="A935" i="2" s="1"/>
  <c r="B935" i="2" s="1"/>
  <c r="D936" i="2"/>
  <c r="A936" i="2" s="1"/>
  <c r="B936" i="2" s="1"/>
  <c r="D937" i="2"/>
  <c r="A937" i="2" s="1"/>
  <c r="B937" i="2" s="1"/>
  <c r="D938" i="2"/>
  <c r="A938" i="2" s="1"/>
  <c r="B938" i="2" s="1"/>
  <c r="D939" i="2"/>
  <c r="A939" i="2" s="1"/>
  <c r="B939" i="2" s="1"/>
  <c r="D940" i="2"/>
  <c r="A940" i="2" s="1"/>
  <c r="B940" i="2" s="1"/>
  <c r="D941" i="2"/>
  <c r="A941" i="2" s="1"/>
  <c r="B941" i="2" s="1"/>
  <c r="D942" i="2"/>
  <c r="A942" i="2" s="1"/>
  <c r="B942" i="2" s="1"/>
  <c r="D943" i="2"/>
  <c r="A943" i="2" s="1"/>
  <c r="B943" i="2" s="1"/>
  <c r="D944" i="2"/>
  <c r="A944" i="2" s="1"/>
  <c r="B944" i="2" s="1"/>
  <c r="D945" i="2"/>
  <c r="A945" i="2" s="1"/>
  <c r="B945" i="2" s="1"/>
  <c r="D946" i="2"/>
  <c r="A946" i="2" s="1"/>
  <c r="B946" i="2" s="1"/>
  <c r="D947" i="2"/>
  <c r="A947" i="2" s="1"/>
  <c r="B947" i="2" s="1"/>
  <c r="D948" i="2"/>
  <c r="A948" i="2" s="1"/>
  <c r="B948" i="2" s="1"/>
  <c r="D949" i="2"/>
  <c r="A949" i="2" s="1"/>
  <c r="B949" i="2" s="1"/>
  <c r="D950" i="2"/>
  <c r="A950" i="2" s="1"/>
  <c r="B950" i="2" s="1"/>
  <c r="D951" i="2"/>
  <c r="A951" i="2" s="1"/>
  <c r="B951" i="2" s="1"/>
  <c r="D952" i="2"/>
  <c r="A952" i="2" s="1"/>
  <c r="B952" i="2" s="1"/>
  <c r="D953" i="2"/>
  <c r="A953" i="2" s="1"/>
  <c r="B953" i="2" s="1"/>
  <c r="D954" i="2"/>
  <c r="A954" i="2" s="1"/>
  <c r="B954" i="2" s="1"/>
  <c r="D955" i="2"/>
  <c r="A955" i="2" s="1"/>
  <c r="B955" i="2" s="1"/>
  <c r="D956" i="2"/>
  <c r="A956" i="2" s="1"/>
  <c r="B956" i="2" s="1"/>
  <c r="D957" i="2"/>
  <c r="A957" i="2" s="1"/>
  <c r="B957" i="2" s="1"/>
  <c r="D958" i="2"/>
  <c r="A958" i="2" s="1"/>
  <c r="B958" i="2" s="1"/>
  <c r="D959" i="2"/>
  <c r="A959" i="2" s="1"/>
  <c r="B959" i="2" s="1"/>
  <c r="D960" i="2"/>
  <c r="A960" i="2" s="1"/>
  <c r="B960" i="2" s="1"/>
  <c r="D961" i="2"/>
  <c r="A961" i="2" s="1"/>
  <c r="B961" i="2" s="1"/>
  <c r="D962" i="2"/>
  <c r="A962" i="2" s="1"/>
  <c r="B962" i="2" s="1"/>
  <c r="D963" i="2"/>
  <c r="A963" i="2" s="1"/>
  <c r="B963" i="2" s="1"/>
  <c r="D964" i="2"/>
  <c r="A964" i="2" s="1"/>
  <c r="B964" i="2" s="1"/>
  <c r="D965" i="2"/>
  <c r="A965" i="2" s="1"/>
  <c r="B965" i="2" s="1"/>
  <c r="D966" i="2"/>
  <c r="A966" i="2" s="1"/>
  <c r="B966" i="2" s="1"/>
  <c r="D967" i="2"/>
  <c r="A967" i="2" s="1"/>
  <c r="B967" i="2" s="1"/>
  <c r="D968" i="2"/>
  <c r="A968" i="2" s="1"/>
  <c r="B968" i="2" s="1"/>
  <c r="D969" i="2"/>
  <c r="A969" i="2" s="1"/>
  <c r="B969" i="2" s="1"/>
  <c r="D970" i="2"/>
  <c r="A970" i="2" s="1"/>
  <c r="B970" i="2" s="1"/>
  <c r="D971" i="2"/>
  <c r="A971" i="2" s="1"/>
  <c r="B971" i="2" s="1"/>
  <c r="D972" i="2"/>
  <c r="A972" i="2" s="1"/>
  <c r="B972" i="2" s="1"/>
  <c r="D973" i="2"/>
  <c r="A973" i="2" s="1"/>
  <c r="B973" i="2" s="1"/>
  <c r="D974" i="2"/>
  <c r="A974" i="2" s="1"/>
  <c r="B974" i="2" s="1"/>
  <c r="D975" i="2"/>
  <c r="A975" i="2" s="1"/>
  <c r="B975" i="2" s="1"/>
  <c r="D976" i="2"/>
  <c r="A976" i="2" s="1"/>
  <c r="B976" i="2" s="1"/>
  <c r="D977" i="2"/>
  <c r="A977" i="2" s="1"/>
  <c r="B977" i="2" s="1"/>
  <c r="D978" i="2"/>
  <c r="A978" i="2" s="1"/>
  <c r="B978" i="2" s="1"/>
  <c r="D979" i="2"/>
  <c r="A979" i="2" s="1"/>
  <c r="B979" i="2" s="1"/>
  <c r="D980" i="2"/>
  <c r="A980" i="2" s="1"/>
  <c r="B980" i="2" s="1"/>
  <c r="D981" i="2"/>
  <c r="A981" i="2" s="1"/>
  <c r="B981" i="2" s="1"/>
  <c r="D982" i="2"/>
  <c r="A982" i="2" s="1"/>
  <c r="B982" i="2" s="1"/>
  <c r="D983" i="2"/>
  <c r="A983" i="2" s="1"/>
  <c r="B983" i="2" s="1"/>
  <c r="D984" i="2"/>
  <c r="A984" i="2" s="1"/>
  <c r="B984" i="2" s="1"/>
  <c r="D985" i="2"/>
  <c r="A985" i="2" s="1"/>
  <c r="B985" i="2" s="1"/>
  <c r="D986" i="2"/>
  <c r="A986" i="2" s="1"/>
  <c r="B986" i="2" s="1"/>
  <c r="D987" i="2"/>
  <c r="A987" i="2" s="1"/>
  <c r="B987" i="2" s="1"/>
  <c r="D988" i="2"/>
  <c r="A988" i="2" s="1"/>
  <c r="B988" i="2" s="1"/>
  <c r="D989" i="2"/>
  <c r="A989" i="2" s="1"/>
  <c r="B989" i="2" s="1"/>
  <c r="D990" i="2"/>
  <c r="A990" i="2" s="1"/>
  <c r="B990" i="2" s="1"/>
  <c r="D991" i="2"/>
  <c r="A991" i="2" s="1"/>
  <c r="B991" i="2" s="1"/>
  <c r="D992" i="2"/>
  <c r="A992" i="2" s="1"/>
  <c r="B992" i="2" s="1"/>
  <c r="D993" i="2"/>
  <c r="A993" i="2" s="1"/>
  <c r="B993" i="2" s="1"/>
  <c r="D994" i="2"/>
  <c r="A994" i="2" s="1"/>
  <c r="B994" i="2" s="1"/>
  <c r="D995" i="2"/>
  <c r="A995" i="2" s="1"/>
  <c r="B995" i="2" s="1"/>
  <c r="D996" i="2"/>
  <c r="A996" i="2" s="1"/>
  <c r="B996" i="2" s="1"/>
  <c r="D997" i="2"/>
  <c r="A997" i="2" s="1"/>
  <c r="B997" i="2" s="1"/>
  <c r="D998" i="2"/>
  <c r="A998" i="2" s="1"/>
  <c r="B998" i="2" s="1"/>
  <c r="D999" i="2"/>
  <c r="A999" i="2" s="1"/>
  <c r="B999" i="2" s="1"/>
  <c r="D1000" i="2"/>
  <c r="A1000" i="2" s="1"/>
  <c r="B1000" i="2" s="1"/>
  <c r="D1001" i="2"/>
  <c r="A1001" i="2" s="1"/>
  <c r="B1001" i="2" s="1"/>
  <c r="D1002" i="2"/>
  <c r="A1002" i="2" s="1"/>
  <c r="B1002" i="2" s="1"/>
  <c r="D1003" i="2"/>
  <c r="A1003" i="2" s="1"/>
  <c r="B1003" i="2" s="1"/>
  <c r="D1004" i="2"/>
  <c r="A1004" i="2" s="1"/>
  <c r="B1004" i="2" s="1"/>
  <c r="D1005" i="2"/>
  <c r="A1005" i="2" s="1"/>
  <c r="B1005" i="2" s="1"/>
  <c r="D1006" i="2"/>
  <c r="A1006" i="2" s="1"/>
  <c r="B1006" i="2" s="1"/>
  <c r="D1007" i="2"/>
  <c r="A1007" i="2" s="1"/>
  <c r="B1007" i="2" s="1"/>
  <c r="D1008" i="2"/>
  <c r="A1008" i="2" s="1"/>
  <c r="B1008" i="2" s="1"/>
  <c r="D1009" i="2"/>
  <c r="A1009" i="2" s="1"/>
  <c r="B1009" i="2" s="1"/>
  <c r="D1010" i="2"/>
  <c r="A1010" i="2" s="1"/>
  <c r="B1010" i="2" s="1"/>
  <c r="D727" i="2"/>
  <c r="D728" i="2"/>
  <c r="D729" i="2"/>
  <c r="D730" i="2"/>
  <c r="A730" i="2" s="1"/>
  <c r="B730" i="2" s="1"/>
  <c r="D731" i="2"/>
  <c r="A731" i="2" s="1"/>
  <c r="B731" i="2" s="1"/>
  <c r="D732" i="2"/>
  <c r="A732" i="2" s="1"/>
  <c r="B732" i="2" s="1"/>
  <c r="D733" i="2"/>
  <c r="A733" i="2" s="1"/>
  <c r="B733" i="2" s="1"/>
  <c r="D734" i="2"/>
  <c r="A734" i="2" s="1"/>
  <c r="B734" i="2" s="1"/>
  <c r="D735" i="2"/>
  <c r="A735" i="2" s="1"/>
  <c r="B735" i="2" s="1"/>
  <c r="D736" i="2"/>
  <c r="D737" i="2"/>
  <c r="A737" i="2"/>
  <c r="B737" i="2" s="1"/>
  <c r="A736" i="2"/>
  <c r="B736" i="2" s="1"/>
  <c r="A729" i="2"/>
  <c r="B729" i="2" s="1"/>
  <c r="A728" i="2"/>
  <c r="B728" i="2" s="1"/>
  <c r="A727" i="2"/>
  <c r="B727" i="2" s="1"/>
  <c r="A726" i="10"/>
  <c r="F726" i="10"/>
  <c r="D726" i="10" s="1"/>
  <c r="B726" i="4"/>
  <c r="B726" i="9" s="1"/>
  <c r="C726" i="4"/>
  <c r="D726" i="4"/>
  <c r="G726" i="4"/>
  <c r="A726" i="3"/>
  <c r="A726" i="4" s="1"/>
  <c r="K726" i="2"/>
  <c r="I726" i="2"/>
  <c r="D726" i="2"/>
  <c r="A726" i="2" s="1"/>
  <c r="B726" i="2" s="1"/>
  <c r="A1" i="3"/>
  <c r="F725" i="10"/>
  <c r="F724" i="10"/>
  <c r="F723" i="10"/>
  <c r="F722" i="10"/>
  <c r="F721" i="10"/>
  <c r="F720" i="10"/>
  <c r="D720" i="10" s="1"/>
  <c r="F719" i="10"/>
  <c r="D719" i="10" s="1"/>
  <c r="F718" i="10"/>
  <c r="D718" i="10" s="1"/>
  <c r="F717" i="10"/>
  <c r="D717" i="10" s="1"/>
  <c r="F716" i="10"/>
  <c r="F715" i="10"/>
  <c r="D715" i="10" s="1"/>
  <c r="F714" i="10"/>
  <c r="D714" i="10" s="1"/>
  <c r="F713" i="10"/>
  <c r="F712" i="10"/>
  <c r="F711" i="10"/>
  <c r="F710" i="10"/>
  <c r="F709" i="10"/>
  <c r="D709" i="10" s="1"/>
  <c r="F708" i="10"/>
  <c r="D708" i="10" s="1"/>
  <c r="F707" i="10"/>
  <c r="F706" i="10"/>
  <c r="D706" i="10" s="1"/>
  <c r="F705" i="10"/>
  <c r="D705" i="10" s="1"/>
  <c r="F704" i="10"/>
  <c r="F703" i="10"/>
  <c r="D703" i="10" s="1"/>
  <c r="F702" i="10"/>
  <c r="D702" i="10" s="1"/>
  <c r="F701" i="10"/>
  <c r="F700" i="10"/>
  <c r="F699" i="10"/>
  <c r="F698" i="10"/>
  <c r="D698" i="10" s="1"/>
  <c r="F697" i="10"/>
  <c r="D697" i="10" s="1"/>
  <c r="F696" i="10"/>
  <c r="D696" i="10" s="1"/>
  <c r="F695" i="10"/>
  <c r="F694" i="10"/>
  <c r="D694" i="10" s="1"/>
  <c r="F693" i="10"/>
  <c r="D693" i="10" s="1"/>
  <c r="F692" i="10"/>
  <c r="F691" i="10"/>
  <c r="D691" i="10" s="1"/>
  <c r="F690" i="10"/>
  <c r="D690" i="10" s="1"/>
  <c r="F689" i="10"/>
  <c r="F688" i="10"/>
  <c r="F687" i="10"/>
  <c r="F686" i="10"/>
  <c r="D686" i="10" s="1"/>
  <c r="F685" i="10"/>
  <c r="D685" i="10" s="1"/>
  <c r="F684" i="10"/>
  <c r="D684" i="10" s="1"/>
  <c r="F683" i="10"/>
  <c r="D683" i="10" s="1"/>
  <c r="F682" i="10"/>
  <c r="F681" i="10"/>
  <c r="D681" i="10" s="1"/>
  <c r="F680" i="10"/>
  <c r="D680" i="10" s="1"/>
  <c r="F679" i="10"/>
  <c r="D679" i="10" s="1"/>
  <c r="F678" i="10"/>
  <c r="D678" i="10" s="1"/>
  <c r="F677" i="10"/>
  <c r="F676" i="10"/>
  <c r="F675" i="10"/>
  <c r="F674" i="10"/>
  <c r="D674" i="10" s="1"/>
  <c r="F673" i="10"/>
  <c r="D673" i="10" s="1"/>
  <c r="F672" i="10"/>
  <c r="D672" i="10" s="1"/>
  <c r="F671" i="10"/>
  <c r="D671" i="10" s="1"/>
  <c r="F670" i="10"/>
  <c r="D670" i="10" s="1"/>
  <c r="F669" i="10"/>
  <c r="F668" i="10"/>
  <c r="F667" i="10"/>
  <c r="D667" i="10" s="1"/>
  <c r="F666" i="10"/>
  <c r="D666" i="10" s="1"/>
  <c r="F665" i="10"/>
  <c r="F664" i="10"/>
  <c r="F663" i="10"/>
  <c r="F662" i="10"/>
  <c r="D662" i="10" s="1"/>
  <c r="F661" i="10"/>
  <c r="D661" i="10" s="1"/>
  <c r="F660" i="10"/>
  <c r="D660" i="10" s="1"/>
  <c r="F659" i="10"/>
  <c r="D659" i="10" s="1"/>
  <c r="F658" i="10"/>
  <c r="D658" i="10" s="1"/>
  <c r="F657" i="10"/>
  <c r="F656" i="10"/>
  <c r="F655" i="10"/>
  <c r="D655" i="10" s="1"/>
  <c r="F654" i="10"/>
  <c r="D654" i="10" s="1"/>
  <c r="F653" i="10"/>
  <c r="F652" i="10"/>
  <c r="F651" i="10"/>
  <c r="F650" i="10"/>
  <c r="F649" i="10"/>
  <c r="D649" i="10" s="1"/>
  <c r="F648" i="10"/>
  <c r="D648" i="10" s="1"/>
  <c r="F647" i="10"/>
  <c r="D647" i="10" s="1"/>
  <c r="F646" i="10"/>
  <c r="D646" i="10" s="1"/>
  <c r="F645" i="10"/>
  <c r="D645" i="10" s="1"/>
  <c r="F644" i="10"/>
  <c r="F643" i="10"/>
  <c r="D643" i="10" s="1"/>
  <c r="F642" i="10"/>
  <c r="D642" i="10" s="1"/>
  <c r="F641" i="10"/>
  <c r="F640" i="10"/>
  <c r="F639" i="10"/>
  <c r="F638" i="10"/>
  <c r="D638" i="10" s="1"/>
  <c r="F637" i="10"/>
  <c r="D637" i="10" s="1"/>
  <c r="F636" i="10"/>
  <c r="D636" i="10" s="1"/>
  <c r="F635" i="10"/>
  <c r="D635" i="10" s="1"/>
  <c r="F634" i="10"/>
  <c r="D634" i="10" s="1"/>
  <c r="F633" i="10"/>
  <c r="D633" i="10" s="1"/>
  <c r="F632" i="10"/>
  <c r="F631" i="10"/>
  <c r="D631" i="10" s="1"/>
  <c r="F630" i="10"/>
  <c r="D630" i="10" s="1"/>
  <c r="F629" i="10"/>
  <c r="F628" i="10"/>
  <c r="F627" i="10"/>
  <c r="F626" i="10"/>
  <c r="F625" i="10"/>
  <c r="D625" i="10" s="1"/>
  <c r="F624" i="10"/>
  <c r="D624" i="10" s="1"/>
  <c r="F623" i="10"/>
  <c r="D623" i="10" s="1"/>
  <c r="F622" i="10"/>
  <c r="D622" i="10" s="1"/>
  <c r="F621" i="10"/>
  <c r="D621" i="10" s="1"/>
  <c r="F620" i="10"/>
  <c r="F619" i="10"/>
  <c r="D619" i="10" s="1"/>
  <c r="F618" i="10"/>
  <c r="D618" i="10" s="1"/>
  <c r="F617" i="10"/>
  <c r="F616" i="10"/>
  <c r="F615" i="10"/>
  <c r="F614" i="10"/>
  <c r="D614" i="10" s="1"/>
  <c r="F613" i="10"/>
  <c r="D613" i="10" s="1"/>
  <c r="F612" i="10"/>
  <c r="D612" i="10" s="1"/>
  <c r="F611" i="10"/>
  <c r="F610" i="10"/>
  <c r="D610" i="10" s="1"/>
  <c r="F609" i="10"/>
  <c r="D609" i="10" s="1"/>
  <c r="F608" i="10"/>
  <c r="F607" i="10"/>
  <c r="D607" i="10" s="1"/>
  <c r="F606" i="10"/>
  <c r="D606" i="10" s="1"/>
  <c r="F605" i="10"/>
  <c r="F604" i="10"/>
  <c r="F603" i="10"/>
  <c r="F602" i="10"/>
  <c r="D602" i="10" s="1"/>
  <c r="F601" i="10"/>
  <c r="D601" i="10" s="1"/>
  <c r="F600" i="10"/>
  <c r="D600" i="10" s="1"/>
  <c r="F599" i="10"/>
  <c r="F598" i="10"/>
  <c r="D598" i="10" s="1"/>
  <c r="F597" i="10"/>
  <c r="D597" i="10" s="1"/>
  <c r="F596" i="10"/>
  <c r="F595" i="10"/>
  <c r="D595" i="10" s="1"/>
  <c r="F594" i="10"/>
  <c r="D594" i="10" s="1"/>
  <c r="F593" i="10"/>
  <c r="F592" i="10"/>
  <c r="F591" i="10"/>
  <c r="F590" i="10"/>
  <c r="D590" i="10" s="1"/>
  <c r="F589" i="10"/>
  <c r="D589" i="10" s="1"/>
  <c r="F588" i="10"/>
  <c r="D588" i="10" s="1"/>
  <c r="F587" i="10"/>
  <c r="D587" i="10" s="1"/>
  <c r="F586" i="10"/>
  <c r="F585" i="10"/>
  <c r="D585" i="10" s="1"/>
  <c r="F584" i="10"/>
  <c r="F583" i="10"/>
  <c r="D583" i="10" s="1"/>
  <c r="F582" i="10"/>
  <c r="D582" i="10" s="1"/>
  <c r="F581" i="10"/>
  <c r="F580" i="10"/>
  <c r="F579" i="10"/>
  <c r="F578" i="10"/>
  <c r="D578" i="10" s="1"/>
  <c r="F577" i="10"/>
  <c r="D577" i="10" s="1"/>
  <c r="F576" i="10"/>
  <c r="D576" i="10" s="1"/>
  <c r="F575" i="10"/>
  <c r="D575" i="10" s="1"/>
  <c r="F574" i="10"/>
  <c r="D574" i="10" s="1"/>
  <c r="F573" i="10"/>
  <c r="D573" i="10" s="1"/>
  <c r="F572" i="10"/>
  <c r="F571" i="10"/>
  <c r="D571" i="10" s="1"/>
  <c r="F570" i="10"/>
  <c r="D570" i="10" s="1"/>
  <c r="F569" i="10"/>
  <c r="F568" i="10"/>
  <c r="F567" i="10"/>
  <c r="F566" i="10"/>
  <c r="D566" i="10" s="1"/>
  <c r="F565" i="10"/>
  <c r="D565" i="10" s="1"/>
  <c r="F564" i="10"/>
  <c r="D564" i="10" s="1"/>
  <c r="F563" i="10"/>
  <c r="D563" i="10" s="1"/>
  <c r="F562" i="10"/>
  <c r="D562" i="10" s="1"/>
  <c r="F561" i="10"/>
  <c r="F560" i="10"/>
  <c r="F559" i="10"/>
  <c r="D559" i="10" s="1"/>
  <c r="F558" i="10"/>
  <c r="D558" i="10" s="1"/>
  <c r="F557" i="10"/>
  <c r="F556" i="10"/>
  <c r="F555" i="10"/>
  <c r="F554" i="10"/>
  <c r="F553" i="10"/>
  <c r="D553" i="10" s="1"/>
  <c r="F552" i="10"/>
  <c r="D552" i="10" s="1"/>
  <c r="F551" i="10"/>
  <c r="D551" i="10" s="1"/>
  <c r="F550" i="10"/>
  <c r="D550" i="10" s="1"/>
  <c r="F549" i="10"/>
  <c r="D549" i="10" s="1"/>
  <c r="F548" i="10"/>
  <c r="F547" i="10"/>
  <c r="D547" i="10" s="1"/>
  <c r="F546" i="10"/>
  <c r="D546" i="10" s="1"/>
  <c r="F545" i="10"/>
  <c r="F544" i="10"/>
  <c r="F543" i="10"/>
  <c r="F542" i="10"/>
  <c r="D542" i="10" s="1"/>
  <c r="F541" i="10"/>
  <c r="D541" i="10" s="1"/>
  <c r="F540" i="10"/>
  <c r="D540" i="10" s="1"/>
  <c r="F539" i="10"/>
  <c r="D539" i="10" s="1"/>
  <c r="F538" i="10"/>
  <c r="D538" i="10" s="1"/>
  <c r="F537" i="10"/>
  <c r="D537" i="10" s="1"/>
  <c r="F536" i="10"/>
  <c r="F535" i="10"/>
  <c r="D535" i="10" s="1"/>
  <c r="F534" i="10"/>
  <c r="D534" i="10" s="1"/>
  <c r="F533" i="10"/>
  <c r="F532" i="10"/>
  <c r="F531" i="10"/>
  <c r="F530" i="10"/>
  <c r="F529" i="10"/>
  <c r="D529" i="10" s="1"/>
  <c r="F528" i="10"/>
  <c r="F527" i="10"/>
  <c r="D527" i="10" s="1"/>
  <c r="F526" i="10"/>
  <c r="D526" i="10" s="1"/>
  <c r="F525" i="10"/>
  <c r="D525" i="10" s="1"/>
  <c r="F524" i="10"/>
  <c r="F523" i="10"/>
  <c r="D523" i="10" s="1"/>
  <c r="F522" i="10"/>
  <c r="D522" i="10" s="1"/>
  <c r="F521" i="10"/>
  <c r="F520" i="10"/>
  <c r="F519" i="10"/>
  <c r="F518" i="10"/>
  <c r="F517" i="10"/>
  <c r="D517" i="10" s="1"/>
  <c r="F516" i="10"/>
  <c r="D516" i="10" s="1"/>
  <c r="F515" i="10"/>
  <c r="F514" i="10"/>
  <c r="D514" i="10" s="1"/>
  <c r="F513" i="10"/>
  <c r="D513" i="10" s="1"/>
  <c r="F512" i="10"/>
  <c r="F511" i="10"/>
  <c r="D511" i="10" s="1"/>
  <c r="F510" i="10"/>
  <c r="D510" i="10" s="1"/>
  <c r="F509" i="10"/>
  <c r="F508" i="10"/>
  <c r="F507" i="10"/>
  <c r="F506" i="10"/>
  <c r="D506" i="10" s="1"/>
  <c r="F505" i="10"/>
  <c r="D505" i="10" s="1"/>
  <c r="F504" i="10"/>
  <c r="D504" i="10" s="1"/>
  <c r="F503" i="10"/>
  <c r="F502" i="10"/>
  <c r="D502" i="10" s="1"/>
  <c r="F501" i="10"/>
  <c r="D501" i="10" s="1"/>
  <c r="F500" i="10"/>
  <c r="D500" i="10" s="1"/>
  <c r="F499" i="10"/>
  <c r="D499" i="10" s="1"/>
  <c r="F498" i="10"/>
  <c r="D498" i="10" s="1"/>
  <c r="F497" i="10"/>
  <c r="F496" i="10"/>
  <c r="F495" i="10"/>
  <c r="F494" i="10"/>
  <c r="D494" i="10" s="1"/>
  <c r="F493" i="10"/>
  <c r="D493" i="10" s="1"/>
  <c r="F492" i="10"/>
  <c r="D492" i="10" s="1"/>
  <c r="F491" i="10"/>
  <c r="D491" i="10" s="1"/>
  <c r="F490" i="10"/>
  <c r="F489" i="10"/>
  <c r="D489" i="10" s="1"/>
  <c r="F488" i="10"/>
  <c r="F487" i="10"/>
  <c r="D487" i="10" s="1"/>
  <c r="F486" i="10"/>
  <c r="D486" i="10" s="1"/>
  <c r="F485" i="10"/>
  <c r="F484" i="10"/>
  <c r="F483" i="10"/>
  <c r="F482" i="10"/>
  <c r="D482" i="10" s="1"/>
  <c r="F481" i="10"/>
  <c r="D481" i="10" s="1"/>
  <c r="F480" i="10"/>
  <c r="D480" i="10" s="1"/>
  <c r="F479" i="10"/>
  <c r="D479" i="10" s="1"/>
  <c r="F478" i="10"/>
  <c r="D478" i="10" s="1"/>
  <c r="F477" i="10"/>
  <c r="F476" i="10"/>
  <c r="F475" i="10"/>
  <c r="D475" i="10" s="1"/>
  <c r="F474" i="10"/>
  <c r="D474" i="10" s="1"/>
  <c r="F473" i="10"/>
  <c r="F472" i="10"/>
  <c r="F471" i="10"/>
  <c r="F470" i="10"/>
  <c r="D470" i="10" s="1"/>
  <c r="F469" i="10"/>
  <c r="D469" i="10" s="1"/>
  <c r="F468" i="10"/>
  <c r="D468" i="10" s="1"/>
  <c r="F467" i="10"/>
  <c r="D467" i="10" s="1"/>
  <c r="F466" i="10"/>
  <c r="D466" i="10" s="1"/>
  <c r="F465" i="10"/>
  <c r="F464" i="10"/>
  <c r="F463" i="10"/>
  <c r="D463" i="10" s="1"/>
  <c r="F462" i="10"/>
  <c r="D462" i="10" s="1"/>
  <c r="F461" i="10"/>
  <c r="F460" i="10"/>
  <c r="F459" i="10"/>
  <c r="F458" i="10"/>
  <c r="F457" i="10"/>
  <c r="D457" i="10" s="1"/>
  <c r="F456" i="10"/>
  <c r="D456" i="10" s="1"/>
  <c r="F455" i="10"/>
  <c r="D455" i="10" s="1"/>
  <c r="F454" i="10"/>
  <c r="D454" i="10" s="1"/>
  <c r="F453" i="10"/>
  <c r="D453" i="10" s="1"/>
  <c r="F452" i="10"/>
  <c r="F451" i="10"/>
  <c r="D451" i="10" s="1"/>
  <c r="F450" i="10"/>
  <c r="D450" i="10" s="1"/>
  <c r="F449" i="10"/>
  <c r="F448" i="10"/>
  <c r="F447" i="10"/>
  <c r="F446" i="10"/>
  <c r="D446" i="10" s="1"/>
  <c r="F445" i="10"/>
  <c r="D445" i="10" s="1"/>
  <c r="F444" i="10"/>
  <c r="D444" i="10" s="1"/>
  <c r="F443" i="10"/>
  <c r="D443" i="10" s="1"/>
  <c r="F442" i="10"/>
  <c r="D442" i="10" s="1"/>
  <c r="F441" i="10"/>
  <c r="D441" i="10" s="1"/>
  <c r="F440" i="10"/>
  <c r="F439" i="10"/>
  <c r="D439" i="10" s="1"/>
  <c r="F438" i="10"/>
  <c r="D438" i="10" s="1"/>
  <c r="F437" i="10"/>
  <c r="F436" i="10"/>
  <c r="F435" i="10"/>
  <c r="F434" i="10"/>
  <c r="F433" i="10"/>
  <c r="D433" i="10" s="1"/>
  <c r="F432" i="10"/>
  <c r="D432" i="10" s="1"/>
  <c r="F431" i="10"/>
  <c r="D431" i="10" s="1"/>
  <c r="F430" i="10"/>
  <c r="D430" i="10" s="1"/>
  <c r="F429" i="10"/>
  <c r="D429" i="10" s="1"/>
  <c r="F428" i="10"/>
  <c r="F427" i="10"/>
  <c r="D427" i="10" s="1"/>
  <c r="F426" i="10"/>
  <c r="D426" i="10" s="1"/>
  <c r="F425" i="10"/>
  <c r="F424" i="10"/>
  <c r="F423" i="10"/>
  <c r="F422" i="10"/>
  <c r="D422" i="10" s="1"/>
  <c r="F421" i="10"/>
  <c r="D421" i="10" s="1"/>
  <c r="F420" i="10"/>
  <c r="D420" i="10" s="1"/>
  <c r="F419" i="10"/>
  <c r="F418" i="10"/>
  <c r="D418" i="10" s="1"/>
  <c r="F417" i="10"/>
  <c r="D417" i="10" s="1"/>
  <c r="F416" i="10"/>
  <c r="F415" i="10"/>
  <c r="D415" i="10" s="1"/>
  <c r="F414" i="10"/>
  <c r="D414" i="10" s="1"/>
  <c r="F413" i="10"/>
  <c r="F412" i="10"/>
  <c r="F411" i="10"/>
  <c r="F410" i="10"/>
  <c r="D410" i="10" s="1"/>
  <c r="F409" i="10"/>
  <c r="D409" i="10" s="1"/>
  <c r="F408" i="10"/>
  <c r="D408" i="10" s="1"/>
  <c r="F407" i="10"/>
  <c r="F406" i="10"/>
  <c r="D406" i="10" s="1"/>
  <c r="F405" i="10"/>
  <c r="D405" i="10" s="1"/>
  <c r="F404" i="10"/>
  <c r="F403" i="10"/>
  <c r="D403" i="10" s="1"/>
  <c r="F402" i="10"/>
  <c r="D402" i="10" s="1"/>
  <c r="F401" i="10"/>
  <c r="F400" i="10"/>
  <c r="F399" i="10"/>
  <c r="F398" i="10"/>
  <c r="D398" i="10" s="1"/>
  <c r="F397" i="10"/>
  <c r="D397" i="10" s="1"/>
  <c r="F396" i="10"/>
  <c r="D396" i="10" s="1"/>
  <c r="F395" i="10"/>
  <c r="D395" i="10" s="1"/>
  <c r="F394" i="10"/>
  <c r="F393" i="10"/>
  <c r="D393" i="10" s="1"/>
  <c r="F392" i="10"/>
  <c r="D392" i="10" s="1"/>
  <c r="F391" i="10"/>
  <c r="D391" i="10" s="1"/>
  <c r="F390" i="10"/>
  <c r="D390" i="10" s="1"/>
  <c r="F389" i="10"/>
  <c r="F388" i="10"/>
  <c r="F387" i="10"/>
  <c r="F386" i="10"/>
  <c r="D386" i="10" s="1"/>
  <c r="F385" i="10"/>
  <c r="D385" i="10" s="1"/>
  <c r="F384" i="10"/>
  <c r="D384" i="10" s="1"/>
  <c r="F383" i="10"/>
  <c r="D383" i="10" s="1"/>
  <c r="F382" i="10"/>
  <c r="D382" i="10" s="1"/>
  <c r="F381" i="10"/>
  <c r="F380" i="10"/>
  <c r="F379" i="10"/>
  <c r="D379" i="10" s="1"/>
  <c r="F378" i="10"/>
  <c r="D378" i="10" s="1"/>
  <c r="F377" i="10"/>
  <c r="F376" i="10"/>
  <c r="F375" i="10"/>
  <c r="F374" i="10"/>
  <c r="D374" i="10" s="1"/>
  <c r="F373" i="10"/>
  <c r="D373" i="10" s="1"/>
  <c r="F372" i="10"/>
  <c r="D372" i="10" s="1"/>
  <c r="F371" i="10"/>
  <c r="D371" i="10" s="1"/>
  <c r="F370" i="10"/>
  <c r="D370" i="10" s="1"/>
  <c r="F369" i="10"/>
  <c r="D369" i="10" s="1"/>
  <c r="F368" i="10"/>
  <c r="F367" i="10"/>
  <c r="D367" i="10" s="1"/>
  <c r="F366" i="10"/>
  <c r="D366" i="10" s="1"/>
  <c r="F365" i="10"/>
  <c r="F364" i="10"/>
  <c r="F363" i="10"/>
  <c r="F362" i="10"/>
  <c r="F361" i="10"/>
  <c r="D361" i="10" s="1"/>
  <c r="F360" i="10"/>
  <c r="D360" i="10" s="1"/>
  <c r="F359" i="10"/>
  <c r="D359" i="10" s="1"/>
  <c r="F358" i="10"/>
  <c r="D358" i="10" s="1"/>
  <c r="F357" i="10"/>
  <c r="D357" i="10" s="1"/>
  <c r="F356" i="10"/>
  <c r="F355" i="10"/>
  <c r="D355" i="10" s="1"/>
  <c r="F354" i="10"/>
  <c r="D354" i="10" s="1"/>
  <c r="F353" i="10"/>
  <c r="F352" i="10"/>
  <c r="F351" i="10"/>
  <c r="F350" i="10"/>
  <c r="D350" i="10" s="1"/>
  <c r="F349" i="10"/>
  <c r="D349" i="10" s="1"/>
  <c r="F348" i="10"/>
  <c r="D348" i="10" s="1"/>
  <c r="F347" i="10"/>
  <c r="D347" i="10" s="1"/>
  <c r="F346" i="10"/>
  <c r="D346" i="10" s="1"/>
  <c r="F345" i="10"/>
  <c r="D345" i="10" s="1"/>
  <c r="F344" i="10"/>
  <c r="F343" i="10"/>
  <c r="D343" i="10" s="1"/>
  <c r="F342" i="10"/>
  <c r="D342" i="10" s="1"/>
  <c r="F341" i="10"/>
  <c r="F340" i="10"/>
  <c r="F339" i="10"/>
  <c r="F338" i="10"/>
  <c r="D338" i="10" s="1"/>
  <c r="F337" i="10"/>
  <c r="D337" i="10" s="1"/>
  <c r="F336" i="10"/>
  <c r="F335" i="10"/>
  <c r="D335" i="10" s="1"/>
  <c r="F334" i="10"/>
  <c r="D334" i="10" s="1"/>
  <c r="F333" i="10"/>
  <c r="D333" i="10" s="1"/>
  <c r="F332" i="10"/>
  <c r="F331" i="10"/>
  <c r="D331" i="10" s="1"/>
  <c r="F330" i="10"/>
  <c r="D330" i="10" s="1"/>
  <c r="F329" i="10"/>
  <c r="F328" i="10"/>
  <c r="F327" i="10"/>
  <c r="F326" i="10"/>
  <c r="D326" i="10" s="1"/>
  <c r="F325" i="10"/>
  <c r="D325" i="10" s="1"/>
  <c r="F324" i="10"/>
  <c r="D324" i="10" s="1"/>
  <c r="F323" i="10"/>
  <c r="D323" i="10" s="1"/>
  <c r="F322" i="10"/>
  <c r="D322" i="10" s="1"/>
  <c r="F321" i="10"/>
  <c r="D321" i="10" s="1"/>
  <c r="F320" i="10"/>
  <c r="F319" i="10"/>
  <c r="D319" i="10" s="1"/>
  <c r="F318" i="10"/>
  <c r="D318" i="10" s="1"/>
  <c r="F317" i="10"/>
  <c r="F316" i="10"/>
  <c r="F315" i="10"/>
  <c r="F314" i="10"/>
  <c r="D314" i="10" s="1"/>
  <c r="F313" i="10"/>
  <c r="D313" i="10" s="1"/>
  <c r="F312" i="10"/>
  <c r="D312" i="10" s="1"/>
  <c r="F311" i="10"/>
  <c r="D311" i="10" s="1"/>
  <c r="F310" i="10"/>
  <c r="D310" i="10" s="1"/>
  <c r="F309" i="10"/>
  <c r="D309" i="10" s="1"/>
  <c r="F308" i="10"/>
  <c r="D308" i="10" s="1"/>
  <c r="F307" i="10"/>
  <c r="D307" i="10" s="1"/>
  <c r="F306" i="10"/>
  <c r="D306" i="10" s="1"/>
  <c r="F305" i="10"/>
  <c r="F304" i="10"/>
  <c r="F303" i="10"/>
  <c r="F302" i="10"/>
  <c r="D302" i="10" s="1"/>
  <c r="F301" i="10"/>
  <c r="D301" i="10" s="1"/>
  <c r="F300" i="10"/>
  <c r="D300" i="10" s="1"/>
  <c r="F299" i="10"/>
  <c r="D299" i="10" s="1"/>
  <c r="F298" i="10"/>
  <c r="D298" i="10" s="1"/>
  <c r="F297" i="10"/>
  <c r="D297" i="10" s="1"/>
  <c r="F296" i="10"/>
  <c r="F295" i="10"/>
  <c r="D295" i="10" s="1"/>
  <c r="F294" i="10"/>
  <c r="D294" i="10" s="1"/>
  <c r="F293" i="10"/>
  <c r="F292" i="10"/>
  <c r="F291" i="10"/>
  <c r="F290" i="10"/>
  <c r="D290" i="10" s="1"/>
  <c r="F289" i="10"/>
  <c r="D289" i="10" s="1"/>
  <c r="F288" i="10"/>
  <c r="D288" i="10" s="1"/>
  <c r="F287" i="10"/>
  <c r="D287" i="10" s="1"/>
  <c r="F286" i="10"/>
  <c r="D286" i="10" s="1"/>
  <c r="F285" i="10"/>
  <c r="D285" i="10" s="1"/>
  <c r="F284" i="10"/>
  <c r="F283" i="10"/>
  <c r="D283" i="10" s="1"/>
  <c r="F282" i="10"/>
  <c r="D282" i="10" s="1"/>
  <c r="F281" i="10"/>
  <c r="F280" i="10"/>
  <c r="F279" i="10"/>
  <c r="F278" i="10"/>
  <c r="D278" i="10" s="1"/>
  <c r="F277" i="10"/>
  <c r="D277" i="10" s="1"/>
  <c r="F276" i="10"/>
  <c r="D276" i="10" s="1"/>
  <c r="F275" i="10"/>
  <c r="D275" i="10" s="1"/>
  <c r="F274" i="10"/>
  <c r="D274" i="10" s="1"/>
  <c r="F273" i="10"/>
  <c r="F272" i="10"/>
  <c r="F271" i="10"/>
  <c r="D271" i="10" s="1"/>
  <c r="F270" i="10"/>
  <c r="D270" i="10" s="1"/>
  <c r="F269" i="10"/>
  <c r="F268" i="10"/>
  <c r="F267" i="10"/>
  <c r="F266" i="10"/>
  <c r="F265" i="10"/>
  <c r="D265" i="10" s="1"/>
  <c r="F264" i="10"/>
  <c r="D264" i="10" s="1"/>
  <c r="F263" i="10"/>
  <c r="D263" i="10" s="1"/>
  <c r="F262" i="10"/>
  <c r="D262" i="10" s="1"/>
  <c r="F261" i="10"/>
  <c r="D261" i="10" s="1"/>
  <c r="F260" i="10"/>
  <c r="F259" i="10"/>
  <c r="D259" i="10" s="1"/>
  <c r="F258" i="10"/>
  <c r="D258" i="10" s="1"/>
  <c r="F257" i="10"/>
  <c r="F256" i="10"/>
  <c r="F255" i="10"/>
  <c r="F254" i="10"/>
  <c r="D254" i="10" s="1"/>
  <c r="F253" i="10"/>
  <c r="D253" i="10" s="1"/>
  <c r="F252" i="10"/>
  <c r="D252" i="10" s="1"/>
  <c r="F251" i="10"/>
  <c r="D251" i="10" s="1"/>
  <c r="F250" i="10"/>
  <c r="D250" i="10" s="1"/>
  <c r="F249" i="10"/>
  <c r="D249" i="10" s="1"/>
  <c r="F248" i="10"/>
  <c r="F247" i="10"/>
  <c r="D247" i="10" s="1"/>
  <c r="F246" i="10"/>
  <c r="D246" i="10" s="1"/>
  <c r="F245" i="10"/>
  <c r="F244" i="10"/>
  <c r="F243" i="10"/>
  <c r="F242" i="10"/>
  <c r="F241" i="10"/>
  <c r="D241" i="10" s="1"/>
  <c r="F240" i="10"/>
  <c r="D240" i="10" s="1"/>
  <c r="F239" i="10"/>
  <c r="D239" i="10" s="1"/>
  <c r="F238" i="10"/>
  <c r="D238" i="10" s="1"/>
  <c r="F237" i="10"/>
  <c r="D237" i="10" s="1"/>
  <c r="F236" i="10"/>
  <c r="F235" i="10"/>
  <c r="D235" i="10" s="1"/>
  <c r="F234" i="10"/>
  <c r="D234" i="10" s="1"/>
  <c r="F233" i="10"/>
  <c r="F232" i="10"/>
  <c r="F231" i="10"/>
  <c r="F230" i="10"/>
  <c r="D230" i="10" s="1"/>
  <c r="F229" i="10"/>
  <c r="D229" i="10" s="1"/>
  <c r="F228" i="10"/>
  <c r="D228" i="10" s="1"/>
  <c r="F227" i="10"/>
  <c r="D227" i="10" s="1"/>
  <c r="F226" i="10"/>
  <c r="D226" i="10" s="1"/>
  <c r="F225" i="10"/>
  <c r="D225" i="10" s="1"/>
  <c r="F224" i="10"/>
  <c r="F223" i="10"/>
  <c r="D223" i="10" s="1"/>
  <c r="F222" i="10"/>
  <c r="D222" i="10" s="1"/>
  <c r="F221" i="10"/>
  <c r="F220" i="10"/>
  <c r="F219" i="10"/>
  <c r="F218" i="10"/>
  <c r="D218" i="10" s="1"/>
  <c r="F217" i="10"/>
  <c r="D217" i="10" s="1"/>
  <c r="F216" i="10"/>
  <c r="D216" i="10" s="1"/>
  <c r="F215" i="10"/>
  <c r="D215" i="10" s="1"/>
  <c r="F214" i="10"/>
  <c r="D214" i="10" s="1"/>
  <c r="F213" i="10"/>
  <c r="D213" i="10" s="1"/>
  <c r="F212" i="10"/>
  <c r="F211" i="10"/>
  <c r="D211" i="10" s="1"/>
  <c r="F210" i="10"/>
  <c r="D210" i="10" s="1"/>
  <c r="F209" i="10"/>
  <c r="F208" i="10"/>
  <c r="F207" i="10"/>
  <c r="F206" i="10"/>
  <c r="D206" i="10" s="1"/>
  <c r="F205" i="10"/>
  <c r="D205" i="10" s="1"/>
  <c r="F204" i="10"/>
  <c r="D204" i="10" s="1"/>
  <c r="F203" i="10"/>
  <c r="D203" i="10" s="1"/>
  <c r="F202" i="10"/>
  <c r="D202" i="10" s="1"/>
  <c r="F201" i="10"/>
  <c r="D201" i="10" s="1"/>
  <c r="F200" i="10"/>
  <c r="F199" i="10"/>
  <c r="D199" i="10" s="1"/>
  <c r="F198" i="10"/>
  <c r="D198" i="10" s="1"/>
  <c r="F197" i="10"/>
  <c r="F196" i="10"/>
  <c r="F195" i="10"/>
  <c r="F194" i="10"/>
  <c r="D194" i="10" s="1"/>
  <c r="F193" i="10"/>
  <c r="D193" i="10" s="1"/>
  <c r="F192" i="10"/>
  <c r="D192" i="10" s="1"/>
  <c r="F191" i="10"/>
  <c r="D191" i="10" s="1"/>
  <c r="F190" i="10"/>
  <c r="D190" i="10" s="1"/>
  <c r="F189" i="10"/>
  <c r="D189" i="10" s="1"/>
  <c r="F188" i="10"/>
  <c r="F187" i="10"/>
  <c r="D187" i="10" s="1"/>
  <c r="F186" i="10"/>
  <c r="D186" i="10" s="1"/>
  <c r="F185" i="10"/>
  <c r="F184" i="10"/>
  <c r="F183" i="10"/>
  <c r="F182" i="10"/>
  <c r="D182" i="10" s="1"/>
  <c r="F181" i="10"/>
  <c r="D181" i="10" s="1"/>
  <c r="F180" i="10"/>
  <c r="D180" i="10" s="1"/>
  <c r="F179" i="10"/>
  <c r="D179" i="10" s="1"/>
  <c r="F178" i="10"/>
  <c r="D178" i="10" s="1"/>
  <c r="F177" i="10"/>
  <c r="D177" i="10" s="1"/>
  <c r="F176" i="10"/>
  <c r="D176" i="10" s="1"/>
  <c r="F175" i="10"/>
  <c r="D175" i="10" s="1"/>
  <c r="F174" i="10"/>
  <c r="D174" i="10" s="1"/>
  <c r="F173" i="10"/>
  <c r="F172" i="10"/>
  <c r="F171" i="10"/>
  <c r="F170" i="10"/>
  <c r="D170" i="10" s="1"/>
  <c r="F169" i="10"/>
  <c r="D169" i="10" s="1"/>
  <c r="F168" i="10"/>
  <c r="D168" i="10" s="1"/>
  <c r="F167" i="10"/>
  <c r="D167" i="10" s="1"/>
  <c r="F166" i="10"/>
  <c r="D166" i="10" s="1"/>
  <c r="F165" i="10"/>
  <c r="D165" i="10" s="1"/>
  <c r="F164" i="10"/>
  <c r="F163" i="10"/>
  <c r="D163" i="10" s="1"/>
  <c r="F162" i="10"/>
  <c r="D162" i="10" s="1"/>
  <c r="F161" i="10"/>
  <c r="F160" i="10"/>
  <c r="F159" i="10"/>
  <c r="F158" i="10"/>
  <c r="D158" i="10" s="1"/>
  <c r="F157" i="10"/>
  <c r="D157" i="10" s="1"/>
  <c r="F156" i="10"/>
  <c r="D156" i="10" s="1"/>
  <c r="F155" i="10"/>
  <c r="D155" i="10" s="1"/>
  <c r="F154" i="10"/>
  <c r="D154" i="10" s="1"/>
  <c r="F153" i="10"/>
  <c r="D153" i="10" s="1"/>
  <c r="F152" i="10"/>
  <c r="F151" i="10"/>
  <c r="D151" i="10" s="1"/>
  <c r="F150" i="10"/>
  <c r="D150" i="10" s="1"/>
  <c r="F149" i="10"/>
  <c r="F148" i="10"/>
  <c r="F147" i="10"/>
  <c r="F146" i="10"/>
  <c r="D146" i="10" s="1"/>
  <c r="F145" i="10"/>
  <c r="D145" i="10" s="1"/>
  <c r="F144" i="10"/>
  <c r="D144" i="10" s="1"/>
  <c r="F143" i="10"/>
  <c r="D143" i="10" s="1"/>
  <c r="F142" i="10"/>
  <c r="D142" i="10" s="1"/>
  <c r="F141" i="10"/>
  <c r="D141" i="10" s="1"/>
  <c r="F140" i="10"/>
  <c r="F139" i="10"/>
  <c r="D139" i="10" s="1"/>
  <c r="F138" i="10"/>
  <c r="D138" i="10" s="1"/>
  <c r="F137" i="10"/>
  <c r="F136" i="10"/>
  <c r="F135" i="10"/>
  <c r="F134" i="10"/>
  <c r="D134" i="10" s="1"/>
  <c r="F133" i="10"/>
  <c r="D133" i="10" s="1"/>
  <c r="F132" i="10"/>
  <c r="D132" i="10" s="1"/>
  <c r="F131" i="10"/>
  <c r="D131" i="10" s="1"/>
  <c r="F130" i="10"/>
  <c r="D130" i="10" s="1"/>
  <c r="F129" i="10"/>
  <c r="D129" i="10" s="1"/>
  <c r="F128" i="10"/>
  <c r="F127" i="10"/>
  <c r="D127" i="10" s="1"/>
  <c r="F126" i="10"/>
  <c r="D126" i="10" s="1"/>
  <c r="F125" i="10"/>
  <c r="F124" i="10"/>
  <c r="F123" i="10"/>
  <c r="F122" i="10"/>
  <c r="D122" i="10" s="1"/>
  <c r="F121" i="10"/>
  <c r="D121" i="10" s="1"/>
  <c r="F120" i="10"/>
  <c r="D120" i="10" s="1"/>
  <c r="F119" i="10"/>
  <c r="D119" i="10" s="1"/>
  <c r="F118" i="10"/>
  <c r="D118" i="10" s="1"/>
  <c r="F117" i="10"/>
  <c r="D117" i="10" s="1"/>
  <c r="F116" i="10"/>
  <c r="F115" i="10"/>
  <c r="D115" i="10" s="1"/>
  <c r="F114" i="10"/>
  <c r="D114" i="10" s="1"/>
  <c r="F113" i="10"/>
  <c r="F112" i="10"/>
  <c r="F111" i="10"/>
  <c r="F110" i="10"/>
  <c r="D110" i="10" s="1"/>
  <c r="F109" i="10"/>
  <c r="D109" i="10" s="1"/>
  <c r="F108" i="10"/>
  <c r="D108" i="10" s="1"/>
  <c r="F107" i="10"/>
  <c r="D107" i="10" s="1"/>
  <c r="F106" i="10"/>
  <c r="D106" i="10" s="1"/>
  <c r="F105" i="10"/>
  <c r="D105" i="10" s="1"/>
  <c r="F104" i="10"/>
  <c r="F103" i="10"/>
  <c r="D103" i="10" s="1"/>
  <c r="F102" i="10"/>
  <c r="D102" i="10" s="1"/>
  <c r="F101" i="10"/>
  <c r="F100" i="10"/>
  <c r="F99" i="10"/>
  <c r="F98" i="10"/>
  <c r="D98" i="10" s="1"/>
  <c r="F97" i="10"/>
  <c r="D97" i="10" s="1"/>
  <c r="F96" i="10"/>
  <c r="D96" i="10" s="1"/>
  <c r="F95" i="10"/>
  <c r="D95" i="10" s="1"/>
  <c r="F94" i="10"/>
  <c r="D94" i="10" s="1"/>
  <c r="F93" i="10"/>
  <c r="D93" i="10" s="1"/>
  <c r="F92" i="10"/>
  <c r="F91" i="10"/>
  <c r="D91" i="10" s="1"/>
  <c r="F90" i="10"/>
  <c r="D90" i="10" s="1"/>
  <c r="F89" i="10"/>
  <c r="F88" i="10"/>
  <c r="F87" i="10"/>
  <c r="F86" i="10"/>
  <c r="D86" i="10" s="1"/>
  <c r="F85" i="10"/>
  <c r="D85" i="10" s="1"/>
  <c r="F84" i="10"/>
  <c r="D84" i="10" s="1"/>
  <c r="F83" i="10"/>
  <c r="D83" i="10" s="1"/>
  <c r="F82" i="10"/>
  <c r="D82" i="10" s="1"/>
  <c r="F81" i="10"/>
  <c r="D81" i="10" s="1"/>
  <c r="F80" i="10"/>
  <c r="F79" i="10"/>
  <c r="D79" i="10" s="1"/>
  <c r="F78" i="10"/>
  <c r="D78" i="10" s="1"/>
  <c r="F77" i="10"/>
  <c r="F76" i="10"/>
  <c r="F75" i="10"/>
  <c r="F74" i="10"/>
  <c r="D74" i="10" s="1"/>
  <c r="F73" i="10"/>
  <c r="D73" i="10" s="1"/>
  <c r="F72" i="10"/>
  <c r="D72" i="10" s="1"/>
  <c r="F71" i="10"/>
  <c r="D71" i="10" s="1"/>
  <c r="F70" i="10"/>
  <c r="D70" i="10" s="1"/>
  <c r="F69" i="10"/>
  <c r="D69" i="10" s="1"/>
  <c r="F68" i="10"/>
  <c r="F67" i="10"/>
  <c r="D67" i="10" s="1"/>
  <c r="F66" i="10"/>
  <c r="D66" i="10" s="1"/>
  <c r="F65" i="10"/>
  <c r="F64" i="10"/>
  <c r="F63" i="10"/>
  <c r="F62" i="10"/>
  <c r="D62" i="10" s="1"/>
  <c r="F61" i="10"/>
  <c r="D61" i="10" s="1"/>
  <c r="F60" i="10"/>
  <c r="D60" i="10" s="1"/>
  <c r="F59" i="10"/>
  <c r="D59" i="10" s="1"/>
  <c r="F58" i="10"/>
  <c r="D58" i="10" s="1"/>
  <c r="F57" i="10"/>
  <c r="D57" i="10" s="1"/>
  <c r="F56" i="10"/>
  <c r="F55" i="10"/>
  <c r="D55" i="10" s="1"/>
  <c r="F54" i="10"/>
  <c r="D54" i="10" s="1"/>
  <c r="F53" i="10"/>
  <c r="F52" i="10"/>
  <c r="F51" i="10"/>
  <c r="F50" i="10"/>
  <c r="D50" i="10" s="1"/>
  <c r="F49" i="10"/>
  <c r="D49" i="10" s="1"/>
  <c r="F48" i="10"/>
  <c r="D48" i="10" s="1"/>
  <c r="F47" i="10"/>
  <c r="D47" i="10" s="1"/>
  <c r="F46" i="10"/>
  <c r="D46" i="10" s="1"/>
  <c r="F45" i="10"/>
  <c r="D45" i="10" s="1"/>
  <c r="F44" i="10"/>
  <c r="F43" i="10"/>
  <c r="D43" i="10" s="1"/>
  <c r="F42" i="10"/>
  <c r="D42" i="10" s="1"/>
  <c r="F41" i="10"/>
  <c r="F40" i="10"/>
  <c r="F39" i="10"/>
  <c r="F38" i="10"/>
  <c r="D38" i="10" s="1"/>
  <c r="F37" i="10"/>
  <c r="D37" i="10" s="1"/>
  <c r="F36" i="10"/>
  <c r="D36" i="10" s="1"/>
  <c r="F35" i="10"/>
  <c r="D35" i="10" s="1"/>
  <c r="F34" i="10"/>
  <c r="D34" i="10" s="1"/>
  <c r="F33" i="10"/>
  <c r="D33" i="10" s="1"/>
  <c r="F32" i="10"/>
  <c r="F31" i="10"/>
  <c r="D31" i="10" s="1"/>
  <c r="F30" i="10"/>
  <c r="D30" i="10" s="1"/>
  <c r="F29" i="10"/>
  <c r="F28" i="10"/>
  <c r="F27" i="10"/>
  <c r="F26" i="10"/>
  <c r="D26" i="10" s="1"/>
  <c r="F25" i="10"/>
  <c r="F24" i="10"/>
  <c r="D24" i="10" s="1"/>
  <c r="F23" i="10"/>
  <c r="D23" i="10" s="1"/>
  <c r="F22" i="10"/>
  <c r="D22" i="10" s="1"/>
  <c r="F21" i="10"/>
  <c r="D21" i="10" s="1"/>
  <c r="F20" i="10"/>
  <c r="F19" i="10"/>
  <c r="D19" i="10" s="1"/>
  <c r="F18" i="10"/>
  <c r="D18" i="10" s="1"/>
  <c r="F17" i="10"/>
  <c r="F16" i="10"/>
  <c r="F15" i="10"/>
  <c r="F14" i="10"/>
  <c r="D14" i="10" s="1"/>
  <c r="F13" i="10"/>
  <c r="D13" i="10" s="1"/>
  <c r="F12" i="10"/>
  <c r="D12" i="10" s="1"/>
  <c r="F11" i="10"/>
  <c r="F10" i="10"/>
  <c r="D10" i="10" s="1"/>
  <c r="F9" i="10"/>
  <c r="D9" i="10" s="1"/>
  <c r="F8" i="10"/>
  <c r="F7" i="10"/>
  <c r="D7" i="10" s="1"/>
  <c r="F6" i="10"/>
  <c r="D6" i="10" s="1"/>
  <c r="F5" i="10"/>
  <c r="F4" i="10"/>
  <c r="F3" i="10"/>
  <c r="D41" i="10"/>
  <c r="D710" i="10"/>
  <c r="D518" i="10"/>
  <c r="F2" i="10"/>
  <c r="D725" i="10"/>
  <c r="A725" i="10"/>
  <c r="D724" i="10"/>
  <c r="A724" i="10"/>
  <c r="D723" i="10"/>
  <c r="A723" i="10"/>
  <c r="D722" i="10"/>
  <c r="A722" i="10"/>
  <c r="D721" i="10"/>
  <c r="A721" i="10"/>
  <c r="A720" i="10"/>
  <c r="A719" i="10"/>
  <c r="A718" i="10"/>
  <c r="A717" i="10"/>
  <c r="D716" i="10"/>
  <c r="A716" i="10"/>
  <c r="A715" i="10"/>
  <c r="A714" i="10"/>
  <c r="D713" i="10"/>
  <c r="A713" i="10"/>
  <c r="D712" i="10"/>
  <c r="A712" i="10"/>
  <c r="D711" i="10"/>
  <c r="A711" i="10"/>
  <c r="A710" i="10"/>
  <c r="A709" i="10"/>
  <c r="A708" i="10"/>
  <c r="D707" i="10"/>
  <c r="A707" i="10"/>
  <c r="A706" i="10"/>
  <c r="A705" i="10"/>
  <c r="D704" i="10"/>
  <c r="A704" i="10"/>
  <c r="A703" i="10"/>
  <c r="A702" i="10"/>
  <c r="D701" i="10"/>
  <c r="A701" i="10"/>
  <c r="D700" i="10"/>
  <c r="A700" i="10"/>
  <c r="D699" i="10"/>
  <c r="A699" i="10"/>
  <c r="A698" i="10"/>
  <c r="A697" i="10"/>
  <c r="A696" i="10"/>
  <c r="D695" i="10"/>
  <c r="A695" i="10"/>
  <c r="A694" i="10"/>
  <c r="A693" i="10"/>
  <c r="D692" i="10"/>
  <c r="A692" i="10"/>
  <c r="A691" i="10"/>
  <c r="A690" i="10"/>
  <c r="D689" i="10"/>
  <c r="A689" i="10"/>
  <c r="D688" i="10"/>
  <c r="A688" i="10"/>
  <c r="D687" i="10"/>
  <c r="A687" i="10"/>
  <c r="A686" i="10"/>
  <c r="A685" i="10"/>
  <c r="A684" i="10"/>
  <c r="A683" i="10"/>
  <c r="D682" i="10"/>
  <c r="A682" i="10"/>
  <c r="A681" i="10"/>
  <c r="A680" i="10"/>
  <c r="A679" i="10"/>
  <c r="A678" i="10"/>
  <c r="D677" i="10"/>
  <c r="A677" i="10"/>
  <c r="D676" i="10"/>
  <c r="A676" i="10"/>
  <c r="D675" i="10"/>
  <c r="A675" i="10"/>
  <c r="A674" i="10"/>
  <c r="A673" i="10"/>
  <c r="A672" i="10"/>
  <c r="A671" i="10"/>
  <c r="A670" i="10"/>
  <c r="D669" i="10"/>
  <c r="A669" i="10"/>
  <c r="D668" i="10"/>
  <c r="A668" i="10"/>
  <c r="A667" i="10"/>
  <c r="A666" i="10"/>
  <c r="D665" i="10"/>
  <c r="A665" i="10"/>
  <c r="D664" i="10"/>
  <c r="A664" i="10"/>
  <c r="D663" i="10"/>
  <c r="A663" i="10"/>
  <c r="A662" i="10"/>
  <c r="A661" i="10"/>
  <c r="A660" i="10"/>
  <c r="A659" i="10"/>
  <c r="A658" i="10"/>
  <c r="D657" i="10"/>
  <c r="A657" i="10"/>
  <c r="D656" i="10"/>
  <c r="A656" i="10"/>
  <c r="A655" i="10"/>
  <c r="A654" i="10"/>
  <c r="D653" i="10"/>
  <c r="A653" i="10"/>
  <c r="D652" i="10"/>
  <c r="A652" i="10"/>
  <c r="D651" i="10"/>
  <c r="A651" i="10"/>
  <c r="D650" i="10"/>
  <c r="A650" i="10"/>
  <c r="A649" i="10"/>
  <c r="A648" i="10"/>
  <c r="A647" i="10"/>
  <c r="A646" i="10"/>
  <c r="A645" i="10"/>
  <c r="D644" i="10"/>
  <c r="A644" i="10"/>
  <c r="A643" i="10"/>
  <c r="A642" i="10"/>
  <c r="D641" i="10"/>
  <c r="A641" i="10"/>
  <c r="D640" i="10"/>
  <c r="A640" i="10"/>
  <c r="D639" i="10"/>
  <c r="A639" i="10"/>
  <c r="A638" i="10"/>
  <c r="A637" i="10"/>
  <c r="A636" i="10"/>
  <c r="A635" i="10"/>
  <c r="A634" i="10"/>
  <c r="A633" i="10"/>
  <c r="D632" i="10"/>
  <c r="A632" i="10"/>
  <c r="A631" i="10"/>
  <c r="A630" i="10"/>
  <c r="D629" i="10"/>
  <c r="A629" i="10"/>
  <c r="D628" i="10"/>
  <c r="A628" i="10"/>
  <c r="D627" i="10"/>
  <c r="A627" i="10"/>
  <c r="D626" i="10"/>
  <c r="A626" i="10"/>
  <c r="A625" i="10"/>
  <c r="A624" i="10"/>
  <c r="A623" i="10"/>
  <c r="A622" i="10"/>
  <c r="A621" i="10"/>
  <c r="D620" i="10"/>
  <c r="A620" i="10"/>
  <c r="A619" i="10"/>
  <c r="A618" i="10"/>
  <c r="D617" i="10"/>
  <c r="A617" i="10"/>
  <c r="D616" i="10"/>
  <c r="A616" i="10"/>
  <c r="D615" i="10"/>
  <c r="A615" i="10"/>
  <c r="A614" i="10"/>
  <c r="A613" i="10"/>
  <c r="A612" i="10"/>
  <c r="D611" i="10"/>
  <c r="A611" i="10"/>
  <c r="A610" i="10"/>
  <c r="A609" i="10"/>
  <c r="D608" i="10"/>
  <c r="A608" i="10"/>
  <c r="A607" i="10"/>
  <c r="A606" i="10"/>
  <c r="D605" i="10"/>
  <c r="A605" i="10"/>
  <c r="D604" i="10"/>
  <c r="A604" i="10"/>
  <c r="D603" i="10"/>
  <c r="A603" i="10"/>
  <c r="A602" i="10"/>
  <c r="A601" i="10"/>
  <c r="A600" i="10"/>
  <c r="D599" i="10"/>
  <c r="A599" i="10"/>
  <c r="A598" i="10"/>
  <c r="A597" i="10"/>
  <c r="D596" i="10"/>
  <c r="A596" i="10"/>
  <c r="A595" i="10"/>
  <c r="A594" i="10"/>
  <c r="D593" i="10"/>
  <c r="A593" i="10"/>
  <c r="D592" i="10"/>
  <c r="A592" i="10"/>
  <c r="D591" i="10"/>
  <c r="A591" i="10"/>
  <c r="A590" i="10"/>
  <c r="A589" i="10"/>
  <c r="A588" i="10"/>
  <c r="A587" i="10"/>
  <c r="D586" i="10"/>
  <c r="A586" i="10"/>
  <c r="A585" i="10"/>
  <c r="D584" i="10"/>
  <c r="A584" i="10"/>
  <c r="A583" i="10"/>
  <c r="A582" i="10"/>
  <c r="D581" i="10"/>
  <c r="A581" i="10"/>
  <c r="D580" i="10"/>
  <c r="A580" i="10"/>
  <c r="D579" i="10"/>
  <c r="A579" i="10"/>
  <c r="A578" i="10"/>
  <c r="A577" i="10"/>
  <c r="A576" i="10"/>
  <c r="A575" i="10"/>
  <c r="A574" i="10"/>
  <c r="A573" i="10"/>
  <c r="D572" i="10"/>
  <c r="A572" i="10"/>
  <c r="A571" i="10"/>
  <c r="A570" i="10"/>
  <c r="D569" i="10"/>
  <c r="A569" i="10"/>
  <c r="D568" i="10"/>
  <c r="A568" i="10"/>
  <c r="D567" i="10"/>
  <c r="A567" i="10"/>
  <c r="A566" i="10"/>
  <c r="A565" i="10"/>
  <c r="A564" i="10"/>
  <c r="A563" i="10"/>
  <c r="A562" i="10"/>
  <c r="D561" i="10"/>
  <c r="A561" i="10"/>
  <c r="D560" i="10"/>
  <c r="A560" i="10"/>
  <c r="A559" i="10"/>
  <c r="A558" i="10"/>
  <c r="D557" i="10"/>
  <c r="A557" i="10"/>
  <c r="D556" i="10"/>
  <c r="A556" i="10"/>
  <c r="D555" i="10"/>
  <c r="A555" i="10"/>
  <c r="D554" i="10"/>
  <c r="A554" i="10"/>
  <c r="A553" i="10"/>
  <c r="A552" i="10"/>
  <c r="A551" i="10"/>
  <c r="A550" i="10"/>
  <c r="A549" i="10"/>
  <c r="D548" i="10"/>
  <c r="A548" i="10"/>
  <c r="A547" i="10"/>
  <c r="A546" i="10"/>
  <c r="D545" i="10"/>
  <c r="A545" i="10"/>
  <c r="D544" i="10"/>
  <c r="A544" i="10"/>
  <c r="D543" i="10"/>
  <c r="A543" i="10"/>
  <c r="A542" i="10"/>
  <c r="A541" i="10"/>
  <c r="A540" i="10"/>
  <c r="A539" i="10"/>
  <c r="A538" i="10"/>
  <c r="A537" i="10"/>
  <c r="D536" i="10"/>
  <c r="A536" i="10"/>
  <c r="A535" i="10"/>
  <c r="A534" i="10"/>
  <c r="D533" i="10"/>
  <c r="A533" i="10"/>
  <c r="D532" i="10"/>
  <c r="A532" i="10"/>
  <c r="D531" i="10"/>
  <c r="A531" i="10"/>
  <c r="D530" i="10"/>
  <c r="A530" i="10"/>
  <c r="A529" i="10"/>
  <c r="D528" i="10"/>
  <c r="A528" i="10"/>
  <c r="A527" i="10"/>
  <c r="A526" i="10"/>
  <c r="A525" i="10"/>
  <c r="D524" i="10"/>
  <c r="A524" i="10"/>
  <c r="A523" i="10"/>
  <c r="A522" i="10"/>
  <c r="D521" i="10"/>
  <c r="A521" i="10"/>
  <c r="D520" i="10"/>
  <c r="A520" i="10"/>
  <c r="D519" i="10"/>
  <c r="A519" i="10"/>
  <c r="A518" i="10"/>
  <c r="A517" i="10"/>
  <c r="A516" i="10"/>
  <c r="D515" i="10"/>
  <c r="A515" i="10"/>
  <c r="A514" i="10"/>
  <c r="A513" i="10"/>
  <c r="D512" i="10"/>
  <c r="A512" i="10"/>
  <c r="A511" i="10"/>
  <c r="A510" i="10"/>
  <c r="D509" i="10"/>
  <c r="A509" i="10"/>
  <c r="D508" i="10"/>
  <c r="A508" i="10"/>
  <c r="D507" i="10"/>
  <c r="A507" i="10"/>
  <c r="A506" i="10"/>
  <c r="A505" i="10"/>
  <c r="A504" i="10"/>
  <c r="D503" i="10"/>
  <c r="A503" i="10"/>
  <c r="A502" i="10"/>
  <c r="A501" i="10"/>
  <c r="A500" i="10"/>
  <c r="A499" i="10"/>
  <c r="A498" i="10"/>
  <c r="D497" i="10"/>
  <c r="A497" i="10"/>
  <c r="D496" i="10"/>
  <c r="A496" i="10"/>
  <c r="D495" i="10"/>
  <c r="A495" i="10"/>
  <c r="A494" i="10"/>
  <c r="A493" i="10"/>
  <c r="A492" i="10"/>
  <c r="A491" i="10"/>
  <c r="D490" i="10"/>
  <c r="A490" i="10"/>
  <c r="A489" i="10"/>
  <c r="D488" i="10"/>
  <c r="A488" i="10"/>
  <c r="A487" i="10"/>
  <c r="A486" i="10"/>
  <c r="D485" i="10"/>
  <c r="A485" i="10"/>
  <c r="D484" i="10"/>
  <c r="A484" i="10"/>
  <c r="D483" i="10"/>
  <c r="A483" i="10"/>
  <c r="A482" i="10"/>
  <c r="A481" i="10"/>
  <c r="A480" i="10"/>
  <c r="A479" i="10"/>
  <c r="A478" i="10"/>
  <c r="D477" i="10"/>
  <c r="A477" i="10"/>
  <c r="D476" i="10"/>
  <c r="A476" i="10"/>
  <c r="A475" i="10"/>
  <c r="A474" i="10"/>
  <c r="D473" i="10"/>
  <c r="A473" i="10"/>
  <c r="D472" i="10"/>
  <c r="A472" i="10"/>
  <c r="D471" i="10"/>
  <c r="A471" i="10"/>
  <c r="A470" i="10"/>
  <c r="A469" i="10"/>
  <c r="A468" i="10"/>
  <c r="A467" i="10"/>
  <c r="A466" i="10"/>
  <c r="D465" i="10"/>
  <c r="A465" i="10"/>
  <c r="D464" i="10"/>
  <c r="A464" i="10"/>
  <c r="A463" i="10"/>
  <c r="A462" i="10"/>
  <c r="D461" i="10"/>
  <c r="A461" i="10"/>
  <c r="D460" i="10"/>
  <c r="A460" i="10"/>
  <c r="D459" i="10"/>
  <c r="A459" i="10"/>
  <c r="D458" i="10"/>
  <c r="A458" i="10"/>
  <c r="A457" i="10"/>
  <c r="A456" i="10"/>
  <c r="A455" i="10"/>
  <c r="A454" i="10"/>
  <c r="A453" i="10"/>
  <c r="D452" i="10"/>
  <c r="A452" i="10"/>
  <c r="A451" i="10"/>
  <c r="A450" i="10"/>
  <c r="D449" i="10"/>
  <c r="A449" i="10"/>
  <c r="D448" i="10"/>
  <c r="A448" i="10"/>
  <c r="D447" i="10"/>
  <c r="A447" i="10"/>
  <c r="A446" i="10"/>
  <c r="A445" i="10"/>
  <c r="A444" i="10"/>
  <c r="A443" i="10"/>
  <c r="A442" i="10"/>
  <c r="A441" i="10"/>
  <c r="D440" i="10"/>
  <c r="A440" i="10"/>
  <c r="A439" i="10"/>
  <c r="A438" i="10"/>
  <c r="D437" i="10"/>
  <c r="A437" i="10"/>
  <c r="D436" i="10"/>
  <c r="A436" i="10"/>
  <c r="D435" i="10"/>
  <c r="A435" i="10"/>
  <c r="D434" i="10"/>
  <c r="A434" i="10"/>
  <c r="A433" i="10"/>
  <c r="A432" i="10"/>
  <c r="A431" i="10"/>
  <c r="A430" i="10"/>
  <c r="A429" i="10"/>
  <c r="D428" i="10"/>
  <c r="A428" i="10"/>
  <c r="A427" i="10"/>
  <c r="A426" i="10"/>
  <c r="D425" i="10"/>
  <c r="A425" i="10"/>
  <c r="D424" i="10"/>
  <c r="A424" i="10"/>
  <c r="D423" i="10"/>
  <c r="A423" i="10"/>
  <c r="A422" i="10"/>
  <c r="A421" i="10"/>
  <c r="A420" i="10"/>
  <c r="D419" i="10"/>
  <c r="A419" i="10"/>
  <c r="A418" i="10"/>
  <c r="A417" i="10"/>
  <c r="D416" i="10"/>
  <c r="A416" i="10"/>
  <c r="A415" i="10"/>
  <c r="A414" i="10"/>
  <c r="D413" i="10"/>
  <c r="A413" i="10"/>
  <c r="D412" i="10"/>
  <c r="A412" i="10"/>
  <c r="D411" i="10"/>
  <c r="A411" i="10"/>
  <c r="A410" i="10"/>
  <c r="A409" i="10"/>
  <c r="A408" i="10"/>
  <c r="D407" i="10"/>
  <c r="A407" i="10"/>
  <c r="A406" i="10"/>
  <c r="A405" i="10"/>
  <c r="D404" i="10"/>
  <c r="A404" i="10"/>
  <c r="A403" i="10"/>
  <c r="A402" i="10"/>
  <c r="D401" i="10"/>
  <c r="A401" i="10"/>
  <c r="D400" i="10"/>
  <c r="A400" i="10"/>
  <c r="D399" i="10"/>
  <c r="A399" i="10"/>
  <c r="A398" i="10"/>
  <c r="A397" i="10"/>
  <c r="A396" i="10"/>
  <c r="A395" i="10"/>
  <c r="D394" i="10"/>
  <c r="A394" i="10"/>
  <c r="A393" i="10"/>
  <c r="A392" i="10"/>
  <c r="A391" i="10"/>
  <c r="A390" i="10"/>
  <c r="D389" i="10"/>
  <c r="A389" i="10"/>
  <c r="D388" i="10"/>
  <c r="A388" i="10"/>
  <c r="D387" i="10"/>
  <c r="A387" i="10"/>
  <c r="A386" i="10"/>
  <c r="A385" i="10"/>
  <c r="A384" i="10"/>
  <c r="A383" i="10"/>
  <c r="A382" i="10"/>
  <c r="D381" i="10"/>
  <c r="A381" i="10"/>
  <c r="D380" i="10"/>
  <c r="A380" i="10"/>
  <c r="A379" i="10"/>
  <c r="A378" i="10"/>
  <c r="D377" i="10"/>
  <c r="A377" i="10"/>
  <c r="D376" i="10"/>
  <c r="A376" i="10"/>
  <c r="D375" i="10"/>
  <c r="A375" i="10"/>
  <c r="A374" i="10"/>
  <c r="A373" i="10"/>
  <c r="A372" i="10"/>
  <c r="A371" i="10"/>
  <c r="A370" i="10"/>
  <c r="A369" i="10"/>
  <c r="D368" i="10"/>
  <c r="A368" i="10"/>
  <c r="A367" i="10"/>
  <c r="A366" i="10"/>
  <c r="D365" i="10"/>
  <c r="A365" i="10"/>
  <c r="D364" i="10"/>
  <c r="A364" i="10"/>
  <c r="D363" i="10"/>
  <c r="A363" i="10"/>
  <c r="D362" i="10"/>
  <c r="A362" i="10"/>
  <c r="A361" i="10"/>
  <c r="A360" i="10"/>
  <c r="A359" i="10"/>
  <c r="A358" i="10"/>
  <c r="A357" i="10"/>
  <c r="D356" i="10"/>
  <c r="A356" i="10"/>
  <c r="A355" i="10"/>
  <c r="A354" i="10"/>
  <c r="D353" i="10"/>
  <c r="A353" i="10"/>
  <c r="D352" i="10"/>
  <c r="A352" i="10"/>
  <c r="D351" i="10"/>
  <c r="A351" i="10"/>
  <c r="A350" i="10"/>
  <c r="A349" i="10"/>
  <c r="A348" i="10"/>
  <c r="A347" i="10"/>
  <c r="A346" i="10"/>
  <c r="A345" i="10"/>
  <c r="D344" i="10"/>
  <c r="A344" i="10"/>
  <c r="A343" i="10"/>
  <c r="A342" i="10"/>
  <c r="D341" i="10"/>
  <c r="A341" i="10"/>
  <c r="D340" i="10"/>
  <c r="A340" i="10"/>
  <c r="D339" i="10"/>
  <c r="A339" i="10"/>
  <c r="A338" i="10"/>
  <c r="A337" i="10"/>
  <c r="D336" i="10"/>
  <c r="A336" i="10"/>
  <c r="A335" i="10"/>
  <c r="A334" i="10"/>
  <c r="A333" i="10"/>
  <c r="D332" i="10"/>
  <c r="A332" i="10"/>
  <c r="A331" i="10"/>
  <c r="A330" i="10"/>
  <c r="D329" i="10"/>
  <c r="A329" i="10"/>
  <c r="D328" i="10"/>
  <c r="A328" i="10"/>
  <c r="D327" i="10"/>
  <c r="A327" i="10"/>
  <c r="A326" i="10"/>
  <c r="A325" i="10"/>
  <c r="A324" i="10"/>
  <c r="A323" i="10"/>
  <c r="A322" i="10"/>
  <c r="A321" i="10"/>
  <c r="D320" i="10"/>
  <c r="A320" i="10"/>
  <c r="A319" i="10"/>
  <c r="A318" i="10"/>
  <c r="D317" i="10"/>
  <c r="A317" i="10"/>
  <c r="D316" i="10"/>
  <c r="A316" i="10"/>
  <c r="D315" i="10"/>
  <c r="A315" i="10"/>
  <c r="A314" i="10"/>
  <c r="A313" i="10"/>
  <c r="A312" i="10"/>
  <c r="A311" i="10"/>
  <c r="A310" i="10"/>
  <c r="A309" i="10"/>
  <c r="A308" i="10"/>
  <c r="A307" i="10"/>
  <c r="A306" i="10"/>
  <c r="D305" i="10"/>
  <c r="A305" i="10"/>
  <c r="D304" i="10"/>
  <c r="A304" i="10"/>
  <c r="D303" i="10"/>
  <c r="A303" i="10"/>
  <c r="A302" i="10"/>
  <c r="A301" i="10"/>
  <c r="A300" i="10"/>
  <c r="A299" i="10"/>
  <c r="A298" i="10"/>
  <c r="A297" i="10"/>
  <c r="D296" i="10"/>
  <c r="A296" i="10"/>
  <c r="A295" i="10"/>
  <c r="A294" i="10"/>
  <c r="D293" i="10"/>
  <c r="A293" i="10"/>
  <c r="D292" i="10"/>
  <c r="A292" i="10"/>
  <c r="D291" i="10"/>
  <c r="A291" i="10"/>
  <c r="A290" i="10"/>
  <c r="A289" i="10"/>
  <c r="A288" i="10"/>
  <c r="A287" i="10"/>
  <c r="A286" i="10"/>
  <c r="A285" i="10"/>
  <c r="D284" i="10"/>
  <c r="A284" i="10"/>
  <c r="A283" i="10"/>
  <c r="A282" i="10"/>
  <c r="D281" i="10"/>
  <c r="A281" i="10"/>
  <c r="D280" i="10"/>
  <c r="A280" i="10"/>
  <c r="D279" i="10"/>
  <c r="A279" i="10"/>
  <c r="A278" i="10"/>
  <c r="A277" i="10"/>
  <c r="A276" i="10"/>
  <c r="A275" i="10"/>
  <c r="A274" i="10"/>
  <c r="D273" i="10"/>
  <c r="A273" i="10"/>
  <c r="D272" i="10"/>
  <c r="A272" i="10"/>
  <c r="A271" i="10"/>
  <c r="A270" i="10"/>
  <c r="D269" i="10"/>
  <c r="A269" i="10"/>
  <c r="D268" i="10"/>
  <c r="A268" i="10"/>
  <c r="D267" i="10"/>
  <c r="A267" i="10"/>
  <c r="D266" i="10"/>
  <c r="A266" i="10"/>
  <c r="A265" i="10"/>
  <c r="A264" i="10"/>
  <c r="A263" i="10"/>
  <c r="A262" i="10"/>
  <c r="A261" i="10"/>
  <c r="D260" i="10"/>
  <c r="A260" i="10"/>
  <c r="A259" i="10"/>
  <c r="A258" i="10"/>
  <c r="D257" i="10"/>
  <c r="A257" i="10"/>
  <c r="D256" i="10"/>
  <c r="A256" i="10"/>
  <c r="D255" i="10"/>
  <c r="A255" i="10"/>
  <c r="A254" i="10"/>
  <c r="A253" i="10"/>
  <c r="A252" i="10"/>
  <c r="A251" i="10"/>
  <c r="A250" i="10"/>
  <c r="A249" i="10"/>
  <c r="D248" i="10"/>
  <c r="A248" i="10"/>
  <c r="A247" i="10"/>
  <c r="A246" i="10"/>
  <c r="D245" i="10"/>
  <c r="A245" i="10"/>
  <c r="D244" i="10"/>
  <c r="A244" i="10"/>
  <c r="D243" i="10"/>
  <c r="A243" i="10"/>
  <c r="D242" i="10"/>
  <c r="A242" i="10"/>
  <c r="A241" i="10"/>
  <c r="A240" i="10"/>
  <c r="A239" i="10"/>
  <c r="A238" i="10"/>
  <c r="A237" i="10"/>
  <c r="D236" i="10"/>
  <c r="A236" i="10"/>
  <c r="A235" i="10"/>
  <c r="A234" i="10"/>
  <c r="D233" i="10"/>
  <c r="A233" i="10"/>
  <c r="D232" i="10"/>
  <c r="A232" i="10"/>
  <c r="D231" i="10"/>
  <c r="A231" i="10"/>
  <c r="A230" i="10"/>
  <c r="A229" i="10"/>
  <c r="A228" i="10"/>
  <c r="A227" i="10"/>
  <c r="A226" i="10"/>
  <c r="A225" i="10"/>
  <c r="D224" i="10"/>
  <c r="A224" i="10"/>
  <c r="A223" i="10"/>
  <c r="A222" i="10"/>
  <c r="D221" i="10"/>
  <c r="A221" i="10"/>
  <c r="D220" i="10"/>
  <c r="A220" i="10"/>
  <c r="D219" i="10"/>
  <c r="A219" i="10"/>
  <c r="A218" i="10"/>
  <c r="A217" i="10"/>
  <c r="A216" i="10"/>
  <c r="A215" i="10"/>
  <c r="A214" i="10"/>
  <c r="A213" i="10"/>
  <c r="D212" i="10"/>
  <c r="A212" i="10"/>
  <c r="A211" i="10"/>
  <c r="A210" i="10"/>
  <c r="D209" i="10"/>
  <c r="A209" i="10"/>
  <c r="D208" i="10"/>
  <c r="A208" i="10"/>
  <c r="D207" i="10"/>
  <c r="A207" i="10"/>
  <c r="A206" i="10"/>
  <c r="A205" i="10"/>
  <c r="A204" i="10"/>
  <c r="A203" i="10"/>
  <c r="A202" i="10"/>
  <c r="A201" i="10"/>
  <c r="D200" i="10"/>
  <c r="A200" i="10"/>
  <c r="A199" i="10"/>
  <c r="A198" i="10"/>
  <c r="D197" i="10"/>
  <c r="A197" i="10"/>
  <c r="D196" i="10"/>
  <c r="A196" i="10"/>
  <c r="D195" i="10"/>
  <c r="A195" i="10"/>
  <c r="A194" i="10"/>
  <c r="A193" i="10"/>
  <c r="A192" i="10"/>
  <c r="A191" i="10"/>
  <c r="A190" i="10"/>
  <c r="A189" i="10"/>
  <c r="D188" i="10"/>
  <c r="A188" i="10"/>
  <c r="A187" i="10"/>
  <c r="A186" i="10"/>
  <c r="D185" i="10"/>
  <c r="A185" i="10"/>
  <c r="D184" i="10"/>
  <c r="A184" i="10"/>
  <c r="D183" i="10"/>
  <c r="A183" i="10"/>
  <c r="A182" i="10"/>
  <c r="A181" i="10"/>
  <c r="A180" i="10"/>
  <c r="A179" i="10"/>
  <c r="A178" i="10"/>
  <c r="A177" i="10"/>
  <c r="A176" i="10"/>
  <c r="A175" i="10"/>
  <c r="A174" i="10"/>
  <c r="D173" i="10"/>
  <c r="A173" i="10"/>
  <c r="D172" i="10"/>
  <c r="A172" i="10"/>
  <c r="D171" i="10"/>
  <c r="A171" i="10"/>
  <c r="A170" i="10"/>
  <c r="A169" i="10"/>
  <c r="A168" i="10"/>
  <c r="A167" i="10"/>
  <c r="A166" i="10"/>
  <c r="A165" i="10"/>
  <c r="D164" i="10"/>
  <c r="A164" i="10"/>
  <c r="A163" i="10"/>
  <c r="A162" i="10"/>
  <c r="D161" i="10"/>
  <c r="A161" i="10"/>
  <c r="D160" i="10"/>
  <c r="A160" i="10"/>
  <c r="D159" i="10"/>
  <c r="A159" i="10"/>
  <c r="A158" i="10"/>
  <c r="A157" i="10"/>
  <c r="A156" i="10"/>
  <c r="A155" i="10"/>
  <c r="A154" i="10"/>
  <c r="A153" i="10"/>
  <c r="D152" i="10"/>
  <c r="A152" i="10"/>
  <c r="A151" i="10"/>
  <c r="A150" i="10"/>
  <c r="D149" i="10"/>
  <c r="A149" i="10"/>
  <c r="D148" i="10"/>
  <c r="A148" i="10"/>
  <c r="D147" i="10"/>
  <c r="A147" i="10"/>
  <c r="A146" i="10"/>
  <c r="A145" i="10"/>
  <c r="A144" i="10"/>
  <c r="A143" i="10"/>
  <c r="A142" i="10"/>
  <c r="A141" i="10"/>
  <c r="D140" i="10"/>
  <c r="A140" i="10"/>
  <c r="A139" i="10"/>
  <c r="A138" i="10"/>
  <c r="D137" i="10"/>
  <c r="A137" i="10"/>
  <c r="D136" i="10"/>
  <c r="A136" i="10"/>
  <c r="D135" i="10"/>
  <c r="A135" i="10"/>
  <c r="A134" i="10"/>
  <c r="A133" i="10"/>
  <c r="A132" i="10"/>
  <c r="A131" i="10"/>
  <c r="A130" i="10"/>
  <c r="A129" i="10"/>
  <c r="D128" i="10"/>
  <c r="A128" i="10"/>
  <c r="A127" i="10"/>
  <c r="A126" i="10"/>
  <c r="D125" i="10"/>
  <c r="A125" i="10"/>
  <c r="D124" i="10"/>
  <c r="A124" i="10"/>
  <c r="D123" i="10"/>
  <c r="A123" i="10"/>
  <c r="A122" i="10"/>
  <c r="A121" i="10"/>
  <c r="A120" i="10"/>
  <c r="A119" i="10"/>
  <c r="A118" i="10"/>
  <c r="A117" i="10"/>
  <c r="D116" i="10"/>
  <c r="A116" i="10"/>
  <c r="A115" i="10"/>
  <c r="A114" i="10"/>
  <c r="D113" i="10"/>
  <c r="A113" i="10"/>
  <c r="D112" i="10"/>
  <c r="A112" i="10"/>
  <c r="D111" i="10"/>
  <c r="A111" i="10"/>
  <c r="A110" i="10"/>
  <c r="A109" i="10"/>
  <c r="A108" i="10"/>
  <c r="A107" i="10"/>
  <c r="A106" i="10"/>
  <c r="A105" i="10"/>
  <c r="D104" i="10"/>
  <c r="A104" i="10"/>
  <c r="A103" i="10"/>
  <c r="A102" i="10"/>
  <c r="D101" i="10"/>
  <c r="A101" i="10"/>
  <c r="D100" i="10"/>
  <c r="A100" i="10"/>
  <c r="D99" i="10"/>
  <c r="A99" i="10"/>
  <c r="A98" i="10"/>
  <c r="A97" i="10"/>
  <c r="A96" i="10"/>
  <c r="A95" i="10"/>
  <c r="A94" i="10"/>
  <c r="A93" i="10"/>
  <c r="D92" i="10"/>
  <c r="A92" i="10"/>
  <c r="A91" i="10"/>
  <c r="A90" i="10"/>
  <c r="D89" i="10"/>
  <c r="A89" i="10"/>
  <c r="D88" i="10"/>
  <c r="A88" i="10"/>
  <c r="D87" i="10"/>
  <c r="A87" i="10"/>
  <c r="A86" i="10"/>
  <c r="A85" i="10"/>
  <c r="A84" i="10"/>
  <c r="A83" i="10"/>
  <c r="A82" i="10"/>
  <c r="A81" i="10"/>
  <c r="D80" i="10"/>
  <c r="A80" i="10"/>
  <c r="A79" i="10"/>
  <c r="A78" i="10"/>
  <c r="D77" i="10"/>
  <c r="A77" i="10"/>
  <c r="D76" i="10"/>
  <c r="A76" i="10"/>
  <c r="D75" i="10"/>
  <c r="A75" i="10"/>
  <c r="A74" i="10"/>
  <c r="A73" i="10"/>
  <c r="A72" i="10"/>
  <c r="A71" i="10"/>
  <c r="A70" i="10"/>
  <c r="A69" i="10"/>
  <c r="D68" i="10"/>
  <c r="A68" i="10"/>
  <c r="A67" i="10"/>
  <c r="A66" i="10"/>
  <c r="D65" i="10"/>
  <c r="A65" i="10"/>
  <c r="D64" i="10"/>
  <c r="A64" i="10"/>
  <c r="D63" i="10"/>
  <c r="A63" i="10"/>
  <c r="A62" i="10"/>
  <c r="A61" i="10"/>
  <c r="A60" i="10"/>
  <c r="A59" i="10"/>
  <c r="A58" i="10"/>
  <c r="A57" i="10"/>
  <c r="D56" i="10"/>
  <c r="A56" i="10"/>
  <c r="A55" i="10"/>
  <c r="A54" i="10"/>
  <c r="D53" i="10"/>
  <c r="A53" i="10"/>
  <c r="D52" i="10"/>
  <c r="A52" i="10"/>
  <c r="D51" i="10"/>
  <c r="A51" i="10"/>
  <c r="A50" i="10"/>
  <c r="A49" i="10"/>
  <c r="A48" i="10"/>
  <c r="A47" i="10"/>
  <c r="A46" i="10"/>
  <c r="A45" i="10"/>
  <c r="D44" i="10"/>
  <c r="A44" i="10"/>
  <c r="A43" i="10"/>
  <c r="A42" i="10"/>
  <c r="D40" i="10"/>
  <c r="A40" i="10"/>
  <c r="D39" i="10"/>
  <c r="A39" i="10"/>
  <c r="A38" i="10"/>
  <c r="A37" i="10"/>
  <c r="A36" i="10"/>
  <c r="A35" i="10"/>
  <c r="A34" i="10"/>
  <c r="A33" i="10"/>
  <c r="D32" i="10"/>
  <c r="A32" i="10"/>
  <c r="A31" i="10"/>
  <c r="A30" i="10"/>
  <c r="D29" i="10"/>
  <c r="A29" i="10"/>
  <c r="D28" i="10"/>
  <c r="A28" i="10"/>
  <c r="D27" i="10"/>
  <c r="A27" i="10"/>
  <c r="A26" i="10"/>
  <c r="D25" i="10"/>
  <c r="A25" i="10"/>
  <c r="A24" i="10"/>
  <c r="A23" i="10"/>
  <c r="A22" i="10"/>
  <c r="A21" i="10"/>
  <c r="D20" i="10"/>
  <c r="A20" i="10"/>
  <c r="A19" i="10"/>
  <c r="A18" i="10"/>
  <c r="D17" i="10"/>
  <c r="A17" i="10"/>
  <c r="D16" i="10"/>
  <c r="A16" i="10"/>
  <c r="D15" i="10"/>
  <c r="A15" i="10"/>
  <c r="A14" i="10"/>
  <c r="A13" i="10"/>
  <c r="A12" i="10"/>
  <c r="D11" i="10"/>
  <c r="A11" i="10"/>
  <c r="A10" i="10"/>
  <c r="A9" i="10"/>
  <c r="D8" i="10"/>
  <c r="A8" i="10"/>
  <c r="A7" i="10"/>
  <c r="A6" i="10"/>
  <c r="D5" i="10"/>
  <c r="A5" i="10"/>
  <c r="D4" i="10"/>
  <c r="A4" i="10"/>
  <c r="D3" i="10"/>
  <c r="A3" i="10"/>
  <c r="A2" i="10"/>
  <c r="A1" i="10"/>
  <c r="D2" i="10" l="1"/>
  <c r="B4" i="4"/>
  <c r="B4" i="9" s="1"/>
  <c r="B5" i="4"/>
  <c r="B5" i="9" s="1"/>
  <c r="B6" i="4"/>
  <c r="B7" i="4"/>
  <c r="B8" i="4"/>
  <c r="B8" i="9" s="1"/>
  <c r="B9" i="4"/>
  <c r="B10" i="4"/>
  <c r="B11" i="4"/>
  <c r="B12" i="4"/>
  <c r="B13" i="4"/>
  <c r="B14" i="4"/>
  <c r="B14" i="9" s="1"/>
  <c r="B15" i="4"/>
  <c r="B16" i="4"/>
  <c r="B17" i="4"/>
  <c r="B18" i="4"/>
  <c r="B19" i="4"/>
  <c r="B19" i="9" s="1"/>
  <c r="B20" i="4"/>
  <c r="B21" i="4"/>
  <c r="B22" i="4"/>
  <c r="B22" i="9" s="1"/>
  <c r="B23" i="4"/>
  <c r="B24" i="4"/>
  <c r="B25" i="4"/>
  <c r="B26" i="4"/>
  <c r="B26" i="9" s="1"/>
  <c r="B27" i="4"/>
  <c r="B28" i="4"/>
  <c r="B29" i="4"/>
  <c r="B30" i="4"/>
  <c r="B30" i="9" s="1"/>
  <c r="B31" i="4"/>
  <c r="B31" i="9" s="1"/>
  <c r="B32" i="4"/>
  <c r="B32" i="9" s="1"/>
  <c r="B33" i="4"/>
  <c r="B33" i="9" s="1"/>
  <c r="B34" i="4"/>
  <c r="B34" i="9" s="1"/>
  <c r="B35" i="4"/>
  <c r="B35" i="9" s="1"/>
  <c r="B36" i="4"/>
  <c r="B36" i="9" s="1"/>
  <c r="B37" i="4"/>
  <c r="B37" i="9" s="1"/>
  <c r="B38" i="4"/>
  <c r="B38" i="9" s="1"/>
  <c r="B39" i="4"/>
  <c r="B39" i="9" s="1"/>
  <c r="B40" i="4"/>
  <c r="B40" i="9" s="1"/>
  <c r="B41" i="4"/>
  <c r="B41" i="9" s="1"/>
  <c r="B42" i="4"/>
  <c r="B42" i="9" s="1"/>
  <c r="B43" i="4"/>
  <c r="B44" i="4"/>
  <c r="B44" i="9" s="1"/>
  <c r="B45" i="4"/>
  <c r="B45" i="9" s="1"/>
  <c r="B46" i="4"/>
  <c r="B46" i="9" s="1"/>
  <c r="B47" i="4"/>
  <c r="B47" i="9" s="1"/>
  <c r="B48" i="4"/>
  <c r="B48" i="9" s="1"/>
  <c r="B49" i="4"/>
  <c r="B49" i="9" s="1"/>
  <c r="B50" i="4"/>
  <c r="B50" i="9" s="1"/>
  <c r="B51" i="4"/>
  <c r="B51" i="9" s="1"/>
  <c r="B52" i="4"/>
  <c r="B52" i="9" s="1"/>
  <c r="B53" i="4"/>
  <c r="B53" i="9" s="1"/>
  <c r="B54" i="4"/>
  <c r="B54" i="9" s="1"/>
  <c r="B55" i="4"/>
  <c r="B55" i="9" s="1"/>
  <c r="B56" i="4"/>
  <c r="B56" i="9" s="1"/>
  <c r="B57" i="4"/>
  <c r="B57" i="9" s="1"/>
  <c r="B58" i="4"/>
  <c r="B58" i="9" s="1"/>
  <c r="B59" i="4"/>
  <c r="B59" i="9" s="1"/>
  <c r="B60" i="4"/>
  <c r="B60" i="9" s="1"/>
  <c r="B61" i="4"/>
  <c r="B61" i="9" s="1"/>
  <c r="B62" i="4"/>
  <c r="B62" i="9" s="1"/>
  <c r="B63" i="4"/>
  <c r="B63" i="9" s="1"/>
  <c r="B64" i="4"/>
  <c r="B64" i="9" s="1"/>
  <c r="B65" i="4"/>
  <c r="B65" i="9" s="1"/>
  <c r="B66" i="4"/>
  <c r="B66" i="9" s="1"/>
  <c r="B67" i="4"/>
  <c r="B67" i="9" s="1"/>
  <c r="B68" i="4"/>
  <c r="B68" i="9" s="1"/>
  <c r="B69" i="4"/>
  <c r="B69" i="9" s="1"/>
  <c r="B70" i="4"/>
  <c r="B70" i="9" s="1"/>
  <c r="B71" i="4"/>
  <c r="B71" i="9" s="1"/>
  <c r="B72" i="4"/>
  <c r="B72" i="9" s="1"/>
  <c r="B73" i="4"/>
  <c r="B73" i="9" s="1"/>
  <c r="B74" i="4"/>
  <c r="B74" i="9" s="1"/>
  <c r="B75" i="4"/>
  <c r="B75" i="9" s="1"/>
  <c r="B76" i="4"/>
  <c r="B76" i="9" s="1"/>
  <c r="B77" i="4"/>
  <c r="B77" i="9" s="1"/>
  <c r="B78" i="4"/>
  <c r="B78" i="9" s="1"/>
  <c r="B79" i="4"/>
  <c r="B79" i="9" s="1"/>
  <c r="B80" i="4"/>
  <c r="B80" i="9" s="1"/>
  <c r="B81" i="4"/>
  <c r="B81" i="9" s="1"/>
  <c r="B82" i="4"/>
  <c r="B82" i="9" s="1"/>
  <c r="B83" i="4"/>
  <c r="B83" i="9" s="1"/>
  <c r="B84" i="4"/>
  <c r="B84" i="9" s="1"/>
  <c r="B85" i="4"/>
  <c r="B85" i="9" s="1"/>
  <c r="B86" i="4"/>
  <c r="B86" i="9" s="1"/>
  <c r="B87" i="4"/>
  <c r="B87" i="9" s="1"/>
  <c r="B88" i="4"/>
  <c r="B88" i="9" s="1"/>
  <c r="B89" i="4"/>
  <c r="B89" i="9" s="1"/>
  <c r="B90" i="4"/>
  <c r="B90" i="9" s="1"/>
  <c r="B91" i="4"/>
  <c r="B91" i="9" s="1"/>
  <c r="B92" i="4"/>
  <c r="B92" i="9" s="1"/>
  <c r="B93" i="4"/>
  <c r="B93" i="9" s="1"/>
  <c r="B94" i="4"/>
  <c r="B94" i="9" s="1"/>
  <c r="B95" i="4"/>
  <c r="B95" i="9" s="1"/>
  <c r="B96" i="4"/>
  <c r="B96" i="9" s="1"/>
  <c r="B97" i="4"/>
  <c r="B97" i="9" s="1"/>
  <c r="B98" i="4"/>
  <c r="B98" i="9" s="1"/>
  <c r="B99" i="4"/>
  <c r="B99" i="9" s="1"/>
  <c r="B100" i="4"/>
  <c r="B100" i="9" s="1"/>
  <c r="B101" i="4"/>
  <c r="B101" i="9" s="1"/>
  <c r="B102" i="4"/>
  <c r="B102" i="9" s="1"/>
  <c r="B103" i="4"/>
  <c r="B103" i="9" s="1"/>
  <c r="B104" i="4"/>
  <c r="B104" i="9" s="1"/>
  <c r="B105" i="4"/>
  <c r="B105" i="9" s="1"/>
  <c r="B106" i="4"/>
  <c r="B106" i="9" s="1"/>
  <c r="B107" i="4"/>
  <c r="B107" i="9" s="1"/>
  <c r="B108" i="4"/>
  <c r="B108" i="9" s="1"/>
  <c r="B109" i="4"/>
  <c r="B109" i="9" s="1"/>
  <c r="B110" i="4"/>
  <c r="B110" i="9" s="1"/>
  <c r="B111" i="4"/>
  <c r="B111" i="9" s="1"/>
  <c r="B112" i="4"/>
  <c r="B112" i="9" s="1"/>
  <c r="B113" i="4"/>
  <c r="B113" i="9" s="1"/>
  <c r="B114" i="4"/>
  <c r="B114" i="9" s="1"/>
  <c r="B115" i="4"/>
  <c r="B115" i="9" s="1"/>
  <c r="B116" i="4"/>
  <c r="B116" i="9" s="1"/>
  <c r="B117" i="4"/>
  <c r="B117" i="9" s="1"/>
  <c r="B118" i="4"/>
  <c r="B118" i="9" s="1"/>
  <c r="B119" i="4"/>
  <c r="B119" i="9" s="1"/>
  <c r="B120" i="4"/>
  <c r="B120" i="9" s="1"/>
  <c r="B121" i="4"/>
  <c r="B121" i="9" s="1"/>
  <c r="B122" i="4"/>
  <c r="B122" i="9" s="1"/>
  <c r="B123" i="4"/>
  <c r="B123" i="9" s="1"/>
  <c r="B124" i="4"/>
  <c r="B124" i="9" s="1"/>
  <c r="B125" i="4"/>
  <c r="B125" i="9" s="1"/>
  <c r="B126" i="4"/>
  <c r="B126" i="9" s="1"/>
  <c r="B127" i="4"/>
  <c r="B127" i="9" s="1"/>
  <c r="B128" i="4"/>
  <c r="B128" i="9" s="1"/>
  <c r="B129" i="4"/>
  <c r="B129" i="9" s="1"/>
  <c r="B130" i="4"/>
  <c r="B130" i="9" s="1"/>
  <c r="B131" i="4"/>
  <c r="B131" i="9" s="1"/>
  <c r="B132" i="4"/>
  <c r="B132" i="9" s="1"/>
  <c r="B133" i="4"/>
  <c r="B133" i="9" s="1"/>
  <c r="B134" i="4"/>
  <c r="B134" i="9" s="1"/>
  <c r="B135" i="4"/>
  <c r="B135" i="9" s="1"/>
  <c r="B136" i="4"/>
  <c r="B136" i="9" s="1"/>
  <c r="B137" i="4"/>
  <c r="B137" i="9" s="1"/>
  <c r="B138" i="9"/>
  <c r="B139" i="9"/>
  <c r="B140" i="9"/>
  <c r="B141" i="9"/>
  <c r="B142" i="9"/>
  <c r="B143" i="4"/>
  <c r="B143" i="9" s="1"/>
  <c r="B144" i="4"/>
  <c r="B144" i="9" s="1"/>
  <c r="B145" i="4"/>
  <c r="B145" i="9" s="1"/>
  <c r="B146" i="4"/>
  <c r="B146" i="9" s="1"/>
  <c r="B147" i="4"/>
  <c r="B147" i="9" s="1"/>
  <c r="B148" i="4"/>
  <c r="B148" i="9" s="1"/>
  <c r="B149" i="4"/>
  <c r="B149" i="9" s="1"/>
  <c r="B150" i="4"/>
  <c r="B150" i="9" s="1"/>
  <c r="B151" i="4"/>
  <c r="B151" i="9" s="1"/>
  <c r="B152" i="4"/>
  <c r="B152" i="9" s="1"/>
  <c r="B153" i="4"/>
  <c r="B153" i="9" s="1"/>
  <c r="B154" i="4"/>
  <c r="B154" i="9" s="1"/>
  <c r="B155" i="4"/>
  <c r="B155" i="9" s="1"/>
  <c r="B156" i="4"/>
  <c r="B156" i="9" s="1"/>
  <c r="B157" i="4"/>
  <c r="B157" i="9" s="1"/>
  <c r="B158" i="4"/>
  <c r="B158" i="9" s="1"/>
  <c r="B159" i="4"/>
  <c r="B159" i="9" s="1"/>
  <c r="B160" i="4"/>
  <c r="B160" i="9" s="1"/>
  <c r="B161" i="4"/>
  <c r="B161" i="9" s="1"/>
  <c r="B162" i="4"/>
  <c r="B162" i="9" s="1"/>
  <c r="B163" i="4"/>
  <c r="B163" i="9" s="1"/>
  <c r="B164" i="4"/>
  <c r="B164" i="9" s="1"/>
  <c r="B165" i="4"/>
  <c r="B165" i="9" s="1"/>
  <c r="B166" i="4"/>
  <c r="B166" i="9" s="1"/>
  <c r="B167" i="4"/>
  <c r="B167" i="9" s="1"/>
  <c r="B168" i="4"/>
  <c r="B168" i="9" s="1"/>
  <c r="B169" i="4"/>
  <c r="B169" i="9" s="1"/>
  <c r="B170" i="4"/>
  <c r="B170" i="9" s="1"/>
  <c r="B171" i="4"/>
  <c r="B171" i="9" s="1"/>
  <c r="B172" i="4"/>
  <c r="B172" i="9" s="1"/>
  <c r="B173" i="4"/>
  <c r="B173" i="9" s="1"/>
  <c r="B174" i="4"/>
  <c r="B174" i="9" s="1"/>
  <c r="B175" i="4"/>
  <c r="B175" i="9" s="1"/>
  <c r="B176" i="4"/>
  <c r="B176" i="9" s="1"/>
  <c r="B177" i="4"/>
  <c r="B177" i="9" s="1"/>
  <c r="B178" i="4"/>
  <c r="B178" i="9" s="1"/>
  <c r="B179" i="4"/>
  <c r="B179" i="9" s="1"/>
  <c r="B180" i="4"/>
  <c r="B180" i="9" s="1"/>
  <c r="B181" i="4"/>
  <c r="B181" i="9" s="1"/>
  <c r="B182" i="4"/>
  <c r="B182" i="9" s="1"/>
  <c r="B183" i="4"/>
  <c r="B183" i="9" s="1"/>
  <c r="B184" i="4"/>
  <c r="B184" i="9" s="1"/>
  <c r="B185" i="4"/>
  <c r="B185" i="9" s="1"/>
  <c r="B186" i="4"/>
  <c r="B186" i="9" s="1"/>
  <c r="B187" i="4"/>
  <c r="B187" i="9" s="1"/>
  <c r="B188" i="4"/>
  <c r="B188" i="9" s="1"/>
  <c r="B189" i="4"/>
  <c r="B189" i="9" s="1"/>
  <c r="B190" i="4"/>
  <c r="B190" i="9" s="1"/>
  <c r="B191" i="4"/>
  <c r="B191" i="9" s="1"/>
  <c r="B192" i="4"/>
  <c r="B192" i="9" s="1"/>
  <c r="B193" i="4"/>
  <c r="B193" i="9" s="1"/>
  <c r="B194" i="4"/>
  <c r="B194" i="9" s="1"/>
  <c r="B195" i="4"/>
  <c r="B195" i="9" s="1"/>
  <c r="B196" i="4"/>
  <c r="B196" i="9" s="1"/>
  <c r="B197" i="4"/>
  <c r="B197" i="9" s="1"/>
  <c r="B198" i="4"/>
  <c r="B198" i="9" s="1"/>
  <c r="B199" i="4"/>
  <c r="B199" i="9" s="1"/>
  <c r="B200" i="4"/>
  <c r="B200" i="9" s="1"/>
  <c r="B201" i="4"/>
  <c r="B201" i="9" s="1"/>
  <c r="B202" i="4"/>
  <c r="B202" i="9" s="1"/>
  <c r="B203" i="4"/>
  <c r="B203" i="9" s="1"/>
  <c r="B204" i="4"/>
  <c r="B204" i="9" s="1"/>
  <c r="B205" i="4"/>
  <c r="B205" i="9" s="1"/>
  <c r="B206" i="4"/>
  <c r="B206" i="9" s="1"/>
  <c r="B207" i="4"/>
  <c r="B207" i="9" s="1"/>
  <c r="B208" i="4"/>
  <c r="B208" i="9" s="1"/>
  <c r="B209" i="4"/>
  <c r="B209" i="9" s="1"/>
  <c r="B210" i="4"/>
  <c r="B210" i="9" s="1"/>
  <c r="B211" i="4"/>
  <c r="B211" i="9" s="1"/>
  <c r="B212" i="4"/>
  <c r="B212" i="9" s="1"/>
  <c r="B213" i="4"/>
  <c r="B213" i="9" s="1"/>
  <c r="B214" i="4"/>
  <c r="B214" i="9" s="1"/>
  <c r="B215" i="4"/>
  <c r="B215" i="9" s="1"/>
  <c r="B216" i="4"/>
  <c r="B216" i="9" s="1"/>
  <c r="B217" i="4"/>
  <c r="B217" i="9" s="1"/>
  <c r="B218" i="4"/>
  <c r="B218" i="9" s="1"/>
  <c r="B219" i="4"/>
  <c r="B219" i="9" s="1"/>
  <c r="B220" i="4"/>
  <c r="B220" i="9" s="1"/>
  <c r="B221" i="4"/>
  <c r="B221" i="9" s="1"/>
  <c r="B222" i="4"/>
  <c r="B222" i="9" s="1"/>
  <c r="B223" i="4"/>
  <c r="B223" i="9" s="1"/>
  <c r="B224" i="4"/>
  <c r="B224" i="9" s="1"/>
  <c r="B225" i="4"/>
  <c r="B225" i="9" s="1"/>
  <c r="B226" i="4"/>
  <c r="B226" i="9" s="1"/>
  <c r="B227" i="4"/>
  <c r="B227" i="9" s="1"/>
  <c r="B228" i="4"/>
  <c r="B228" i="9" s="1"/>
  <c r="B229" i="4"/>
  <c r="B229" i="9" s="1"/>
  <c r="B230" i="4"/>
  <c r="B230" i="9" s="1"/>
  <c r="B231" i="4"/>
  <c r="B231" i="9" s="1"/>
  <c r="B232" i="4"/>
  <c r="B232" i="9" s="1"/>
  <c r="B233" i="4"/>
  <c r="B233" i="9" s="1"/>
  <c r="B234" i="4"/>
  <c r="B234" i="9" s="1"/>
  <c r="B235" i="4"/>
  <c r="B235" i="9" s="1"/>
  <c r="B236" i="4"/>
  <c r="B236" i="9" s="1"/>
  <c r="B237" i="4"/>
  <c r="B237" i="9" s="1"/>
  <c r="B238" i="4"/>
  <c r="B238" i="9" s="1"/>
  <c r="B239" i="4"/>
  <c r="B239" i="9" s="1"/>
  <c r="B240" i="4"/>
  <c r="B240" i="9" s="1"/>
  <c r="B241" i="4"/>
  <c r="B241" i="9" s="1"/>
  <c r="B242" i="4"/>
  <c r="B242" i="9" s="1"/>
  <c r="B243" i="4"/>
  <c r="B243" i="9" s="1"/>
  <c r="B244" i="4"/>
  <c r="B244" i="9" s="1"/>
  <c r="B245" i="4"/>
  <c r="B245" i="9" s="1"/>
  <c r="B246" i="4"/>
  <c r="B246" i="9" s="1"/>
  <c r="B247" i="4"/>
  <c r="B247" i="9" s="1"/>
  <c r="B248" i="4"/>
  <c r="B248" i="9" s="1"/>
  <c r="B249" i="4"/>
  <c r="B249" i="9" s="1"/>
  <c r="B250" i="4"/>
  <c r="B250" i="9" s="1"/>
  <c r="B251" i="4"/>
  <c r="B251" i="9" s="1"/>
  <c r="B252" i="4"/>
  <c r="B252" i="9" s="1"/>
  <c r="B253" i="4"/>
  <c r="B253" i="9" s="1"/>
  <c r="B254" i="4"/>
  <c r="B254" i="9" s="1"/>
  <c r="B255" i="4"/>
  <c r="B255" i="9" s="1"/>
  <c r="B256" i="4"/>
  <c r="B256" i="9" s="1"/>
  <c r="B257" i="4"/>
  <c r="B257" i="9" s="1"/>
  <c r="B258" i="4"/>
  <c r="B258" i="9" s="1"/>
  <c r="B259" i="4"/>
  <c r="B259" i="9" s="1"/>
  <c r="B260" i="4"/>
  <c r="B260" i="9" s="1"/>
  <c r="B261" i="4"/>
  <c r="B261" i="9" s="1"/>
  <c r="B262" i="4"/>
  <c r="B262" i="9" s="1"/>
  <c r="B263" i="4"/>
  <c r="B263" i="9" s="1"/>
  <c r="B264" i="4"/>
  <c r="B264" i="9" s="1"/>
  <c r="B265" i="4"/>
  <c r="B265" i="9" s="1"/>
  <c r="B266" i="4"/>
  <c r="B266" i="9" s="1"/>
  <c r="B267" i="4"/>
  <c r="B267" i="9" s="1"/>
  <c r="B268" i="4"/>
  <c r="B268" i="9" s="1"/>
  <c r="B269" i="4"/>
  <c r="B269" i="9" s="1"/>
  <c r="B270" i="4"/>
  <c r="B270" i="9" s="1"/>
  <c r="B271" i="4"/>
  <c r="B271" i="9" s="1"/>
  <c r="B272" i="4"/>
  <c r="B272" i="9" s="1"/>
  <c r="B273" i="4"/>
  <c r="B273" i="9" s="1"/>
  <c r="B274" i="4"/>
  <c r="B274" i="9" s="1"/>
  <c r="B275" i="4"/>
  <c r="B275" i="9" s="1"/>
  <c r="B276" i="4"/>
  <c r="B276" i="9" s="1"/>
  <c r="B277" i="4"/>
  <c r="B277" i="9" s="1"/>
  <c r="B278" i="4"/>
  <c r="B278" i="9" s="1"/>
  <c r="B279" i="4"/>
  <c r="B279" i="9" s="1"/>
  <c r="B280" i="4"/>
  <c r="B280" i="9" s="1"/>
  <c r="B281" i="4"/>
  <c r="B281" i="9" s="1"/>
  <c r="B282" i="4"/>
  <c r="B282" i="9" s="1"/>
  <c r="B283" i="4"/>
  <c r="B283" i="9" s="1"/>
  <c r="B284" i="4"/>
  <c r="B284" i="9" s="1"/>
  <c r="B285" i="4"/>
  <c r="B285" i="9" s="1"/>
  <c r="B286" i="4"/>
  <c r="B286" i="9" s="1"/>
  <c r="B287" i="4"/>
  <c r="B287" i="9" s="1"/>
  <c r="B288" i="4"/>
  <c r="B288" i="9" s="1"/>
  <c r="B289" i="4"/>
  <c r="B289" i="9" s="1"/>
  <c r="B290" i="4"/>
  <c r="B290" i="9" s="1"/>
  <c r="B291" i="4"/>
  <c r="B291" i="9" s="1"/>
  <c r="B292" i="4"/>
  <c r="B292" i="9" s="1"/>
  <c r="B293" i="4"/>
  <c r="B293" i="9" s="1"/>
  <c r="B294" i="4"/>
  <c r="B294" i="9" s="1"/>
  <c r="B295" i="4"/>
  <c r="B295" i="9" s="1"/>
  <c r="B296" i="4"/>
  <c r="B296" i="9" s="1"/>
  <c r="B297" i="4"/>
  <c r="B297" i="9" s="1"/>
  <c r="B298" i="4"/>
  <c r="B298" i="9" s="1"/>
  <c r="B299" i="4"/>
  <c r="B299" i="9" s="1"/>
  <c r="B300" i="4"/>
  <c r="B300" i="9" s="1"/>
  <c r="B301" i="4"/>
  <c r="B301" i="9" s="1"/>
  <c r="B302" i="4"/>
  <c r="B302" i="9" s="1"/>
  <c r="B303" i="4"/>
  <c r="B303" i="9" s="1"/>
  <c r="B304" i="4"/>
  <c r="B304" i="9" s="1"/>
  <c r="B305" i="4"/>
  <c r="B305" i="9" s="1"/>
  <c r="B306" i="4"/>
  <c r="B306" i="9" s="1"/>
  <c r="B307" i="4"/>
  <c r="B307" i="9" s="1"/>
  <c r="B308" i="4"/>
  <c r="B308" i="9" s="1"/>
  <c r="B309" i="4"/>
  <c r="B309" i="9" s="1"/>
  <c r="B310" i="4"/>
  <c r="B310" i="9" s="1"/>
  <c r="B311" i="4"/>
  <c r="B311" i="9" s="1"/>
  <c r="B312" i="4"/>
  <c r="B312" i="9" s="1"/>
  <c r="B313" i="4"/>
  <c r="B313" i="9" s="1"/>
  <c r="B314" i="4"/>
  <c r="B314" i="9" s="1"/>
  <c r="B315" i="4"/>
  <c r="B315" i="9" s="1"/>
  <c r="B316" i="4"/>
  <c r="B316" i="9" s="1"/>
  <c r="B317" i="4"/>
  <c r="B317" i="9" s="1"/>
  <c r="B318" i="4"/>
  <c r="B318" i="9" s="1"/>
  <c r="B319" i="4"/>
  <c r="B319" i="9" s="1"/>
  <c r="B320" i="4"/>
  <c r="B320" i="9" s="1"/>
  <c r="B321" i="4"/>
  <c r="B321" i="9" s="1"/>
  <c r="B322" i="4"/>
  <c r="B322" i="9" s="1"/>
  <c r="B323" i="4"/>
  <c r="B323" i="9" s="1"/>
  <c r="B324" i="4"/>
  <c r="B324" i="9" s="1"/>
  <c r="B325" i="4"/>
  <c r="B325" i="9" s="1"/>
  <c r="B326" i="4"/>
  <c r="B326" i="9" s="1"/>
  <c r="B327" i="4"/>
  <c r="B327" i="9" s="1"/>
  <c r="B328" i="4"/>
  <c r="B328" i="9" s="1"/>
  <c r="B329" i="4"/>
  <c r="B329" i="9" s="1"/>
  <c r="B330" i="4"/>
  <c r="B330" i="9" s="1"/>
  <c r="B331" i="4"/>
  <c r="B331" i="9" s="1"/>
  <c r="B332" i="4"/>
  <c r="B332" i="9" s="1"/>
  <c r="B333" i="4"/>
  <c r="B333" i="9" s="1"/>
  <c r="B334" i="4"/>
  <c r="B334" i="9" s="1"/>
  <c r="B335" i="4"/>
  <c r="B335" i="9" s="1"/>
  <c r="B336" i="4"/>
  <c r="B336" i="9" s="1"/>
  <c r="B337" i="4"/>
  <c r="B337" i="9" s="1"/>
  <c r="B338" i="4"/>
  <c r="B338" i="9" s="1"/>
  <c r="B339" i="4"/>
  <c r="B339" i="9" s="1"/>
  <c r="B340" i="4"/>
  <c r="B340" i="9" s="1"/>
  <c r="B341" i="4"/>
  <c r="B341" i="9" s="1"/>
  <c r="B342" i="4"/>
  <c r="B342" i="9" s="1"/>
  <c r="B343" i="4"/>
  <c r="B343" i="9" s="1"/>
  <c r="B344" i="4"/>
  <c r="B344" i="9" s="1"/>
  <c r="B345" i="4"/>
  <c r="B345" i="9" s="1"/>
  <c r="B346" i="4"/>
  <c r="B346" i="9" s="1"/>
  <c r="B347" i="4"/>
  <c r="B347" i="9" s="1"/>
  <c r="B348" i="4"/>
  <c r="B348" i="9" s="1"/>
  <c r="B349" i="4"/>
  <c r="B349" i="9" s="1"/>
  <c r="B350" i="4"/>
  <c r="B350" i="9" s="1"/>
  <c r="B351" i="4"/>
  <c r="B351" i="9" s="1"/>
  <c r="B352" i="4"/>
  <c r="B352" i="9" s="1"/>
  <c r="B353" i="4"/>
  <c r="B353" i="9" s="1"/>
  <c r="B354" i="4"/>
  <c r="B354" i="9" s="1"/>
  <c r="B355" i="4"/>
  <c r="B355" i="9" s="1"/>
  <c r="B356" i="4"/>
  <c r="B356" i="9" s="1"/>
  <c r="B357" i="4"/>
  <c r="B357" i="9" s="1"/>
  <c r="B358" i="4"/>
  <c r="B358" i="9" s="1"/>
  <c r="B359" i="4"/>
  <c r="B359" i="9" s="1"/>
  <c r="B360" i="4"/>
  <c r="B360" i="9" s="1"/>
  <c r="B361" i="4"/>
  <c r="B361" i="9" s="1"/>
  <c r="B362" i="4"/>
  <c r="B362" i="9" s="1"/>
  <c r="B363" i="4"/>
  <c r="B363" i="9" s="1"/>
  <c r="B364" i="4"/>
  <c r="B364" i="9" s="1"/>
  <c r="B365" i="4"/>
  <c r="B365" i="9" s="1"/>
  <c r="B366" i="4"/>
  <c r="B366" i="9" s="1"/>
  <c r="B367" i="4"/>
  <c r="B367" i="9" s="1"/>
  <c r="B368" i="4"/>
  <c r="B368" i="9" s="1"/>
  <c r="B369" i="4"/>
  <c r="B369" i="9" s="1"/>
  <c r="B370" i="4"/>
  <c r="B370" i="9" s="1"/>
  <c r="B371" i="4"/>
  <c r="B371" i="9" s="1"/>
  <c r="B372" i="4"/>
  <c r="B372" i="9" s="1"/>
  <c r="B373" i="4"/>
  <c r="B373" i="9" s="1"/>
  <c r="B374" i="4"/>
  <c r="B374" i="9" s="1"/>
  <c r="B375" i="4"/>
  <c r="B375" i="9" s="1"/>
  <c r="B376" i="4"/>
  <c r="B376" i="9" s="1"/>
  <c r="B377" i="4"/>
  <c r="B377" i="9" s="1"/>
  <c r="B378" i="4"/>
  <c r="B378" i="9" s="1"/>
  <c r="B379" i="4"/>
  <c r="B379" i="9" s="1"/>
  <c r="B380" i="4"/>
  <c r="B380" i="9" s="1"/>
  <c r="B381" i="4"/>
  <c r="B381" i="9" s="1"/>
  <c r="B382" i="4"/>
  <c r="B382" i="9" s="1"/>
  <c r="B383" i="4"/>
  <c r="B383" i="9" s="1"/>
  <c r="B384" i="4"/>
  <c r="B384" i="9" s="1"/>
  <c r="B385" i="4"/>
  <c r="B385" i="9" s="1"/>
  <c r="B386" i="4"/>
  <c r="B386" i="9" s="1"/>
  <c r="B387" i="4"/>
  <c r="B387" i="9" s="1"/>
  <c r="B388" i="4"/>
  <c r="B388" i="9" s="1"/>
  <c r="B389" i="4"/>
  <c r="B389" i="9" s="1"/>
  <c r="B390" i="4"/>
  <c r="B390" i="9" s="1"/>
  <c r="B391" i="4"/>
  <c r="B391" i="9" s="1"/>
  <c r="B392" i="4"/>
  <c r="B392" i="9" s="1"/>
  <c r="B393" i="4"/>
  <c r="B393" i="9" s="1"/>
  <c r="B394" i="4"/>
  <c r="B394" i="9" s="1"/>
  <c r="B395" i="4"/>
  <c r="B395" i="9" s="1"/>
  <c r="B396" i="4"/>
  <c r="B396" i="9" s="1"/>
  <c r="B397" i="4"/>
  <c r="B397" i="9" s="1"/>
  <c r="B398" i="4"/>
  <c r="B398" i="9" s="1"/>
  <c r="B399" i="4"/>
  <c r="B399" i="9" s="1"/>
  <c r="B400" i="4"/>
  <c r="B400" i="9" s="1"/>
  <c r="B401" i="4"/>
  <c r="B401" i="9" s="1"/>
  <c r="B402" i="4"/>
  <c r="B402" i="9" s="1"/>
  <c r="B403" i="4"/>
  <c r="B403" i="9" s="1"/>
  <c r="B404" i="4"/>
  <c r="B404" i="9" s="1"/>
  <c r="B405" i="4"/>
  <c r="B405" i="9" s="1"/>
  <c r="B406" i="4"/>
  <c r="B406" i="9" s="1"/>
  <c r="B407" i="4"/>
  <c r="B407" i="9" s="1"/>
  <c r="B408" i="4"/>
  <c r="B408" i="9" s="1"/>
  <c r="B409" i="4"/>
  <c r="B409" i="9" s="1"/>
  <c r="B410" i="4"/>
  <c r="B410" i="9" s="1"/>
  <c r="B411" i="4"/>
  <c r="B411" i="9" s="1"/>
  <c r="B412" i="4"/>
  <c r="B412" i="9" s="1"/>
  <c r="B413" i="4"/>
  <c r="B413" i="9" s="1"/>
  <c r="B414" i="4"/>
  <c r="B414" i="9" s="1"/>
  <c r="B415" i="4"/>
  <c r="B415" i="9" s="1"/>
  <c r="B416" i="4"/>
  <c r="B416" i="9" s="1"/>
  <c r="B417" i="4"/>
  <c r="B417" i="9" s="1"/>
  <c r="B418" i="4"/>
  <c r="B418" i="9" s="1"/>
  <c r="B419" i="4"/>
  <c r="B419" i="9" s="1"/>
  <c r="B420" i="4"/>
  <c r="B420" i="9" s="1"/>
  <c r="B421" i="4"/>
  <c r="B421" i="9" s="1"/>
  <c r="B422" i="4"/>
  <c r="B422" i="9" s="1"/>
  <c r="B423" i="4"/>
  <c r="B423" i="9" s="1"/>
  <c r="B424" i="4"/>
  <c r="B424" i="9" s="1"/>
  <c r="B425" i="4"/>
  <c r="B425" i="9" s="1"/>
  <c r="B426" i="4"/>
  <c r="B426" i="9" s="1"/>
  <c r="B427" i="4"/>
  <c r="B427" i="9" s="1"/>
  <c r="B428" i="4"/>
  <c r="B428" i="9" s="1"/>
  <c r="B429" i="4"/>
  <c r="B429" i="9" s="1"/>
  <c r="B430" i="4"/>
  <c r="B430" i="9" s="1"/>
  <c r="B431" i="4"/>
  <c r="B431" i="9" s="1"/>
  <c r="B432" i="4"/>
  <c r="B432" i="9" s="1"/>
  <c r="B433" i="4"/>
  <c r="B433" i="9" s="1"/>
  <c r="B434" i="4"/>
  <c r="B434" i="9" s="1"/>
  <c r="B435" i="4"/>
  <c r="B435" i="9" s="1"/>
  <c r="B436" i="4"/>
  <c r="B436" i="9" s="1"/>
  <c r="B437" i="4"/>
  <c r="B437" i="9" s="1"/>
  <c r="B438" i="4"/>
  <c r="B438" i="9" s="1"/>
  <c r="B439" i="4"/>
  <c r="B439" i="9" s="1"/>
  <c r="B440" i="4"/>
  <c r="B440" i="9" s="1"/>
  <c r="B441" i="4"/>
  <c r="B441" i="9" s="1"/>
  <c r="B442" i="4"/>
  <c r="B442" i="9" s="1"/>
  <c r="B443" i="4"/>
  <c r="B443" i="9" s="1"/>
  <c r="B444" i="4"/>
  <c r="B444" i="9" s="1"/>
  <c r="B445" i="4"/>
  <c r="B445" i="9" s="1"/>
  <c r="B446" i="4"/>
  <c r="B446" i="9" s="1"/>
  <c r="B447" i="4"/>
  <c r="B447" i="9" s="1"/>
  <c r="B448" i="4"/>
  <c r="B448" i="9" s="1"/>
  <c r="B449" i="4"/>
  <c r="B449" i="9" s="1"/>
  <c r="B450" i="4"/>
  <c r="B450" i="9" s="1"/>
  <c r="B451" i="4"/>
  <c r="B451" i="9" s="1"/>
  <c r="B452" i="4"/>
  <c r="B452" i="9" s="1"/>
  <c r="B453" i="4"/>
  <c r="B453" i="9" s="1"/>
  <c r="B454" i="4"/>
  <c r="B454" i="9" s="1"/>
  <c r="B455" i="4"/>
  <c r="B455" i="9" s="1"/>
  <c r="B456" i="4"/>
  <c r="B456" i="9" s="1"/>
  <c r="B457" i="4"/>
  <c r="B457" i="9" s="1"/>
  <c r="B458" i="4"/>
  <c r="B458" i="9" s="1"/>
  <c r="B459" i="4"/>
  <c r="B459" i="9" s="1"/>
  <c r="B460" i="4"/>
  <c r="B460" i="9" s="1"/>
  <c r="B461" i="4"/>
  <c r="B461" i="9" s="1"/>
  <c r="B462" i="4"/>
  <c r="B462" i="9" s="1"/>
  <c r="B463" i="4"/>
  <c r="B463" i="9" s="1"/>
  <c r="B464" i="4"/>
  <c r="B464" i="9" s="1"/>
  <c r="B465" i="4"/>
  <c r="B465" i="9" s="1"/>
  <c r="B466" i="4"/>
  <c r="B466" i="9" s="1"/>
  <c r="B467" i="4"/>
  <c r="B467" i="9" s="1"/>
  <c r="B468" i="4"/>
  <c r="B468" i="9" s="1"/>
  <c r="B469" i="4"/>
  <c r="B469" i="9" s="1"/>
  <c r="B470" i="4"/>
  <c r="B470" i="9" s="1"/>
  <c r="B471" i="4"/>
  <c r="B471" i="9" s="1"/>
  <c r="B472" i="4"/>
  <c r="B472" i="9" s="1"/>
  <c r="B473" i="4"/>
  <c r="B473" i="9" s="1"/>
  <c r="B474" i="4"/>
  <c r="B474" i="9" s="1"/>
  <c r="B475" i="4"/>
  <c r="B475" i="9" s="1"/>
  <c r="B476" i="4"/>
  <c r="B476" i="9" s="1"/>
  <c r="B477" i="4"/>
  <c r="B477" i="9" s="1"/>
  <c r="B478" i="4"/>
  <c r="B478" i="9" s="1"/>
  <c r="B479" i="4"/>
  <c r="B479" i="9" s="1"/>
  <c r="B480" i="4"/>
  <c r="B480" i="9" s="1"/>
  <c r="B481" i="4"/>
  <c r="B481" i="9" s="1"/>
  <c r="B482" i="4"/>
  <c r="B482" i="9" s="1"/>
  <c r="B483" i="4"/>
  <c r="B483" i="9" s="1"/>
  <c r="B484" i="4"/>
  <c r="B484" i="9" s="1"/>
  <c r="B485" i="4"/>
  <c r="B485" i="9" s="1"/>
  <c r="B486" i="4"/>
  <c r="B486" i="9" s="1"/>
  <c r="B487" i="4"/>
  <c r="B487" i="9" s="1"/>
  <c r="B488" i="4"/>
  <c r="B488" i="9" s="1"/>
  <c r="B489" i="4"/>
  <c r="B489" i="9" s="1"/>
  <c r="B490" i="4"/>
  <c r="B490" i="9" s="1"/>
  <c r="B491" i="4"/>
  <c r="B491" i="9" s="1"/>
  <c r="B492" i="4"/>
  <c r="B492" i="9" s="1"/>
  <c r="B493" i="4"/>
  <c r="B493" i="9" s="1"/>
  <c r="B494" i="4"/>
  <c r="B494" i="9" s="1"/>
  <c r="B495" i="4"/>
  <c r="B495" i="9" s="1"/>
  <c r="B496" i="4"/>
  <c r="B496" i="9" s="1"/>
  <c r="B497" i="4"/>
  <c r="B497" i="9" s="1"/>
  <c r="B498" i="4"/>
  <c r="B498" i="9" s="1"/>
  <c r="B499" i="4"/>
  <c r="B499" i="9" s="1"/>
  <c r="B500" i="4"/>
  <c r="B500" i="9" s="1"/>
  <c r="B501" i="4"/>
  <c r="B501" i="9" s="1"/>
  <c r="B502" i="4"/>
  <c r="B502" i="9" s="1"/>
  <c r="B503" i="4"/>
  <c r="B503" i="9" s="1"/>
  <c r="B504" i="4"/>
  <c r="B504" i="9" s="1"/>
  <c r="B505" i="4"/>
  <c r="B505" i="9" s="1"/>
  <c r="B506" i="4"/>
  <c r="B506" i="9" s="1"/>
  <c r="B507" i="4"/>
  <c r="B507" i="9" s="1"/>
  <c r="B508" i="4"/>
  <c r="B508" i="9" s="1"/>
  <c r="B509" i="4"/>
  <c r="B509" i="9" s="1"/>
  <c r="B510" i="4"/>
  <c r="B510" i="9" s="1"/>
  <c r="B511" i="4"/>
  <c r="B511" i="9" s="1"/>
  <c r="B512" i="4"/>
  <c r="B512" i="9" s="1"/>
  <c r="B513" i="4"/>
  <c r="B513" i="9" s="1"/>
  <c r="B514" i="4"/>
  <c r="B514" i="9" s="1"/>
  <c r="B515" i="4"/>
  <c r="B515" i="9" s="1"/>
  <c r="B516" i="4"/>
  <c r="B516" i="9" s="1"/>
  <c r="B517" i="4"/>
  <c r="B517" i="9" s="1"/>
  <c r="B518" i="4"/>
  <c r="B518" i="9" s="1"/>
  <c r="B519" i="4"/>
  <c r="B519" i="9" s="1"/>
  <c r="B520" i="4"/>
  <c r="B520" i="9" s="1"/>
  <c r="B521" i="4"/>
  <c r="B521" i="9" s="1"/>
  <c r="B522" i="4"/>
  <c r="B522" i="9" s="1"/>
  <c r="B523" i="4"/>
  <c r="B523" i="9" s="1"/>
  <c r="B524" i="4"/>
  <c r="B524" i="9" s="1"/>
  <c r="B525" i="4"/>
  <c r="B525" i="9" s="1"/>
  <c r="B526" i="4"/>
  <c r="B526" i="9" s="1"/>
  <c r="B527" i="4"/>
  <c r="B527" i="9" s="1"/>
  <c r="B528" i="4"/>
  <c r="B528" i="9" s="1"/>
  <c r="B529" i="4"/>
  <c r="B529" i="9" s="1"/>
  <c r="B530" i="4"/>
  <c r="B530" i="9" s="1"/>
  <c r="B531" i="4"/>
  <c r="B531" i="9" s="1"/>
  <c r="B532" i="4"/>
  <c r="B532" i="9" s="1"/>
  <c r="B533" i="4"/>
  <c r="B533" i="9" s="1"/>
  <c r="B534" i="4"/>
  <c r="B534" i="9" s="1"/>
  <c r="B535" i="4"/>
  <c r="B535" i="9" s="1"/>
  <c r="B536" i="4"/>
  <c r="B536" i="9" s="1"/>
  <c r="B537" i="4"/>
  <c r="B537" i="9" s="1"/>
  <c r="B538" i="4"/>
  <c r="B538" i="9" s="1"/>
  <c r="B539" i="4"/>
  <c r="B539" i="9" s="1"/>
  <c r="B540" i="4"/>
  <c r="B540" i="9" s="1"/>
  <c r="B541" i="4"/>
  <c r="B541" i="9" s="1"/>
  <c r="B542" i="4"/>
  <c r="B542" i="9" s="1"/>
  <c r="B543" i="4"/>
  <c r="B543" i="9" s="1"/>
  <c r="B544" i="4"/>
  <c r="B544" i="9" s="1"/>
  <c r="B545" i="4"/>
  <c r="B545" i="9" s="1"/>
  <c r="B546" i="4"/>
  <c r="B546" i="9" s="1"/>
  <c r="B547" i="4"/>
  <c r="B547" i="9" s="1"/>
  <c r="B548" i="4"/>
  <c r="B548" i="9" s="1"/>
  <c r="B549" i="4"/>
  <c r="B549" i="9" s="1"/>
  <c r="B550" i="4"/>
  <c r="B550" i="9" s="1"/>
  <c r="B551" i="4"/>
  <c r="B551" i="9" s="1"/>
  <c r="B552" i="4"/>
  <c r="B552" i="9" s="1"/>
  <c r="B553" i="4"/>
  <c r="B553" i="9" s="1"/>
  <c r="B554" i="4"/>
  <c r="B554" i="9" s="1"/>
  <c r="B555" i="4"/>
  <c r="B555" i="9" s="1"/>
  <c r="B556" i="4"/>
  <c r="B556" i="9" s="1"/>
  <c r="B557" i="4"/>
  <c r="B557" i="9" s="1"/>
  <c r="B558" i="4"/>
  <c r="B558" i="9" s="1"/>
  <c r="B559" i="4"/>
  <c r="B559" i="9" s="1"/>
  <c r="B560" i="4"/>
  <c r="B560" i="9" s="1"/>
  <c r="B561" i="4"/>
  <c r="B561" i="9" s="1"/>
  <c r="B562" i="4"/>
  <c r="B562" i="9" s="1"/>
  <c r="B563" i="4"/>
  <c r="B563" i="9" s="1"/>
  <c r="B564" i="4"/>
  <c r="B564" i="9" s="1"/>
  <c r="B565" i="4"/>
  <c r="B565" i="9" s="1"/>
  <c r="B566" i="4"/>
  <c r="B566" i="9" s="1"/>
  <c r="B567" i="4"/>
  <c r="B567" i="9" s="1"/>
  <c r="B568" i="4"/>
  <c r="B568" i="9" s="1"/>
  <c r="B569" i="4"/>
  <c r="B569" i="9" s="1"/>
  <c r="B570" i="4"/>
  <c r="B570" i="9" s="1"/>
  <c r="B571" i="4"/>
  <c r="B571" i="9" s="1"/>
  <c r="B572" i="4"/>
  <c r="B572" i="9" s="1"/>
  <c r="B573" i="4"/>
  <c r="B573" i="9" s="1"/>
  <c r="B574" i="4"/>
  <c r="B574" i="9" s="1"/>
  <c r="B575" i="4"/>
  <c r="B575" i="9" s="1"/>
  <c r="B576" i="4"/>
  <c r="B576" i="9" s="1"/>
  <c r="B577" i="4"/>
  <c r="B577" i="9" s="1"/>
  <c r="B578" i="4"/>
  <c r="B578" i="9" s="1"/>
  <c r="B579" i="4"/>
  <c r="B579" i="9" s="1"/>
  <c r="B580" i="4"/>
  <c r="B580" i="9" s="1"/>
  <c r="B581" i="4"/>
  <c r="B581" i="9" s="1"/>
  <c r="B582" i="4"/>
  <c r="B582" i="9" s="1"/>
  <c r="B583" i="4"/>
  <c r="B583" i="9" s="1"/>
  <c r="B584" i="4"/>
  <c r="B584" i="9" s="1"/>
  <c r="B585" i="4"/>
  <c r="B585" i="9" s="1"/>
  <c r="B586" i="4"/>
  <c r="B586" i="9" s="1"/>
  <c r="B587" i="4"/>
  <c r="B587" i="9" s="1"/>
  <c r="B588" i="4"/>
  <c r="B588" i="9" s="1"/>
  <c r="B589" i="4"/>
  <c r="B589" i="9" s="1"/>
  <c r="B590" i="4"/>
  <c r="B590" i="9" s="1"/>
  <c r="B591" i="4"/>
  <c r="B591" i="9" s="1"/>
  <c r="B592" i="4"/>
  <c r="B592" i="9" s="1"/>
  <c r="B593" i="4"/>
  <c r="B593" i="9" s="1"/>
  <c r="B594" i="4"/>
  <c r="B594" i="9" s="1"/>
  <c r="B595" i="4"/>
  <c r="B595" i="9" s="1"/>
  <c r="B596" i="4"/>
  <c r="B596" i="9" s="1"/>
  <c r="B597" i="4"/>
  <c r="B597" i="9" s="1"/>
  <c r="B598" i="4"/>
  <c r="B598" i="9" s="1"/>
  <c r="B599" i="4"/>
  <c r="B599" i="9" s="1"/>
  <c r="B600" i="4"/>
  <c r="B600" i="9" s="1"/>
  <c r="B601" i="4"/>
  <c r="B601" i="9" s="1"/>
  <c r="B602" i="4"/>
  <c r="B602" i="9" s="1"/>
  <c r="B603" i="4"/>
  <c r="B603" i="9" s="1"/>
  <c r="B604" i="4"/>
  <c r="B604" i="9" s="1"/>
  <c r="B605" i="4"/>
  <c r="B605" i="9" s="1"/>
  <c r="B606" i="4"/>
  <c r="B606" i="9" s="1"/>
  <c r="B607" i="4"/>
  <c r="B607" i="9" s="1"/>
  <c r="B608" i="4"/>
  <c r="B608" i="9" s="1"/>
  <c r="B609" i="4"/>
  <c r="B609" i="9" s="1"/>
  <c r="B610" i="4"/>
  <c r="B610" i="9" s="1"/>
  <c r="B611" i="4"/>
  <c r="B611" i="9" s="1"/>
  <c r="B612" i="4"/>
  <c r="B612" i="9" s="1"/>
  <c r="B613" i="4"/>
  <c r="B613" i="9" s="1"/>
  <c r="B614" i="4"/>
  <c r="B614" i="9" s="1"/>
  <c r="B615" i="4"/>
  <c r="B615" i="9" s="1"/>
  <c r="B616" i="4"/>
  <c r="B616" i="9" s="1"/>
  <c r="B617" i="4"/>
  <c r="B617" i="9" s="1"/>
  <c r="B618" i="4"/>
  <c r="B618" i="9" s="1"/>
  <c r="B619" i="4"/>
  <c r="B619" i="9" s="1"/>
  <c r="B620" i="4"/>
  <c r="B620" i="9" s="1"/>
  <c r="B621" i="4"/>
  <c r="B621" i="9" s="1"/>
  <c r="B622" i="4"/>
  <c r="B622" i="9" s="1"/>
  <c r="B623" i="4"/>
  <c r="B623" i="9" s="1"/>
  <c r="B624" i="4"/>
  <c r="B624" i="9" s="1"/>
  <c r="B625" i="4"/>
  <c r="B625" i="9" s="1"/>
  <c r="B626" i="4"/>
  <c r="B626" i="9" s="1"/>
  <c r="B627" i="4"/>
  <c r="B627" i="9" s="1"/>
  <c r="B628" i="4"/>
  <c r="B628" i="9" s="1"/>
  <c r="B629" i="4"/>
  <c r="B629" i="9" s="1"/>
  <c r="B630" i="4"/>
  <c r="B630" i="9" s="1"/>
  <c r="B631" i="4"/>
  <c r="B631" i="9" s="1"/>
  <c r="B632" i="4"/>
  <c r="B632" i="9" s="1"/>
  <c r="B633" i="4"/>
  <c r="B633" i="9" s="1"/>
  <c r="B634" i="4"/>
  <c r="B634" i="9" s="1"/>
  <c r="B635" i="4"/>
  <c r="B635" i="9" s="1"/>
  <c r="B636" i="4"/>
  <c r="B636" i="9" s="1"/>
  <c r="B637" i="4"/>
  <c r="B637" i="9" s="1"/>
  <c r="B638" i="4"/>
  <c r="B638" i="9" s="1"/>
  <c r="B639" i="4"/>
  <c r="B639" i="9" s="1"/>
  <c r="B640" i="4"/>
  <c r="B640" i="9" s="1"/>
  <c r="B641" i="4"/>
  <c r="B641" i="9" s="1"/>
  <c r="B642" i="4"/>
  <c r="B642" i="9" s="1"/>
  <c r="B643" i="4"/>
  <c r="B643" i="9" s="1"/>
  <c r="B644" i="4"/>
  <c r="B644" i="9" s="1"/>
  <c r="B645" i="4"/>
  <c r="B645" i="9" s="1"/>
  <c r="B646" i="4"/>
  <c r="B646" i="9" s="1"/>
  <c r="B647" i="4"/>
  <c r="B647" i="9" s="1"/>
  <c r="B648" i="4"/>
  <c r="B648" i="9" s="1"/>
  <c r="B649" i="4"/>
  <c r="B649" i="9" s="1"/>
  <c r="B650" i="4"/>
  <c r="B650" i="9" s="1"/>
  <c r="B651" i="4"/>
  <c r="B651" i="9" s="1"/>
  <c r="B652" i="4"/>
  <c r="B652" i="9" s="1"/>
  <c r="B653" i="4"/>
  <c r="B653" i="9" s="1"/>
  <c r="B654" i="4"/>
  <c r="B654" i="9" s="1"/>
  <c r="B655" i="4"/>
  <c r="B655" i="9" s="1"/>
  <c r="B656" i="4"/>
  <c r="B656" i="9" s="1"/>
  <c r="B657" i="4"/>
  <c r="B657" i="9" s="1"/>
  <c r="B658" i="4"/>
  <c r="B658" i="9" s="1"/>
  <c r="B659" i="4"/>
  <c r="B659" i="9" s="1"/>
  <c r="B660" i="4"/>
  <c r="B660" i="9" s="1"/>
  <c r="B661" i="4"/>
  <c r="B661" i="9" s="1"/>
  <c r="B662" i="4"/>
  <c r="B662" i="9" s="1"/>
  <c r="B663" i="4"/>
  <c r="B663" i="9" s="1"/>
  <c r="B664" i="4"/>
  <c r="B664" i="9" s="1"/>
  <c r="B665" i="4"/>
  <c r="B665" i="9" s="1"/>
  <c r="B666" i="4"/>
  <c r="B666" i="9" s="1"/>
  <c r="B667" i="4"/>
  <c r="B667" i="9" s="1"/>
  <c r="B668" i="4"/>
  <c r="B668" i="9" s="1"/>
  <c r="B669" i="4"/>
  <c r="B669" i="9" s="1"/>
  <c r="B670" i="4"/>
  <c r="B670" i="9" s="1"/>
  <c r="B671" i="4"/>
  <c r="B671" i="9" s="1"/>
  <c r="B672" i="4"/>
  <c r="B672" i="9" s="1"/>
  <c r="B673" i="4"/>
  <c r="B673" i="9" s="1"/>
  <c r="B674" i="4"/>
  <c r="B674" i="9" s="1"/>
  <c r="B675" i="4"/>
  <c r="B675" i="9" s="1"/>
  <c r="B676" i="4"/>
  <c r="B676" i="9" s="1"/>
  <c r="B677" i="4"/>
  <c r="B677" i="9" s="1"/>
  <c r="B678" i="4"/>
  <c r="B678" i="9" s="1"/>
  <c r="B679" i="4"/>
  <c r="B679" i="9" s="1"/>
  <c r="B680" i="4"/>
  <c r="B680" i="9" s="1"/>
  <c r="B681" i="4"/>
  <c r="B681" i="9" s="1"/>
  <c r="B682" i="4"/>
  <c r="B682" i="9" s="1"/>
  <c r="B683" i="4"/>
  <c r="B683" i="9" s="1"/>
  <c r="B684" i="4"/>
  <c r="B684" i="9" s="1"/>
  <c r="B685" i="4"/>
  <c r="B685" i="9" s="1"/>
  <c r="B686" i="4"/>
  <c r="B686" i="9" s="1"/>
  <c r="B687" i="4"/>
  <c r="B687" i="9" s="1"/>
  <c r="B688" i="4"/>
  <c r="B688" i="9" s="1"/>
  <c r="B689" i="4"/>
  <c r="B689" i="9" s="1"/>
  <c r="B690" i="4"/>
  <c r="B690" i="9" s="1"/>
  <c r="B691" i="4"/>
  <c r="B691" i="9" s="1"/>
  <c r="B692" i="4"/>
  <c r="B692" i="9" s="1"/>
  <c r="B693" i="4"/>
  <c r="B693" i="9" s="1"/>
  <c r="B694" i="4"/>
  <c r="B694" i="9" s="1"/>
  <c r="B695" i="4"/>
  <c r="B695" i="9" s="1"/>
  <c r="B696" i="4"/>
  <c r="B696" i="9" s="1"/>
  <c r="B697" i="4"/>
  <c r="B697" i="9" s="1"/>
  <c r="B698" i="4"/>
  <c r="B698" i="9" s="1"/>
  <c r="B699" i="4"/>
  <c r="B699" i="9" s="1"/>
  <c r="B700" i="4"/>
  <c r="B700" i="9" s="1"/>
  <c r="B701" i="4"/>
  <c r="B701" i="9" s="1"/>
  <c r="B702" i="4"/>
  <c r="B702" i="9" s="1"/>
  <c r="B703" i="4"/>
  <c r="B703" i="9" s="1"/>
  <c r="B704" i="4"/>
  <c r="B704" i="9" s="1"/>
  <c r="B705" i="4"/>
  <c r="B705" i="9" s="1"/>
  <c r="B706" i="4"/>
  <c r="B706" i="9" s="1"/>
  <c r="B707" i="4"/>
  <c r="B707" i="9" s="1"/>
  <c r="B708" i="4"/>
  <c r="B708" i="9" s="1"/>
  <c r="B709" i="4"/>
  <c r="B709" i="9" s="1"/>
  <c r="B710" i="4"/>
  <c r="B710" i="9" s="1"/>
  <c r="B711" i="4"/>
  <c r="B711" i="9" s="1"/>
  <c r="B712" i="4"/>
  <c r="B712" i="9" s="1"/>
  <c r="B713" i="4"/>
  <c r="B713" i="9" s="1"/>
  <c r="B714" i="4"/>
  <c r="B714" i="9" s="1"/>
  <c r="B715" i="4"/>
  <c r="B715" i="9" s="1"/>
  <c r="B716" i="4"/>
  <c r="B716" i="9" s="1"/>
  <c r="B717" i="4"/>
  <c r="B717" i="9" s="1"/>
  <c r="B718" i="4"/>
  <c r="B718" i="9" s="1"/>
  <c r="B719" i="4"/>
  <c r="B719" i="9" s="1"/>
  <c r="B720" i="4"/>
  <c r="B720" i="9" s="1"/>
  <c r="B721" i="4"/>
  <c r="B721" i="9" s="1"/>
  <c r="B722" i="4"/>
  <c r="B722" i="9" s="1"/>
  <c r="B723" i="4"/>
  <c r="B723" i="9" s="1"/>
  <c r="B724" i="4"/>
  <c r="B724" i="9" s="1"/>
  <c r="B725" i="4"/>
  <c r="B725" i="9" s="1"/>
  <c r="B3" i="4"/>
  <c r="B3" i="9" s="1"/>
  <c r="B2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A725" i="3"/>
  <c r="A725" i="4" s="1"/>
  <c r="A724" i="3"/>
  <c r="A724" i="4" s="1"/>
  <c r="A723" i="3"/>
  <c r="A723" i="4" s="1"/>
  <c r="A722" i="3"/>
  <c r="A722" i="4" s="1"/>
  <c r="A721" i="3"/>
  <c r="A721" i="4" s="1"/>
  <c r="A720" i="3"/>
  <c r="A720" i="4" s="1"/>
  <c r="A719" i="3"/>
  <c r="A719" i="4" s="1"/>
  <c r="A718" i="3"/>
  <c r="A718" i="4" s="1"/>
  <c r="A717" i="3"/>
  <c r="A717" i="4" s="1"/>
  <c r="A716" i="3"/>
  <c r="A716" i="4" s="1"/>
  <c r="A715" i="3"/>
  <c r="A715" i="4" s="1"/>
  <c r="A714" i="3"/>
  <c r="A714" i="4" s="1"/>
  <c r="A713" i="3"/>
  <c r="A713" i="4" s="1"/>
  <c r="A712" i="3"/>
  <c r="A712" i="4" s="1"/>
  <c r="A711" i="3"/>
  <c r="A711" i="4" s="1"/>
  <c r="A710" i="3"/>
  <c r="A710" i="4" s="1"/>
  <c r="A709" i="3"/>
  <c r="A709" i="4" s="1"/>
  <c r="A708" i="3"/>
  <c r="A708" i="4" s="1"/>
  <c r="A707" i="3"/>
  <c r="A707" i="4" s="1"/>
  <c r="A706" i="3"/>
  <c r="A706" i="4" s="1"/>
  <c r="A705" i="3"/>
  <c r="A705" i="4" s="1"/>
  <c r="A704" i="3"/>
  <c r="A704" i="4" s="1"/>
  <c r="A703" i="3"/>
  <c r="A703" i="4" s="1"/>
  <c r="A702" i="3"/>
  <c r="A702" i="4" s="1"/>
  <c r="A701" i="3"/>
  <c r="A701" i="4" s="1"/>
  <c r="A700" i="3"/>
  <c r="A700" i="4" s="1"/>
  <c r="A699" i="3"/>
  <c r="A699" i="4" s="1"/>
  <c r="A698" i="3"/>
  <c r="A698" i="4" s="1"/>
  <c r="A697" i="3"/>
  <c r="A697" i="4" s="1"/>
  <c r="A696" i="3"/>
  <c r="A696" i="4" s="1"/>
  <c r="A695" i="3"/>
  <c r="A695" i="4" s="1"/>
  <c r="A694" i="3"/>
  <c r="A694" i="4" s="1"/>
  <c r="A693" i="3"/>
  <c r="A693" i="4" s="1"/>
  <c r="A692" i="3"/>
  <c r="A692" i="4" s="1"/>
  <c r="A691" i="3"/>
  <c r="A691" i="4" s="1"/>
  <c r="A690" i="3"/>
  <c r="A690" i="4" s="1"/>
  <c r="A689" i="3"/>
  <c r="A689" i="4" s="1"/>
  <c r="A688" i="3"/>
  <c r="A688" i="4" s="1"/>
  <c r="A687" i="3"/>
  <c r="A687" i="4" s="1"/>
  <c r="A686" i="3"/>
  <c r="A686" i="4" s="1"/>
  <c r="A685" i="3"/>
  <c r="A685" i="4" s="1"/>
  <c r="A684" i="3"/>
  <c r="A684" i="4" s="1"/>
  <c r="A683" i="3"/>
  <c r="A683" i="4" s="1"/>
  <c r="A682" i="3"/>
  <c r="A682" i="4" s="1"/>
  <c r="A681" i="3"/>
  <c r="A681" i="4" s="1"/>
  <c r="A680" i="3"/>
  <c r="A680" i="4" s="1"/>
  <c r="A679" i="3"/>
  <c r="A679" i="4" s="1"/>
  <c r="A678" i="3"/>
  <c r="A678" i="4" s="1"/>
  <c r="A677" i="3"/>
  <c r="A677" i="4" s="1"/>
  <c r="A676" i="3"/>
  <c r="A676" i="4" s="1"/>
  <c r="A675" i="3"/>
  <c r="A675" i="4" s="1"/>
  <c r="A674" i="3"/>
  <c r="A674" i="4" s="1"/>
  <c r="A673" i="3"/>
  <c r="A673" i="4" s="1"/>
  <c r="A672" i="3"/>
  <c r="A672" i="4" s="1"/>
  <c r="A671" i="3"/>
  <c r="A671" i="4" s="1"/>
  <c r="A670" i="3"/>
  <c r="A670" i="4" s="1"/>
  <c r="A669" i="3"/>
  <c r="A669" i="4" s="1"/>
  <c r="A668" i="3"/>
  <c r="A668" i="4" s="1"/>
  <c r="A667" i="3"/>
  <c r="A667" i="4" s="1"/>
  <c r="A666" i="3"/>
  <c r="A666" i="4" s="1"/>
  <c r="A665" i="3"/>
  <c r="A665" i="4" s="1"/>
  <c r="A664" i="3"/>
  <c r="A664" i="4" s="1"/>
  <c r="A663" i="3"/>
  <c r="A663" i="4" s="1"/>
  <c r="A662" i="3"/>
  <c r="A662" i="4" s="1"/>
  <c r="A661" i="3"/>
  <c r="A661" i="4" s="1"/>
  <c r="A660" i="3"/>
  <c r="A660" i="4" s="1"/>
  <c r="A659" i="3"/>
  <c r="A659" i="4" s="1"/>
  <c r="A658" i="3"/>
  <c r="A658" i="4" s="1"/>
  <c r="A657" i="3"/>
  <c r="A657" i="4" s="1"/>
  <c r="A656" i="3"/>
  <c r="A656" i="4" s="1"/>
  <c r="A655" i="3"/>
  <c r="A655" i="4" s="1"/>
  <c r="A654" i="3"/>
  <c r="A654" i="4" s="1"/>
  <c r="A653" i="3"/>
  <c r="A653" i="4" s="1"/>
  <c r="A652" i="3"/>
  <c r="A652" i="4" s="1"/>
  <c r="A651" i="3"/>
  <c r="A651" i="4" s="1"/>
  <c r="A650" i="3"/>
  <c r="A650" i="4" s="1"/>
  <c r="A649" i="3"/>
  <c r="A649" i="4" s="1"/>
  <c r="A648" i="3"/>
  <c r="A648" i="4" s="1"/>
  <c r="A647" i="3"/>
  <c r="A647" i="4" s="1"/>
  <c r="A646" i="3"/>
  <c r="A646" i="4" s="1"/>
  <c r="A645" i="3"/>
  <c r="A645" i="4" s="1"/>
  <c r="A644" i="3"/>
  <c r="A644" i="4" s="1"/>
  <c r="A643" i="3"/>
  <c r="A643" i="4" s="1"/>
  <c r="A642" i="3"/>
  <c r="A642" i="4" s="1"/>
  <c r="A641" i="3"/>
  <c r="A641" i="4" s="1"/>
  <c r="A640" i="3"/>
  <c r="A640" i="4" s="1"/>
  <c r="A639" i="3"/>
  <c r="A639" i="4" s="1"/>
  <c r="A638" i="3"/>
  <c r="A638" i="4" s="1"/>
  <c r="A637" i="3"/>
  <c r="A637" i="4" s="1"/>
  <c r="A636" i="3"/>
  <c r="A636" i="4" s="1"/>
  <c r="A635" i="3"/>
  <c r="A635" i="4" s="1"/>
  <c r="A634" i="3"/>
  <c r="A634" i="4" s="1"/>
  <c r="A633" i="3"/>
  <c r="A633" i="4" s="1"/>
  <c r="A632" i="3"/>
  <c r="A632" i="4" s="1"/>
  <c r="A631" i="3"/>
  <c r="A631" i="4" s="1"/>
  <c r="A630" i="3"/>
  <c r="A630" i="4" s="1"/>
  <c r="A629" i="3"/>
  <c r="A629" i="4" s="1"/>
  <c r="A628" i="3"/>
  <c r="A628" i="4" s="1"/>
  <c r="A627" i="3"/>
  <c r="A627" i="4" s="1"/>
  <c r="A626" i="3"/>
  <c r="A626" i="4" s="1"/>
  <c r="A625" i="3"/>
  <c r="A625" i="4" s="1"/>
  <c r="A624" i="3"/>
  <c r="A624" i="4" s="1"/>
  <c r="A623" i="3"/>
  <c r="A623" i="4" s="1"/>
  <c r="A622" i="3"/>
  <c r="A622" i="4" s="1"/>
  <c r="A621" i="3"/>
  <c r="A621" i="4" s="1"/>
  <c r="A620" i="3"/>
  <c r="A620" i="4" s="1"/>
  <c r="A619" i="3"/>
  <c r="A619" i="4" s="1"/>
  <c r="A618" i="3"/>
  <c r="A618" i="4" s="1"/>
  <c r="A617" i="3"/>
  <c r="A617" i="4" s="1"/>
  <c r="A616" i="3"/>
  <c r="A616" i="4" s="1"/>
  <c r="A615" i="3"/>
  <c r="A615" i="4" s="1"/>
  <c r="A614" i="3"/>
  <c r="A614" i="4" s="1"/>
  <c r="A613" i="3"/>
  <c r="A613" i="4" s="1"/>
  <c r="A612" i="3"/>
  <c r="A612" i="4" s="1"/>
  <c r="A611" i="3"/>
  <c r="A611" i="4" s="1"/>
  <c r="A610" i="3"/>
  <c r="A610" i="4" s="1"/>
  <c r="A609" i="3"/>
  <c r="A609" i="4" s="1"/>
  <c r="A608" i="3"/>
  <c r="A608" i="4" s="1"/>
  <c r="A607" i="3"/>
  <c r="A607" i="4" s="1"/>
  <c r="A606" i="3"/>
  <c r="A606" i="4" s="1"/>
  <c r="A605" i="3"/>
  <c r="A605" i="4" s="1"/>
  <c r="A604" i="3"/>
  <c r="A604" i="4" s="1"/>
  <c r="A603" i="3"/>
  <c r="A603" i="4" s="1"/>
  <c r="A602" i="3"/>
  <c r="A602" i="4" s="1"/>
  <c r="A601" i="3"/>
  <c r="A601" i="4" s="1"/>
  <c r="A600" i="3"/>
  <c r="A600" i="4" s="1"/>
  <c r="A599" i="3"/>
  <c r="A599" i="4" s="1"/>
  <c r="A598" i="3"/>
  <c r="A598" i="4" s="1"/>
  <c r="A597" i="3"/>
  <c r="A597" i="4" s="1"/>
  <c r="A596" i="3"/>
  <c r="A596" i="4" s="1"/>
  <c r="A595" i="3"/>
  <c r="A595" i="4" s="1"/>
  <c r="A594" i="3"/>
  <c r="A594" i="4" s="1"/>
  <c r="A593" i="3"/>
  <c r="A593" i="4" s="1"/>
  <c r="A592" i="3"/>
  <c r="A592" i="4" s="1"/>
  <c r="A591" i="3"/>
  <c r="A591" i="4" s="1"/>
  <c r="A590" i="3"/>
  <c r="A590" i="4" s="1"/>
  <c r="A589" i="3"/>
  <c r="A589" i="4" s="1"/>
  <c r="A588" i="3"/>
  <c r="A588" i="4" s="1"/>
  <c r="A587" i="3"/>
  <c r="A587" i="4" s="1"/>
  <c r="A586" i="3"/>
  <c r="A586" i="4" s="1"/>
  <c r="A585" i="3"/>
  <c r="A585" i="4" s="1"/>
  <c r="A584" i="3"/>
  <c r="A584" i="4" s="1"/>
  <c r="A583" i="3"/>
  <c r="A583" i="4" s="1"/>
  <c r="A582" i="3"/>
  <c r="A582" i="4" s="1"/>
  <c r="A581" i="3"/>
  <c r="A581" i="4" s="1"/>
  <c r="A580" i="3"/>
  <c r="A580" i="4" s="1"/>
  <c r="A579" i="3"/>
  <c r="A579" i="4" s="1"/>
  <c r="A578" i="3"/>
  <c r="A578" i="4" s="1"/>
  <c r="A577" i="3"/>
  <c r="A577" i="4" s="1"/>
  <c r="A576" i="3"/>
  <c r="A576" i="4" s="1"/>
  <c r="A575" i="3"/>
  <c r="A575" i="4" s="1"/>
  <c r="A574" i="3"/>
  <c r="A574" i="4" s="1"/>
  <c r="A573" i="3"/>
  <c r="A573" i="4" s="1"/>
  <c r="A572" i="3"/>
  <c r="A572" i="4" s="1"/>
  <c r="A571" i="3"/>
  <c r="A571" i="4" s="1"/>
  <c r="A570" i="3"/>
  <c r="A570" i="4" s="1"/>
  <c r="A569" i="3"/>
  <c r="A569" i="4" s="1"/>
  <c r="A568" i="3"/>
  <c r="A568" i="4" s="1"/>
  <c r="A567" i="3"/>
  <c r="A567" i="4" s="1"/>
  <c r="A566" i="3"/>
  <c r="A566" i="4" s="1"/>
  <c r="A565" i="3"/>
  <c r="A565" i="4" s="1"/>
  <c r="A564" i="3"/>
  <c r="A564" i="4" s="1"/>
  <c r="A563" i="3"/>
  <c r="A563" i="4" s="1"/>
  <c r="A562" i="3"/>
  <c r="A562" i="4" s="1"/>
  <c r="A561" i="3"/>
  <c r="A561" i="4" s="1"/>
  <c r="A560" i="3"/>
  <c r="A560" i="4" s="1"/>
  <c r="A559" i="3"/>
  <c r="A559" i="4" s="1"/>
  <c r="A558" i="3"/>
  <c r="A558" i="4" s="1"/>
  <c r="A557" i="3"/>
  <c r="A557" i="4" s="1"/>
  <c r="A556" i="3"/>
  <c r="A556" i="4" s="1"/>
  <c r="A555" i="3"/>
  <c r="A555" i="4" s="1"/>
  <c r="A554" i="3"/>
  <c r="A554" i="4" s="1"/>
  <c r="A553" i="3"/>
  <c r="A553" i="4" s="1"/>
  <c r="A552" i="3"/>
  <c r="A552" i="4" s="1"/>
  <c r="A551" i="3"/>
  <c r="A551" i="4" s="1"/>
  <c r="A550" i="3"/>
  <c r="A550" i="4" s="1"/>
  <c r="A549" i="3"/>
  <c r="A549" i="4" s="1"/>
  <c r="A548" i="3"/>
  <c r="A548" i="4" s="1"/>
  <c r="A547" i="3"/>
  <c r="A547" i="4" s="1"/>
  <c r="A546" i="3"/>
  <c r="A546" i="4" s="1"/>
  <c r="A545" i="3"/>
  <c r="A545" i="4" s="1"/>
  <c r="A544" i="3"/>
  <c r="A544" i="4" s="1"/>
  <c r="A543" i="3"/>
  <c r="A543" i="4" s="1"/>
  <c r="A542" i="3"/>
  <c r="A542" i="4" s="1"/>
  <c r="A541" i="3"/>
  <c r="A541" i="4" s="1"/>
  <c r="A540" i="3"/>
  <c r="A540" i="4" s="1"/>
  <c r="A539" i="3"/>
  <c r="A539" i="4" s="1"/>
  <c r="A538" i="3"/>
  <c r="A538" i="4" s="1"/>
  <c r="A537" i="3"/>
  <c r="A537" i="4" s="1"/>
  <c r="A536" i="3"/>
  <c r="A536" i="4" s="1"/>
  <c r="A535" i="3"/>
  <c r="A535" i="4" s="1"/>
  <c r="A534" i="3"/>
  <c r="A534" i="4" s="1"/>
  <c r="A533" i="3"/>
  <c r="A533" i="4" s="1"/>
  <c r="A532" i="3"/>
  <c r="A532" i="4" s="1"/>
  <c r="A531" i="3"/>
  <c r="A531" i="4" s="1"/>
  <c r="A530" i="3"/>
  <c r="A530" i="4" s="1"/>
  <c r="A529" i="3"/>
  <c r="A529" i="4" s="1"/>
  <c r="A528" i="3"/>
  <c r="A528" i="4" s="1"/>
  <c r="A527" i="3"/>
  <c r="A527" i="4" s="1"/>
  <c r="A526" i="3"/>
  <c r="A526" i="4" s="1"/>
  <c r="A525" i="3"/>
  <c r="A525" i="4" s="1"/>
  <c r="A524" i="3"/>
  <c r="A524" i="4" s="1"/>
  <c r="A523" i="3"/>
  <c r="A523" i="4" s="1"/>
  <c r="A522" i="3"/>
  <c r="A522" i="4" s="1"/>
  <c r="A521" i="3"/>
  <c r="A521" i="4" s="1"/>
  <c r="A520" i="3"/>
  <c r="A520" i="4" s="1"/>
  <c r="A519" i="3"/>
  <c r="A519" i="4" s="1"/>
  <c r="A518" i="3"/>
  <c r="A518" i="4" s="1"/>
  <c r="A517" i="3"/>
  <c r="A517" i="4" s="1"/>
  <c r="A516" i="3"/>
  <c r="A516" i="4" s="1"/>
  <c r="A515" i="3"/>
  <c r="A515" i="4" s="1"/>
  <c r="A514" i="3"/>
  <c r="A514" i="4" s="1"/>
  <c r="A513" i="3"/>
  <c r="A513" i="4" s="1"/>
  <c r="A512" i="3"/>
  <c r="A512" i="4" s="1"/>
  <c r="A511" i="3"/>
  <c r="A511" i="4" s="1"/>
  <c r="A510" i="3"/>
  <c r="A510" i="4" s="1"/>
  <c r="A509" i="3"/>
  <c r="A509" i="4" s="1"/>
  <c r="A508" i="3"/>
  <c r="A508" i="4" s="1"/>
  <c r="A507" i="3"/>
  <c r="A507" i="4" s="1"/>
  <c r="A506" i="3"/>
  <c r="A506" i="4" s="1"/>
  <c r="A505" i="3"/>
  <c r="A505" i="4" s="1"/>
  <c r="A504" i="3"/>
  <c r="A504" i="4" s="1"/>
  <c r="A503" i="3"/>
  <c r="A503" i="4" s="1"/>
  <c r="A502" i="3"/>
  <c r="A502" i="4" s="1"/>
  <c r="A501" i="3"/>
  <c r="A501" i="4" s="1"/>
  <c r="A500" i="3"/>
  <c r="A500" i="4" s="1"/>
  <c r="A499" i="3"/>
  <c r="A499" i="4" s="1"/>
  <c r="A498" i="3"/>
  <c r="A498" i="4" s="1"/>
  <c r="A497" i="3"/>
  <c r="A497" i="4" s="1"/>
  <c r="A496" i="3"/>
  <c r="A496" i="4" s="1"/>
  <c r="A495" i="3"/>
  <c r="A495" i="4" s="1"/>
  <c r="A494" i="3"/>
  <c r="A494" i="4" s="1"/>
  <c r="A493" i="3"/>
  <c r="A493" i="4" s="1"/>
  <c r="A492" i="3"/>
  <c r="A492" i="4" s="1"/>
  <c r="A491" i="3"/>
  <c r="A491" i="4" s="1"/>
  <c r="A490" i="3"/>
  <c r="A490" i="4" s="1"/>
  <c r="A489" i="3"/>
  <c r="A489" i="4" s="1"/>
  <c r="A488" i="3"/>
  <c r="A488" i="4" s="1"/>
  <c r="A487" i="3"/>
  <c r="A487" i="4" s="1"/>
  <c r="A486" i="3"/>
  <c r="A486" i="4" s="1"/>
  <c r="A485" i="3"/>
  <c r="A485" i="4" s="1"/>
  <c r="A484" i="3"/>
  <c r="A484" i="4" s="1"/>
  <c r="A483" i="3"/>
  <c r="A483" i="4" s="1"/>
  <c r="A482" i="3"/>
  <c r="A482" i="4" s="1"/>
  <c r="A481" i="3"/>
  <c r="A481" i="4" s="1"/>
  <c r="A480" i="3"/>
  <c r="A480" i="4" s="1"/>
  <c r="A479" i="3"/>
  <c r="A479" i="4" s="1"/>
  <c r="A478" i="3"/>
  <c r="A478" i="4" s="1"/>
  <c r="A477" i="3"/>
  <c r="A477" i="4" s="1"/>
  <c r="A476" i="3"/>
  <c r="A476" i="4" s="1"/>
  <c r="A475" i="3"/>
  <c r="A475" i="4" s="1"/>
  <c r="A474" i="3"/>
  <c r="A474" i="4" s="1"/>
  <c r="A473" i="3"/>
  <c r="A473" i="4" s="1"/>
  <c r="A472" i="3"/>
  <c r="A472" i="4" s="1"/>
  <c r="A471" i="3"/>
  <c r="A471" i="4" s="1"/>
  <c r="A470" i="3"/>
  <c r="A470" i="4" s="1"/>
  <c r="A469" i="3"/>
  <c r="A469" i="4" s="1"/>
  <c r="A468" i="3"/>
  <c r="A468" i="4" s="1"/>
  <c r="A467" i="3"/>
  <c r="A467" i="4" s="1"/>
  <c r="A466" i="3"/>
  <c r="A466" i="4" s="1"/>
  <c r="A465" i="3"/>
  <c r="A465" i="4" s="1"/>
  <c r="A464" i="3"/>
  <c r="A464" i="4" s="1"/>
  <c r="A463" i="3"/>
  <c r="A463" i="4" s="1"/>
  <c r="A462" i="3"/>
  <c r="A462" i="4" s="1"/>
  <c r="A461" i="3"/>
  <c r="A461" i="4" s="1"/>
  <c r="A460" i="3"/>
  <c r="A460" i="4" s="1"/>
  <c r="A459" i="3"/>
  <c r="A459" i="4" s="1"/>
  <c r="A458" i="3"/>
  <c r="A458" i="4" s="1"/>
  <c r="A457" i="3"/>
  <c r="A457" i="4" s="1"/>
  <c r="A456" i="3"/>
  <c r="A456" i="4" s="1"/>
  <c r="A455" i="3"/>
  <c r="A455" i="4" s="1"/>
  <c r="A454" i="3"/>
  <c r="A454" i="4" s="1"/>
  <c r="A453" i="3"/>
  <c r="A453" i="4" s="1"/>
  <c r="A452" i="3"/>
  <c r="A452" i="4" s="1"/>
  <c r="A451" i="3"/>
  <c r="A451" i="4" s="1"/>
  <c r="A450" i="3"/>
  <c r="A450" i="4" s="1"/>
  <c r="A449" i="3"/>
  <c r="A449" i="4" s="1"/>
  <c r="A448" i="3"/>
  <c r="A448" i="4" s="1"/>
  <c r="A447" i="3"/>
  <c r="A447" i="4" s="1"/>
  <c r="A446" i="3"/>
  <c r="A446" i="4" s="1"/>
  <c r="A445" i="3"/>
  <c r="A445" i="4" s="1"/>
  <c r="A444" i="3"/>
  <c r="A444" i="4" s="1"/>
  <c r="A443" i="3"/>
  <c r="A443" i="4" s="1"/>
  <c r="A442" i="3"/>
  <c r="A442" i="4" s="1"/>
  <c r="A441" i="3"/>
  <c r="A441" i="4" s="1"/>
  <c r="A440" i="3"/>
  <c r="A440" i="4" s="1"/>
  <c r="A439" i="3"/>
  <c r="A439" i="4" s="1"/>
  <c r="A438" i="3"/>
  <c r="A438" i="4" s="1"/>
  <c r="A437" i="3"/>
  <c r="A437" i="4" s="1"/>
  <c r="A436" i="3"/>
  <c r="A436" i="4" s="1"/>
  <c r="A435" i="3"/>
  <c r="A435" i="4" s="1"/>
  <c r="A434" i="3"/>
  <c r="A434" i="4" s="1"/>
  <c r="A433" i="3"/>
  <c r="A433" i="4" s="1"/>
  <c r="A432" i="3"/>
  <c r="A432" i="4" s="1"/>
  <c r="A431" i="3"/>
  <c r="A431" i="4" s="1"/>
  <c r="A430" i="3"/>
  <c r="A430" i="4" s="1"/>
  <c r="A429" i="3"/>
  <c r="A429" i="4" s="1"/>
  <c r="A428" i="3"/>
  <c r="A428" i="4" s="1"/>
  <c r="A427" i="3"/>
  <c r="A427" i="4" s="1"/>
  <c r="A426" i="3"/>
  <c r="A426" i="4" s="1"/>
  <c r="A425" i="3"/>
  <c r="A425" i="4" s="1"/>
  <c r="A424" i="3"/>
  <c r="A424" i="4" s="1"/>
  <c r="A423" i="3"/>
  <c r="A423" i="4" s="1"/>
  <c r="A422" i="3"/>
  <c r="A422" i="4" s="1"/>
  <c r="A421" i="3"/>
  <c r="A421" i="4" s="1"/>
  <c r="A420" i="3"/>
  <c r="A420" i="4" s="1"/>
  <c r="A419" i="3"/>
  <c r="A419" i="4" s="1"/>
  <c r="A418" i="3"/>
  <c r="A418" i="4" s="1"/>
  <c r="A417" i="3"/>
  <c r="A417" i="4" s="1"/>
  <c r="A416" i="3"/>
  <c r="A416" i="4" s="1"/>
  <c r="A415" i="3"/>
  <c r="A415" i="4" s="1"/>
  <c r="A414" i="3"/>
  <c r="A414" i="4" s="1"/>
  <c r="A413" i="3"/>
  <c r="A413" i="4" s="1"/>
  <c r="A412" i="3"/>
  <c r="A412" i="4" s="1"/>
  <c r="A411" i="3"/>
  <c r="A411" i="4" s="1"/>
  <c r="A410" i="3"/>
  <c r="A410" i="4" s="1"/>
  <c r="A409" i="3"/>
  <c r="A409" i="4" s="1"/>
  <c r="A408" i="3"/>
  <c r="A408" i="4" s="1"/>
  <c r="A407" i="3"/>
  <c r="A407" i="4" s="1"/>
  <c r="A406" i="3"/>
  <c r="A406" i="4" s="1"/>
  <c r="A405" i="3"/>
  <c r="A405" i="4" s="1"/>
  <c r="A404" i="3"/>
  <c r="A404" i="4" s="1"/>
  <c r="A403" i="3"/>
  <c r="A403" i="4" s="1"/>
  <c r="A402" i="3"/>
  <c r="A402" i="4" s="1"/>
  <c r="A401" i="3"/>
  <c r="A401" i="4" s="1"/>
  <c r="A400" i="3"/>
  <c r="A400" i="4" s="1"/>
  <c r="A399" i="3"/>
  <c r="A399" i="4" s="1"/>
  <c r="A398" i="3"/>
  <c r="A398" i="4" s="1"/>
  <c r="A397" i="3"/>
  <c r="A397" i="4" s="1"/>
  <c r="A396" i="3"/>
  <c r="A396" i="4" s="1"/>
  <c r="A395" i="3"/>
  <c r="A395" i="4" s="1"/>
  <c r="A394" i="3"/>
  <c r="A394" i="4" s="1"/>
  <c r="A393" i="3"/>
  <c r="A393" i="4" s="1"/>
  <c r="A392" i="3"/>
  <c r="A392" i="4" s="1"/>
  <c r="A391" i="3"/>
  <c r="A391" i="4" s="1"/>
  <c r="A390" i="3"/>
  <c r="A390" i="4" s="1"/>
  <c r="A389" i="3"/>
  <c r="A389" i="4" s="1"/>
  <c r="A388" i="3"/>
  <c r="A388" i="4" s="1"/>
  <c r="A387" i="3"/>
  <c r="A387" i="4" s="1"/>
  <c r="A386" i="3"/>
  <c r="A386" i="4" s="1"/>
  <c r="A385" i="3"/>
  <c r="A385" i="4" s="1"/>
  <c r="A384" i="3"/>
  <c r="A384" i="4" s="1"/>
  <c r="A383" i="3"/>
  <c r="A383" i="4" s="1"/>
  <c r="A382" i="3"/>
  <c r="A382" i="4" s="1"/>
  <c r="A381" i="3"/>
  <c r="A381" i="4" s="1"/>
  <c r="A380" i="3"/>
  <c r="A380" i="4" s="1"/>
  <c r="A379" i="3"/>
  <c r="A379" i="4" s="1"/>
  <c r="A378" i="3"/>
  <c r="A378" i="4" s="1"/>
  <c r="A377" i="3"/>
  <c r="A377" i="4" s="1"/>
  <c r="A376" i="3"/>
  <c r="A376" i="4" s="1"/>
  <c r="A375" i="3"/>
  <c r="A375" i="4" s="1"/>
  <c r="A374" i="3"/>
  <c r="A374" i="4" s="1"/>
  <c r="A373" i="3"/>
  <c r="A373" i="4" s="1"/>
  <c r="A372" i="3"/>
  <c r="A372" i="4" s="1"/>
  <c r="A371" i="3"/>
  <c r="A371" i="4" s="1"/>
  <c r="A370" i="3"/>
  <c r="A370" i="4" s="1"/>
  <c r="A369" i="3"/>
  <c r="A369" i="4" s="1"/>
  <c r="A368" i="3"/>
  <c r="A368" i="4" s="1"/>
  <c r="A367" i="3"/>
  <c r="A367" i="4" s="1"/>
  <c r="A366" i="3"/>
  <c r="A366" i="4" s="1"/>
  <c r="A365" i="3"/>
  <c r="A365" i="4" s="1"/>
  <c r="A364" i="3"/>
  <c r="A364" i="4" s="1"/>
  <c r="A363" i="3"/>
  <c r="A363" i="4" s="1"/>
  <c r="A362" i="3"/>
  <c r="A362" i="4" s="1"/>
  <c r="A361" i="3"/>
  <c r="A361" i="4" s="1"/>
  <c r="A360" i="3"/>
  <c r="A360" i="4" s="1"/>
  <c r="A359" i="3"/>
  <c r="A359" i="4" s="1"/>
  <c r="A358" i="3"/>
  <c r="A358" i="4" s="1"/>
  <c r="A357" i="3"/>
  <c r="A357" i="4" s="1"/>
  <c r="A356" i="3"/>
  <c r="A356" i="4" s="1"/>
  <c r="A355" i="3"/>
  <c r="A355" i="4" s="1"/>
  <c r="A354" i="3"/>
  <c r="A354" i="4" s="1"/>
  <c r="A353" i="3"/>
  <c r="A353" i="4" s="1"/>
  <c r="A352" i="3"/>
  <c r="A352" i="4" s="1"/>
  <c r="A351" i="3"/>
  <c r="A351" i="4" s="1"/>
  <c r="A350" i="3"/>
  <c r="A350" i="4" s="1"/>
  <c r="A349" i="3"/>
  <c r="A349" i="4" s="1"/>
  <c r="A348" i="3"/>
  <c r="A348" i="4" s="1"/>
  <c r="A347" i="3"/>
  <c r="A347" i="4" s="1"/>
  <c r="A346" i="3"/>
  <c r="A346" i="4" s="1"/>
  <c r="A345" i="3"/>
  <c r="A345" i="4" s="1"/>
  <c r="A344" i="3"/>
  <c r="A344" i="4" s="1"/>
  <c r="A343" i="3"/>
  <c r="A343" i="4" s="1"/>
  <c r="A342" i="3"/>
  <c r="A342" i="4" s="1"/>
  <c r="A341" i="3"/>
  <c r="A341" i="4" s="1"/>
  <c r="A340" i="3"/>
  <c r="A340" i="4" s="1"/>
  <c r="A339" i="3"/>
  <c r="A339" i="4" s="1"/>
  <c r="A338" i="3"/>
  <c r="A338" i="4" s="1"/>
  <c r="A337" i="3"/>
  <c r="A337" i="4" s="1"/>
  <c r="A336" i="3"/>
  <c r="A336" i="4" s="1"/>
  <c r="A335" i="3"/>
  <c r="A335" i="4" s="1"/>
  <c r="A334" i="3"/>
  <c r="A334" i="4" s="1"/>
  <c r="A333" i="3"/>
  <c r="A333" i="4" s="1"/>
  <c r="A332" i="3"/>
  <c r="A332" i="4" s="1"/>
  <c r="A331" i="3"/>
  <c r="A331" i="4" s="1"/>
  <c r="A330" i="3"/>
  <c r="A330" i="4" s="1"/>
  <c r="A329" i="3"/>
  <c r="A329" i="4" s="1"/>
  <c r="A328" i="3"/>
  <c r="A328" i="4" s="1"/>
  <c r="A327" i="3"/>
  <c r="A327" i="4" s="1"/>
  <c r="A326" i="3"/>
  <c r="A326" i="4" s="1"/>
  <c r="A325" i="3"/>
  <c r="A325" i="4" s="1"/>
  <c r="A324" i="3"/>
  <c r="A324" i="4" s="1"/>
  <c r="A323" i="3"/>
  <c r="A323" i="4" s="1"/>
  <c r="A322" i="3"/>
  <c r="A322" i="4" s="1"/>
  <c r="A321" i="3"/>
  <c r="A321" i="4" s="1"/>
  <c r="A320" i="3"/>
  <c r="A320" i="4" s="1"/>
  <c r="A319" i="3"/>
  <c r="A319" i="4" s="1"/>
  <c r="A318" i="3"/>
  <c r="A318" i="4" s="1"/>
  <c r="A317" i="3"/>
  <c r="A317" i="4" s="1"/>
  <c r="A316" i="3"/>
  <c r="A316" i="4" s="1"/>
  <c r="A315" i="3"/>
  <c r="A315" i="4" s="1"/>
  <c r="A314" i="3"/>
  <c r="A314" i="4" s="1"/>
  <c r="A313" i="3"/>
  <c r="A313" i="4" s="1"/>
  <c r="A312" i="3"/>
  <c r="A312" i="4" s="1"/>
  <c r="A311" i="3"/>
  <c r="A311" i="4" s="1"/>
  <c r="A310" i="3"/>
  <c r="A310" i="4" s="1"/>
  <c r="A309" i="3"/>
  <c r="A309" i="4" s="1"/>
  <c r="A308" i="3"/>
  <c r="A308" i="4" s="1"/>
  <c r="A307" i="3"/>
  <c r="A307" i="4" s="1"/>
  <c r="A306" i="3"/>
  <c r="A306" i="4" s="1"/>
  <c r="A305" i="3"/>
  <c r="A305" i="4" s="1"/>
  <c r="A304" i="3"/>
  <c r="A304" i="4" s="1"/>
  <c r="A303" i="3"/>
  <c r="A303" i="4" s="1"/>
  <c r="A302" i="3"/>
  <c r="A302" i="4" s="1"/>
  <c r="A301" i="3"/>
  <c r="A301" i="4" s="1"/>
  <c r="A300" i="3"/>
  <c r="A300" i="4" s="1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D302" i="2"/>
  <c r="A302" i="2" s="1"/>
  <c r="D303" i="2"/>
  <c r="A303" i="2" s="1"/>
  <c r="D304" i="2"/>
  <c r="D305" i="2"/>
  <c r="A305" i="2" s="1"/>
  <c r="D306" i="2"/>
  <c r="A306" i="2" s="1"/>
  <c r="D307" i="2"/>
  <c r="A307" i="2" s="1"/>
  <c r="D308" i="2"/>
  <c r="A308" i="2" s="1"/>
  <c r="D309" i="2"/>
  <c r="A309" i="2" s="1"/>
  <c r="D310" i="2"/>
  <c r="D311" i="2"/>
  <c r="A311" i="2" s="1"/>
  <c r="D312" i="2"/>
  <c r="D313" i="2"/>
  <c r="A313" i="2" s="1"/>
  <c r="D314" i="2"/>
  <c r="A314" i="2" s="1"/>
  <c r="D315" i="2"/>
  <c r="A315" i="2" s="1"/>
  <c r="D316" i="2"/>
  <c r="A316" i="2" s="1"/>
  <c r="D317" i="2"/>
  <c r="A317" i="2" s="1"/>
  <c r="D318" i="2"/>
  <c r="A318" i="2" s="1"/>
  <c r="D319" i="2"/>
  <c r="A319" i="2" s="1"/>
  <c r="D320" i="2"/>
  <c r="A320" i="2" s="1"/>
  <c r="D321" i="2"/>
  <c r="A321" i="2" s="1"/>
  <c r="D322" i="2"/>
  <c r="A322" i="2" s="1"/>
  <c r="D323" i="2"/>
  <c r="A323" i="2" s="1"/>
  <c r="D324" i="2"/>
  <c r="A324" i="2" s="1"/>
  <c r="D325" i="2"/>
  <c r="A325" i="2" s="1"/>
  <c r="D326" i="2"/>
  <c r="A326" i="2" s="1"/>
  <c r="D327" i="2"/>
  <c r="A327" i="2" s="1"/>
  <c r="D328" i="2"/>
  <c r="A328" i="2" s="1"/>
  <c r="D329" i="2"/>
  <c r="A329" i="2" s="1"/>
  <c r="D330" i="2"/>
  <c r="A330" i="2" s="1"/>
  <c r="D331" i="2"/>
  <c r="A331" i="2" s="1"/>
  <c r="D332" i="2"/>
  <c r="A332" i="2" s="1"/>
  <c r="D333" i="2"/>
  <c r="A333" i="2" s="1"/>
  <c r="D334" i="2"/>
  <c r="D335" i="2"/>
  <c r="A335" i="2" s="1"/>
  <c r="D336" i="2"/>
  <c r="A336" i="2" s="1"/>
  <c r="D337" i="2"/>
  <c r="A337" i="2" s="1"/>
  <c r="D338" i="2"/>
  <c r="A338" i="2" s="1"/>
  <c r="D339" i="2"/>
  <c r="A339" i="2" s="1"/>
  <c r="D340" i="2"/>
  <c r="A340" i="2" s="1"/>
  <c r="D341" i="2"/>
  <c r="A341" i="2" s="1"/>
  <c r="D342" i="2"/>
  <c r="D343" i="2"/>
  <c r="A343" i="2" s="1"/>
  <c r="D344" i="2"/>
  <c r="A344" i="2" s="1"/>
  <c r="D345" i="2"/>
  <c r="A345" i="2" s="1"/>
  <c r="D346" i="2"/>
  <c r="A346" i="2" s="1"/>
  <c r="D347" i="2"/>
  <c r="A347" i="2" s="1"/>
  <c r="D348" i="2"/>
  <c r="A348" i="2" s="1"/>
  <c r="D349" i="2"/>
  <c r="A349" i="2" s="1"/>
  <c r="D350" i="2"/>
  <c r="A350" i="2" s="1"/>
  <c r="D351" i="2"/>
  <c r="A351" i="2" s="1"/>
  <c r="D352" i="2"/>
  <c r="A352" i="2" s="1"/>
  <c r="D353" i="2"/>
  <c r="A353" i="2" s="1"/>
  <c r="D354" i="2"/>
  <c r="A354" i="2" s="1"/>
  <c r="D355" i="2"/>
  <c r="A355" i="2" s="1"/>
  <c r="D356" i="2"/>
  <c r="A356" i="2" s="1"/>
  <c r="D357" i="2"/>
  <c r="A357" i="2" s="1"/>
  <c r="D358" i="2"/>
  <c r="D359" i="2"/>
  <c r="A359" i="2" s="1"/>
  <c r="D360" i="2"/>
  <c r="A360" i="2" s="1"/>
  <c r="D361" i="2"/>
  <c r="A361" i="2" s="1"/>
  <c r="D362" i="2"/>
  <c r="A362" i="2" s="1"/>
  <c r="D363" i="2"/>
  <c r="A363" i="2" s="1"/>
  <c r="D364" i="2"/>
  <c r="A364" i="2" s="1"/>
  <c r="D365" i="2"/>
  <c r="A365" i="2" s="1"/>
  <c r="D366" i="2"/>
  <c r="D367" i="2"/>
  <c r="A367" i="2" s="1"/>
  <c r="D368" i="2"/>
  <c r="A368" i="2" s="1"/>
  <c r="D369" i="2"/>
  <c r="A369" i="2" s="1"/>
  <c r="D370" i="2"/>
  <c r="A370" i="2" s="1"/>
  <c r="D371" i="2"/>
  <c r="A371" i="2" s="1"/>
  <c r="D372" i="2"/>
  <c r="A372" i="2" s="1"/>
  <c r="D373" i="2"/>
  <c r="A373" i="2" s="1"/>
  <c r="D374" i="2"/>
  <c r="A374" i="2" s="1"/>
  <c r="D375" i="2"/>
  <c r="A375" i="2" s="1"/>
  <c r="D376" i="2"/>
  <c r="A376" i="2" s="1"/>
  <c r="D377" i="2"/>
  <c r="A377" i="2" s="1"/>
  <c r="D378" i="2"/>
  <c r="A378" i="2" s="1"/>
  <c r="D379" i="2"/>
  <c r="A379" i="2" s="1"/>
  <c r="D380" i="2"/>
  <c r="A380" i="2" s="1"/>
  <c r="D381" i="2"/>
  <c r="A381" i="2" s="1"/>
  <c r="D382" i="2"/>
  <c r="D383" i="2"/>
  <c r="A383" i="2" s="1"/>
  <c r="D384" i="2"/>
  <c r="A384" i="2" s="1"/>
  <c r="D385" i="2"/>
  <c r="A385" i="2" s="1"/>
  <c r="D386" i="2"/>
  <c r="A386" i="2" s="1"/>
  <c r="D387" i="2"/>
  <c r="A387" i="2" s="1"/>
  <c r="D388" i="2"/>
  <c r="A388" i="2" s="1"/>
  <c r="D389" i="2"/>
  <c r="A389" i="2" s="1"/>
  <c r="D390" i="2"/>
  <c r="A390" i="2" s="1"/>
  <c r="D391" i="2"/>
  <c r="A391" i="2" s="1"/>
  <c r="D392" i="2"/>
  <c r="A392" i="2" s="1"/>
  <c r="D393" i="2"/>
  <c r="A393" i="2" s="1"/>
  <c r="D394" i="2"/>
  <c r="A394" i="2" s="1"/>
  <c r="D395" i="2"/>
  <c r="A395" i="2" s="1"/>
  <c r="D396" i="2"/>
  <c r="A396" i="2" s="1"/>
  <c r="D397" i="2"/>
  <c r="A397" i="2" s="1"/>
  <c r="D398" i="2"/>
  <c r="A398" i="2" s="1"/>
  <c r="D399" i="2"/>
  <c r="A399" i="2" s="1"/>
  <c r="D400" i="2"/>
  <c r="A400" i="2" s="1"/>
  <c r="D401" i="2"/>
  <c r="A401" i="2" s="1"/>
  <c r="D402" i="2"/>
  <c r="A402" i="2" s="1"/>
  <c r="D403" i="2"/>
  <c r="A403" i="2" s="1"/>
  <c r="D404" i="2"/>
  <c r="A404" i="2" s="1"/>
  <c r="D405" i="2"/>
  <c r="A405" i="2" s="1"/>
  <c r="D406" i="2"/>
  <c r="A406" i="2" s="1"/>
  <c r="D407" i="2"/>
  <c r="A407" i="2" s="1"/>
  <c r="D408" i="2"/>
  <c r="A408" i="2" s="1"/>
  <c r="D409" i="2"/>
  <c r="A409" i="2" s="1"/>
  <c r="D410" i="2"/>
  <c r="A410" i="2" s="1"/>
  <c r="D411" i="2"/>
  <c r="A411" i="2" s="1"/>
  <c r="D412" i="2"/>
  <c r="A412" i="2" s="1"/>
  <c r="D413" i="2"/>
  <c r="A413" i="2" s="1"/>
  <c r="D414" i="2"/>
  <c r="D415" i="2"/>
  <c r="A415" i="2" s="1"/>
  <c r="D416" i="2"/>
  <c r="A416" i="2" s="1"/>
  <c r="D417" i="2"/>
  <c r="A417" i="2" s="1"/>
  <c r="D418" i="2"/>
  <c r="A418" i="2" s="1"/>
  <c r="D419" i="2"/>
  <c r="A419" i="2" s="1"/>
  <c r="D420" i="2"/>
  <c r="A420" i="2" s="1"/>
  <c r="D421" i="2"/>
  <c r="A421" i="2" s="1"/>
  <c r="D422" i="2"/>
  <c r="A422" i="2" s="1"/>
  <c r="D423" i="2"/>
  <c r="A423" i="2" s="1"/>
  <c r="D424" i="2"/>
  <c r="A424" i="2" s="1"/>
  <c r="D425" i="2"/>
  <c r="A425" i="2" s="1"/>
  <c r="D426" i="2"/>
  <c r="A426" i="2" s="1"/>
  <c r="D427" i="2"/>
  <c r="A427" i="2" s="1"/>
  <c r="D428" i="2"/>
  <c r="A428" i="2" s="1"/>
  <c r="D429" i="2"/>
  <c r="A429" i="2" s="1"/>
  <c r="D430" i="2"/>
  <c r="D431" i="2"/>
  <c r="A431" i="2" s="1"/>
  <c r="D432" i="2"/>
  <c r="A432" i="2" s="1"/>
  <c r="D433" i="2"/>
  <c r="A433" i="2" s="1"/>
  <c r="D434" i="2"/>
  <c r="A434" i="2" s="1"/>
  <c r="D435" i="2"/>
  <c r="A435" i="2" s="1"/>
  <c r="D436" i="2"/>
  <c r="A436" i="2" s="1"/>
  <c r="D437" i="2"/>
  <c r="D438" i="2"/>
  <c r="D439" i="2"/>
  <c r="A439" i="2" s="1"/>
  <c r="D440" i="2"/>
  <c r="A440" i="2" s="1"/>
  <c r="D441" i="2"/>
  <c r="A441" i="2" s="1"/>
  <c r="D442" i="2"/>
  <c r="A442" i="2" s="1"/>
  <c r="D443" i="2"/>
  <c r="A443" i="2" s="1"/>
  <c r="D444" i="2"/>
  <c r="A444" i="2" s="1"/>
  <c r="D445" i="2"/>
  <c r="A445" i="2" s="1"/>
  <c r="D446" i="2"/>
  <c r="A446" i="2" s="1"/>
  <c r="D447" i="2"/>
  <c r="A447" i="2" s="1"/>
  <c r="D448" i="2"/>
  <c r="A448" i="2" s="1"/>
  <c r="D449" i="2"/>
  <c r="A449" i="2" s="1"/>
  <c r="D450" i="2"/>
  <c r="A450" i="2" s="1"/>
  <c r="D451" i="2"/>
  <c r="A451" i="2" s="1"/>
  <c r="D452" i="2"/>
  <c r="A452" i="2" s="1"/>
  <c r="D453" i="2"/>
  <c r="A453" i="2" s="1"/>
  <c r="D454" i="2"/>
  <c r="A454" i="2" s="1"/>
  <c r="D455" i="2"/>
  <c r="A455" i="2" s="1"/>
  <c r="D456" i="2"/>
  <c r="A456" i="2" s="1"/>
  <c r="D457" i="2"/>
  <c r="A457" i="2" s="1"/>
  <c r="D458" i="2"/>
  <c r="A458" i="2" s="1"/>
  <c r="D459" i="2"/>
  <c r="A459" i="2" s="1"/>
  <c r="D460" i="2"/>
  <c r="A460" i="2" s="1"/>
  <c r="D461" i="2"/>
  <c r="A461" i="2" s="1"/>
  <c r="D462" i="2"/>
  <c r="D463" i="2"/>
  <c r="A463" i="2" s="1"/>
  <c r="D464" i="2"/>
  <c r="A464" i="2" s="1"/>
  <c r="D465" i="2"/>
  <c r="A465" i="2" s="1"/>
  <c r="D466" i="2"/>
  <c r="A466" i="2" s="1"/>
  <c r="D467" i="2"/>
  <c r="A467" i="2" s="1"/>
  <c r="D468" i="2"/>
  <c r="A468" i="2" s="1"/>
  <c r="D469" i="2"/>
  <c r="A469" i="2" s="1"/>
  <c r="D470" i="2"/>
  <c r="A470" i="2" s="1"/>
  <c r="D471" i="2"/>
  <c r="A471" i="2" s="1"/>
  <c r="D472" i="2"/>
  <c r="A472" i="2" s="1"/>
  <c r="D473" i="2"/>
  <c r="A473" i="2" s="1"/>
  <c r="D474" i="2"/>
  <c r="A474" i="2" s="1"/>
  <c r="D475" i="2"/>
  <c r="A475" i="2" s="1"/>
  <c r="D476" i="2"/>
  <c r="A476" i="2" s="1"/>
  <c r="D477" i="2"/>
  <c r="A477" i="2" s="1"/>
  <c r="D478" i="2"/>
  <c r="A478" i="2" s="1"/>
  <c r="D479" i="2"/>
  <c r="A479" i="2" s="1"/>
  <c r="D480" i="2"/>
  <c r="A480" i="2" s="1"/>
  <c r="D481" i="2"/>
  <c r="A481" i="2" s="1"/>
  <c r="D482" i="2"/>
  <c r="A482" i="2" s="1"/>
  <c r="D483" i="2"/>
  <c r="A483" i="2" s="1"/>
  <c r="D484" i="2"/>
  <c r="A484" i="2" s="1"/>
  <c r="D485" i="2"/>
  <c r="A485" i="2" s="1"/>
  <c r="D486" i="2"/>
  <c r="D487" i="2"/>
  <c r="A487" i="2" s="1"/>
  <c r="D488" i="2"/>
  <c r="A488" i="2" s="1"/>
  <c r="D489" i="2"/>
  <c r="A489" i="2" s="1"/>
  <c r="D490" i="2"/>
  <c r="A490" i="2" s="1"/>
  <c r="D491" i="2"/>
  <c r="A491" i="2" s="1"/>
  <c r="D492" i="2"/>
  <c r="A492" i="2" s="1"/>
  <c r="D493" i="2"/>
  <c r="A493" i="2" s="1"/>
  <c r="D494" i="2"/>
  <c r="A494" i="2" s="1"/>
  <c r="D495" i="2"/>
  <c r="A495" i="2" s="1"/>
  <c r="D496" i="2"/>
  <c r="A496" i="2" s="1"/>
  <c r="D497" i="2"/>
  <c r="A497" i="2" s="1"/>
  <c r="D498" i="2"/>
  <c r="A498" i="2" s="1"/>
  <c r="D499" i="2"/>
  <c r="A499" i="2" s="1"/>
  <c r="D500" i="2"/>
  <c r="A500" i="2" s="1"/>
  <c r="D501" i="2"/>
  <c r="A501" i="2" s="1"/>
  <c r="D502" i="2"/>
  <c r="D503" i="2"/>
  <c r="A503" i="2" s="1"/>
  <c r="D504" i="2"/>
  <c r="A504" i="2" s="1"/>
  <c r="D505" i="2"/>
  <c r="A505" i="2" s="1"/>
  <c r="D506" i="2"/>
  <c r="A506" i="2" s="1"/>
  <c r="D507" i="2"/>
  <c r="A507" i="2" s="1"/>
  <c r="D508" i="2"/>
  <c r="A508" i="2" s="1"/>
  <c r="D509" i="2"/>
  <c r="A509" i="2" s="1"/>
  <c r="D510" i="2"/>
  <c r="D511" i="2"/>
  <c r="A511" i="2" s="1"/>
  <c r="D512" i="2"/>
  <c r="A512" i="2" s="1"/>
  <c r="D513" i="2"/>
  <c r="A513" i="2" s="1"/>
  <c r="D514" i="2"/>
  <c r="A514" i="2" s="1"/>
  <c r="D515" i="2"/>
  <c r="A515" i="2" s="1"/>
  <c r="D516" i="2"/>
  <c r="A516" i="2" s="1"/>
  <c r="D517" i="2"/>
  <c r="A517" i="2" s="1"/>
  <c r="D518" i="2"/>
  <c r="A518" i="2" s="1"/>
  <c r="D519" i="2"/>
  <c r="A519" i="2" s="1"/>
  <c r="D520" i="2"/>
  <c r="A520" i="2" s="1"/>
  <c r="D521" i="2"/>
  <c r="A521" i="2" s="1"/>
  <c r="D522" i="2"/>
  <c r="A522" i="2" s="1"/>
  <c r="D523" i="2"/>
  <c r="A523" i="2" s="1"/>
  <c r="D524" i="2"/>
  <c r="A524" i="2" s="1"/>
  <c r="D525" i="2"/>
  <c r="A525" i="2" s="1"/>
  <c r="D526" i="2"/>
  <c r="A526" i="2" s="1"/>
  <c r="D527" i="2"/>
  <c r="A527" i="2" s="1"/>
  <c r="D528" i="2"/>
  <c r="A528" i="2" s="1"/>
  <c r="D529" i="2"/>
  <c r="A529" i="2" s="1"/>
  <c r="D530" i="2"/>
  <c r="A530" i="2" s="1"/>
  <c r="D531" i="2"/>
  <c r="A531" i="2" s="1"/>
  <c r="D532" i="2"/>
  <c r="A532" i="2" s="1"/>
  <c r="D533" i="2"/>
  <c r="A533" i="2" s="1"/>
  <c r="D534" i="2"/>
  <c r="A534" i="2" s="1"/>
  <c r="D535" i="2"/>
  <c r="A535" i="2" s="1"/>
  <c r="D536" i="2"/>
  <c r="A536" i="2" s="1"/>
  <c r="D537" i="2"/>
  <c r="A537" i="2" s="1"/>
  <c r="D538" i="2"/>
  <c r="A538" i="2" s="1"/>
  <c r="D539" i="2"/>
  <c r="A539" i="2" s="1"/>
  <c r="D540" i="2"/>
  <c r="A540" i="2" s="1"/>
  <c r="D541" i="2"/>
  <c r="A541" i="2" s="1"/>
  <c r="D542" i="2"/>
  <c r="A542" i="2" s="1"/>
  <c r="D543" i="2"/>
  <c r="A543" i="2" s="1"/>
  <c r="D544" i="2"/>
  <c r="A544" i="2" s="1"/>
  <c r="D545" i="2"/>
  <c r="A545" i="2" s="1"/>
  <c r="D546" i="2"/>
  <c r="A546" i="2" s="1"/>
  <c r="D547" i="2"/>
  <c r="A547" i="2" s="1"/>
  <c r="D548" i="2"/>
  <c r="A548" i="2" s="1"/>
  <c r="D549" i="2"/>
  <c r="A549" i="2" s="1"/>
  <c r="D550" i="2"/>
  <c r="A550" i="2" s="1"/>
  <c r="D551" i="2"/>
  <c r="A551" i="2" s="1"/>
  <c r="D552" i="2"/>
  <c r="A552" i="2" s="1"/>
  <c r="D553" i="2"/>
  <c r="A553" i="2" s="1"/>
  <c r="D554" i="2"/>
  <c r="A554" i="2" s="1"/>
  <c r="D555" i="2"/>
  <c r="A555" i="2" s="1"/>
  <c r="D556" i="2"/>
  <c r="A556" i="2" s="1"/>
  <c r="D557" i="2"/>
  <c r="A557" i="2" s="1"/>
  <c r="D558" i="2"/>
  <c r="D559" i="2"/>
  <c r="A559" i="2" s="1"/>
  <c r="D560" i="2"/>
  <c r="A560" i="2" s="1"/>
  <c r="D561" i="2"/>
  <c r="A561" i="2" s="1"/>
  <c r="D562" i="2"/>
  <c r="A562" i="2" s="1"/>
  <c r="D563" i="2"/>
  <c r="A563" i="2" s="1"/>
  <c r="D564" i="2"/>
  <c r="A564" i="2" s="1"/>
  <c r="D565" i="2"/>
  <c r="A565" i="2" s="1"/>
  <c r="D566" i="2"/>
  <c r="A566" i="2" s="1"/>
  <c r="D567" i="2"/>
  <c r="A567" i="2" s="1"/>
  <c r="D568" i="2"/>
  <c r="A568" i="2" s="1"/>
  <c r="D569" i="2"/>
  <c r="A569" i="2" s="1"/>
  <c r="D570" i="2"/>
  <c r="A570" i="2" s="1"/>
  <c r="D571" i="2"/>
  <c r="A571" i="2" s="1"/>
  <c r="D572" i="2"/>
  <c r="A572" i="2" s="1"/>
  <c r="D573" i="2"/>
  <c r="A573" i="2" s="1"/>
  <c r="D574" i="2"/>
  <c r="D575" i="2"/>
  <c r="A575" i="2" s="1"/>
  <c r="D576" i="2"/>
  <c r="A576" i="2" s="1"/>
  <c r="D577" i="2"/>
  <c r="A577" i="2" s="1"/>
  <c r="D578" i="2"/>
  <c r="A578" i="2" s="1"/>
  <c r="D579" i="2"/>
  <c r="A579" i="2" s="1"/>
  <c r="D580" i="2"/>
  <c r="A580" i="2" s="1"/>
  <c r="D581" i="2"/>
  <c r="A581" i="2" s="1"/>
  <c r="D582" i="2"/>
  <c r="D583" i="2"/>
  <c r="A583" i="2" s="1"/>
  <c r="D584" i="2"/>
  <c r="A584" i="2" s="1"/>
  <c r="D585" i="2"/>
  <c r="A585" i="2" s="1"/>
  <c r="D586" i="2"/>
  <c r="A586" i="2" s="1"/>
  <c r="D587" i="2"/>
  <c r="A587" i="2" s="1"/>
  <c r="D588" i="2"/>
  <c r="A588" i="2" s="1"/>
  <c r="D589" i="2"/>
  <c r="A589" i="2" s="1"/>
  <c r="D590" i="2"/>
  <c r="A590" i="2" s="1"/>
  <c r="D591" i="2"/>
  <c r="A591" i="2" s="1"/>
  <c r="D592" i="2"/>
  <c r="A592" i="2" s="1"/>
  <c r="D593" i="2"/>
  <c r="A593" i="2" s="1"/>
  <c r="D594" i="2"/>
  <c r="A594" i="2" s="1"/>
  <c r="D595" i="2"/>
  <c r="A595" i="2" s="1"/>
  <c r="D596" i="2"/>
  <c r="A596" i="2" s="1"/>
  <c r="D597" i="2"/>
  <c r="A597" i="2" s="1"/>
  <c r="D598" i="2"/>
  <c r="A598" i="2" s="1"/>
  <c r="D599" i="2"/>
  <c r="A599" i="2" s="1"/>
  <c r="D600" i="2"/>
  <c r="A600" i="2" s="1"/>
  <c r="D601" i="2"/>
  <c r="A601" i="2" s="1"/>
  <c r="D602" i="2"/>
  <c r="A602" i="2" s="1"/>
  <c r="D603" i="2"/>
  <c r="A603" i="2" s="1"/>
  <c r="D604" i="2"/>
  <c r="A604" i="2" s="1"/>
  <c r="D605" i="2"/>
  <c r="A605" i="2" s="1"/>
  <c r="D606" i="2"/>
  <c r="D607" i="2"/>
  <c r="A607" i="2" s="1"/>
  <c r="D608" i="2"/>
  <c r="A608" i="2" s="1"/>
  <c r="D609" i="2"/>
  <c r="A609" i="2" s="1"/>
  <c r="D610" i="2"/>
  <c r="A610" i="2" s="1"/>
  <c r="D611" i="2"/>
  <c r="A611" i="2" s="1"/>
  <c r="D612" i="2"/>
  <c r="A612" i="2" s="1"/>
  <c r="D613" i="2"/>
  <c r="A613" i="2" s="1"/>
  <c r="D614" i="2"/>
  <c r="A614" i="2" s="1"/>
  <c r="D615" i="2"/>
  <c r="A615" i="2" s="1"/>
  <c r="D616" i="2"/>
  <c r="A616" i="2" s="1"/>
  <c r="D617" i="2"/>
  <c r="A617" i="2" s="1"/>
  <c r="D618" i="2"/>
  <c r="A618" i="2" s="1"/>
  <c r="D619" i="2"/>
  <c r="A619" i="2" s="1"/>
  <c r="D620" i="2"/>
  <c r="A620" i="2" s="1"/>
  <c r="D621" i="2"/>
  <c r="A621" i="2" s="1"/>
  <c r="D622" i="2"/>
  <c r="A622" i="2" s="1"/>
  <c r="D623" i="2"/>
  <c r="A623" i="2" s="1"/>
  <c r="D624" i="2"/>
  <c r="A624" i="2" s="1"/>
  <c r="D625" i="2"/>
  <c r="A625" i="2" s="1"/>
  <c r="D626" i="2"/>
  <c r="A626" i="2" s="1"/>
  <c r="D627" i="2"/>
  <c r="A627" i="2" s="1"/>
  <c r="D628" i="2"/>
  <c r="A628" i="2" s="1"/>
  <c r="D629" i="2"/>
  <c r="A629" i="2" s="1"/>
  <c r="D630" i="2"/>
  <c r="D631" i="2"/>
  <c r="A631" i="2" s="1"/>
  <c r="D632" i="2"/>
  <c r="A632" i="2" s="1"/>
  <c r="D633" i="2"/>
  <c r="A633" i="2" s="1"/>
  <c r="D634" i="2"/>
  <c r="A634" i="2" s="1"/>
  <c r="D635" i="2"/>
  <c r="A635" i="2" s="1"/>
  <c r="D636" i="2"/>
  <c r="A636" i="2" s="1"/>
  <c r="D637" i="2"/>
  <c r="A637" i="2" s="1"/>
  <c r="D638" i="2"/>
  <c r="A638" i="2" s="1"/>
  <c r="D639" i="2"/>
  <c r="A639" i="2" s="1"/>
  <c r="D640" i="2"/>
  <c r="A640" i="2" s="1"/>
  <c r="D641" i="2"/>
  <c r="A641" i="2" s="1"/>
  <c r="D642" i="2"/>
  <c r="A642" i="2" s="1"/>
  <c r="D643" i="2"/>
  <c r="A643" i="2" s="1"/>
  <c r="D644" i="2"/>
  <c r="A644" i="2" s="1"/>
  <c r="D645" i="2"/>
  <c r="A645" i="2" s="1"/>
  <c r="D646" i="2"/>
  <c r="A646" i="2" s="1"/>
  <c r="D647" i="2"/>
  <c r="A647" i="2" s="1"/>
  <c r="D648" i="2"/>
  <c r="A648" i="2" s="1"/>
  <c r="D649" i="2"/>
  <c r="A649" i="2" s="1"/>
  <c r="D650" i="2"/>
  <c r="A650" i="2" s="1"/>
  <c r="D651" i="2"/>
  <c r="A651" i="2" s="1"/>
  <c r="D652" i="2"/>
  <c r="A652" i="2" s="1"/>
  <c r="D653" i="2"/>
  <c r="A653" i="2" s="1"/>
  <c r="D654" i="2"/>
  <c r="D655" i="2"/>
  <c r="A655" i="2" s="1"/>
  <c r="D656" i="2"/>
  <c r="A656" i="2" s="1"/>
  <c r="D657" i="2"/>
  <c r="A657" i="2" s="1"/>
  <c r="D658" i="2"/>
  <c r="A658" i="2" s="1"/>
  <c r="D659" i="2"/>
  <c r="A659" i="2" s="1"/>
  <c r="D660" i="2"/>
  <c r="A660" i="2" s="1"/>
  <c r="D661" i="2"/>
  <c r="A661" i="2" s="1"/>
  <c r="D662" i="2"/>
  <c r="A662" i="2" s="1"/>
  <c r="D663" i="2"/>
  <c r="A663" i="2" s="1"/>
  <c r="D664" i="2"/>
  <c r="A664" i="2" s="1"/>
  <c r="D665" i="2"/>
  <c r="A665" i="2" s="1"/>
  <c r="D666" i="2"/>
  <c r="A666" i="2" s="1"/>
  <c r="D667" i="2"/>
  <c r="A667" i="2" s="1"/>
  <c r="D668" i="2"/>
  <c r="A668" i="2" s="1"/>
  <c r="D669" i="2"/>
  <c r="A669" i="2" s="1"/>
  <c r="D670" i="2"/>
  <c r="D671" i="2"/>
  <c r="A671" i="2" s="1"/>
  <c r="D672" i="2"/>
  <c r="A672" i="2" s="1"/>
  <c r="D673" i="2"/>
  <c r="A673" i="2" s="1"/>
  <c r="D674" i="2"/>
  <c r="A674" i="2" s="1"/>
  <c r="D675" i="2"/>
  <c r="A675" i="2" s="1"/>
  <c r="D676" i="2"/>
  <c r="A676" i="2" s="1"/>
  <c r="D677" i="2"/>
  <c r="A677" i="2" s="1"/>
  <c r="D678" i="2"/>
  <c r="A678" i="2" s="1"/>
  <c r="D679" i="2"/>
  <c r="A679" i="2" s="1"/>
  <c r="D680" i="2"/>
  <c r="A680" i="2" s="1"/>
  <c r="D681" i="2"/>
  <c r="A681" i="2" s="1"/>
  <c r="D682" i="2"/>
  <c r="A682" i="2" s="1"/>
  <c r="D683" i="2"/>
  <c r="A683" i="2" s="1"/>
  <c r="D684" i="2"/>
  <c r="A684" i="2" s="1"/>
  <c r="D685" i="2"/>
  <c r="A685" i="2" s="1"/>
  <c r="D686" i="2"/>
  <c r="A686" i="2" s="1"/>
  <c r="D687" i="2"/>
  <c r="A687" i="2" s="1"/>
  <c r="D688" i="2"/>
  <c r="A688" i="2" s="1"/>
  <c r="D689" i="2"/>
  <c r="A689" i="2" s="1"/>
  <c r="D690" i="2"/>
  <c r="A690" i="2" s="1"/>
  <c r="D691" i="2"/>
  <c r="A691" i="2" s="1"/>
  <c r="D692" i="2"/>
  <c r="A692" i="2" s="1"/>
  <c r="D693" i="2"/>
  <c r="A693" i="2" s="1"/>
  <c r="D694" i="2"/>
  <c r="A694" i="2" s="1"/>
  <c r="D695" i="2"/>
  <c r="A695" i="2" s="1"/>
  <c r="D696" i="2"/>
  <c r="A696" i="2" s="1"/>
  <c r="D697" i="2"/>
  <c r="A697" i="2" s="1"/>
  <c r="D698" i="2"/>
  <c r="A698" i="2" s="1"/>
  <c r="D699" i="2"/>
  <c r="A699" i="2" s="1"/>
  <c r="D700" i="2"/>
  <c r="A700" i="2" s="1"/>
  <c r="D701" i="2"/>
  <c r="A701" i="2" s="1"/>
  <c r="D702" i="2"/>
  <c r="A702" i="2" s="1"/>
  <c r="D703" i="2"/>
  <c r="A703" i="2" s="1"/>
  <c r="D704" i="2"/>
  <c r="A704" i="2" s="1"/>
  <c r="D705" i="2"/>
  <c r="A705" i="2" s="1"/>
  <c r="D706" i="2"/>
  <c r="A706" i="2" s="1"/>
  <c r="D707" i="2"/>
  <c r="A707" i="2" s="1"/>
  <c r="D708" i="2"/>
  <c r="A708" i="2" s="1"/>
  <c r="D709" i="2"/>
  <c r="A709" i="2" s="1"/>
  <c r="D710" i="2"/>
  <c r="A710" i="2" s="1"/>
  <c r="D711" i="2"/>
  <c r="A711" i="2" s="1"/>
  <c r="D712" i="2"/>
  <c r="A712" i="2" s="1"/>
  <c r="D713" i="2"/>
  <c r="A713" i="2" s="1"/>
  <c r="D714" i="2"/>
  <c r="A714" i="2" s="1"/>
  <c r="D715" i="2"/>
  <c r="A715" i="2" s="1"/>
  <c r="D716" i="2"/>
  <c r="A716" i="2" s="1"/>
  <c r="D717" i="2"/>
  <c r="A717" i="2" s="1"/>
  <c r="D718" i="2"/>
  <c r="A718" i="2" s="1"/>
  <c r="D719" i="2"/>
  <c r="A719" i="2" s="1"/>
  <c r="D720" i="2"/>
  <c r="A720" i="2" s="1"/>
  <c r="D721" i="2"/>
  <c r="A721" i="2" s="1"/>
  <c r="D722" i="2"/>
  <c r="A722" i="2" s="1"/>
  <c r="D723" i="2"/>
  <c r="A723" i="2" s="1"/>
  <c r="D724" i="2"/>
  <c r="A724" i="2" s="1"/>
  <c r="D725" i="2"/>
  <c r="A725" i="2" s="1"/>
  <c r="D301" i="2"/>
  <c r="A301" i="2" s="1"/>
  <c r="D300" i="2"/>
  <c r="A300" i="2" s="1"/>
  <c r="A654" i="2"/>
  <c r="A630" i="2"/>
  <c r="A582" i="2"/>
  <c r="A574" i="2"/>
  <c r="A558" i="2"/>
  <c r="A510" i="2"/>
  <c r="A502" i="2"/>
  <c r="A486" i="2"/>
  <c r="A438" i="2"/>
  <c r="A430" i="2"/>
  <c r="A414" i="2"/>
  <c r="A382" i="2"/>
  <c r="A366" i="2"/>
  <c r="A358" i="2"/>
  <c r="A342" i="2"/>
  <c r="A310" i="2"/>
  <c r="A670" i="2"/>
  <c r="A606" i="2"/>
  <c r="A462" i="2"/>
  <c r="A334" i="2"/>
  <c r="A312" i="2"/>
  <c r="A304" i="2"/>
  <c r="A437" i="2"/>
  <c r="B653" i="2" l="1"/>
  <c r="B501" i="2"/>
  <c r="B724" i="2"/>
  <c r="B716" i="2"/>
  <c r="B692" i="2"/>
  <c r="B676" i="2"/>
  <c r="B668" i="2"/>
  <c r="B652" i="2"/>
  <c r="B644" i="2"/>
  <c r="B636" i="2"/>
  <c r="B628" i="2"/>
  <c r="B612" i="2"/>
  <c r="B596" i="2"/>
  <c r="B588" i="2"/>
  <c r="B572" i="2"/>
  <c r="B564" i="2"/>
  <c r="B556" i="2"/>
  <c r="B548" i="2"/>
  <c r="B532" i="2"/>
  <c r="B524" i="2"/>
  <c r="B516" i="2"/>
  <c r="B500" i="2"/>
  <c r="B492" i="2"/>
  <c r="B476" i="2"/>
  <c r="B468" i="2"/>
  <c r="B452" i="2"/>
  <c r="B420" i="2"/>
  <c r="B412" i="2"/>
  <c r="B396" i="2"/>
  <c r="B364" i="2"/>
  <c r="B340" i="2"/>
  <c r="B324" i="2"/>
  <c r="B308" i="2"/>
  <c r="B651" i="2"/>
  <c r="B499" i="2"/>
  <c r="B722" i="2"/>
  <c r="B706" i="2"/>
  <c r="B667" i="2"/>
  <c r="B635" i="2"/>
  <c r="B571" i="2"/>
  <c r="B547" i="2"/>
  <c r="B705" i="2"/>
  <c r="B681" i="2"/>
  <c r="B665" i="2"/>
  <c r="B625" i="2"/>
  <c r="B617" i="2"/>
  <c r="B585" i="2"/>
  <c r="B561" i="2"/>
  <c r="B489" i="2"/>
  <c r="B465" i="2"/>
  <c r="B393" i="2"/>
  <c r="B385" i="2"/>
  <c r="B353" i="2"/>
  <c r="B587" i="2"/>
  <c r="B435" i="2"/>
  <c r="B339" i="2"/>
  <c r="B697" i="2"/>
  <c r="B689" i="2"/>
  <c r="B641" i="2"/>
  <c r="B609" i="2"/>
  <c r="B545" i="2"/>
  <c r="B409" i="2"/>
  <c r="B648" i="2"/>
  <c r="B633" i="2"/>
  <c r="B552" i="2"/>
  <c r="B497" i="2"/>
  <c r="B444" i="2"/>
  <c r="B312" i="2"/>
  <c r="B707" i="2"/>
  <c r="B675" i="2"/>
  <c r="B627" i="2"/>
  <c r="B579" i="2"/>
  <c r="B555" i="2"/>
  <c r="B523" i="2"/>
  <c r="B467" i="2"/>
  <c r="B411" i="2"/>
  <c r="B395" i="2"/>
  <c r="B347" i="2"/>
  <c r="B323" i="2"/>
  <c r="B712" i="2"/>
  <c r="B656" i="2"/>
  <c r="B632" i="2"/>
  <c r="B602" i="2"/>
  <c r="B576" i="2"/>
  <c r="B551" i="2"/>
  <c r="B538" i="2"/>
  <c r="B506" i="2"/>
  <c r="B482" i="2"/>
  <c r="B471" i="2"/>
  <c r="B456" i="2"/>
  <c r="B442" i="2"/>
  <c r="B432" i="2"/>
  <c r="B400" i="2"/>
  <c r="B370" i="2"/>
  <c r="B359" i="2"/>
  <c r="B330" i="2"/>
  <c r="B314" i="2"/>
  <c r="B328" i="2"/>
  <c r="B310" i="2"/>
  <c r="B382" i="2"/>
  <c r="B454" i="2"/>
  <c r="B526" i="2"/>
  <c r="B598" i="2"/>
  <c r="B678" i="2"/>
  <c r="B682" i="2"/>
  <c r="B650" i="2"/>
  <c r="B626" i="2"/>
  <c r="B578" i="2"/>
  <c r="B554" i="2"/>
  <c r="B530" i="2"/>
  <c r="B700" i="2"/>
  <c r="B620" i="2"/>
  <c r="B669" i="2"/>
  <c r="B618" i="2"/>
  <c r="B577" i="2"/>
  <c r="B511" i="2"/>
  <c r="B386" i="2"/>
  <c r="B302" i="2"/>
  <c r="B446" i="2"/>
  <c r="B662" i="2"/>
  <c r="B683" i="2"/>
  <c r="B595" i="2"/>
  <c r="B531" i="2"/>
  <c r="B483" i="2"/>
  <c r="B451" i="2"/>
  <c r="B387" i="2"/>
  <c r="B711" i="2"/>
  <c r="B655" i="2"/>
  <c r="B600" i="2"/>
  <c r="B562" i="2"/>
  <c r="B522" i="2"/>
  <c r="B455" i="2"/>
  <c r="B384" i="2"/>
  <c r="B329" i="2"/>
  <c r="B318" i="2"/>
  <c r="B470" i="2"/>
  <c r="B694" i="2"/>
  <c r="B601" i="2"/>
  <c r="B449" i="2"/>
  <c r="B401" i="2"/>
  <c r="B345" i="2"/>
  <c r="B679" i="2"/>
  <c r="B666" i="2"/>
  <c r="B599" i="2"/>
  <c r="B586" i="2"/>
  <c r="B536" i="2"/>
  <c r="B520" i="2"/>
  <c r="B503" i="2"/>
  <c r="B480" i="2"/>
  <c r="B466" i="2"/>
  <c r="B453" i="2"/>
  <c r="B440" i="2"/>
  <c r="B383" i="2"/>
  <c r="B354" i="2"/>
  <c r="B327" i="2"/>
  <c r="B311" i="2"/>
  <c r="B696" i="2"/>
  <c r="B714" i="2"/>
  <c r="B634" i="2"/>
  <c r="B713" i="2"/>
  <c r="B684" i="2"/>
  <c r="B591" i="2"/>
  <c r="B527" i="2"/>
  <c r="B418" i="2"/>
  <c r="B360" i="2"/>
  <c r="B374" i="2"/>
  <c r="B590" i="2"/>
  <c r="B691" i="2"/>
  <c r="B619" i="2"/>
  <c r="B515" i="2"/>
  <c r="B443" i="2"/>
  <c r="B355" i="2"/>
  <c r="B331" i="2"/>
  <c r="B680" i="2"/>
  <c r="B642" i="2"/>
  <c r="B616" i="2"/>
  <c r="B537" i="2"/>
  <c r="B504" i="2"/>
  <c r="B481" i="2"/>
  <c r="B431" i="2"/>
  <c r="B399" i="2"/>
  <c r="B369" i="2"/>
  <c r="B313" i="2"/>
  <c r="B390" i="2"/>
  <c r="B614" i="2"/>
  <c r="B521" i="2"/>
  <c r="B425" i="2"/>
  <c r="B305" i="2"/>
  <c r="B394" i="2"/>
  <c r="B672" i="2"/>
  <c r="B698" i="2"/>
  <c r="B657" i="2"/>
  <c r="B604" i="2"/>
  <c r="B540" i="2"/>
  <c r="B433" i="2"/>
  <c r="B316" i="2"/>
  <c r="B518" i="2"/>
  <c r="B715" i="2"/>
  <c r="B659" i="2"/>
  <c r="B611" i="2"/>
  <c r="B563" i="2"/>
  <c r="B507" i="2"/>
  <c r="B459" i="2"/>
  <c r="B403" i="2"/>
  <c r="B379" i="2"/>
  <c r="B363" i="2"/>
  <c r="B315" i="2"/>
  <c r="B695" i="2"/>
  <c r="B631" i="2"/>
  <c r="B575" i="2"/>
  <c r="B495" i="2"/>
  <c r="B441" i="2"/>
  <c r="B343" i="2"/>
  <c r="B334" i="2"/>
  <c r="B534" i="2"/>
  <c r="B721" i="2"/>
  <c r="B505" i="2"/>
  <c r="B417" i="2"/>
  <c r="B377" i="2"/>
  <c r="B321" i="2"/>
  <c r="B720" i="2"/>
  <c r="B690" i="2"/>
  <c r="B640" i="2"/>
  <c r="B610" i="2"/>
  <c r="B560" i="2"/>
  <c r="B490" i="2"/>
  <c r="B479" i="2"/>
  <c r="B424" i="2"/>
  <c r="B410" i="2"/>
  <c r="B381" i="2"/>
  <c r="B671" i="2"/>
  <c r="B639" i="2"/>
  <c r="B615" i="2"/>
  <c r="B519" i="2"/>
  <c r="B719" i="2"/>
  <c r="B704" i="2"/>
  <c r="B674" i="2"/>
  <c r="B664" i="2"/>
  <c r="B624" i="2"/>
  <c r="B594" i="2"/>
  <c r="B584" i="2"/>
  <c r="B570" i="2"/>
  <c r="B559" i="2"/>
  <c r="B514" i="2"/>
  <c r="B464" i="2"/>
  <c r="B423" i="2"/>
  <c r="B352" i="2"/>
  <c r="B338" i="2"/>
  <c r="B322" i="2"/>
  <c r="B687" i="2"/>
  <c r="B607" i="2"/>
  <c r="B647" i="2"/>
  <c r="B567" i="2"/>
  <c r="B484" i="2"/>
  <c r="B457" i="2"/>
  <c r="B372" i="2"/>
  <c r="B723" i="2"/>
  <c r="B699" i="2"/>
  <c r="B643" i="2"/>
  <c r="B603" i="2"/>
  <c r="B539" i="2"/>
  <c r="B491" i="2"/>
  <c r="B475" i="2"/>
  <c r="B427" i="2"/>
  <c r="B371" i="2"/>
  <c r="B307" i="2"/>
  <c r="B703" i="2"/>
  <c r="B688" i="2"/>
  <c r="B673" i="2"/>
  <c r="B663" i="2"/>
  <c r="B649" i="2"/>
  <c r="B623" i="2"/>
  <c r="B608" i="2"/>
  <c r="B593" i="2"/>
  <c r="B583" i="2"/>
  <c r="B569" i="2"/>
  <c r="B529" i="2"/>
  <c r="B513" i="2"/>
  <c r="B488" i="2"/>
  <c r="B408" i="2"/>
  <c r="B376" i="2"/>
  <c r="B362" i="2"/>
  <c r="B351" i="2"/>
  <c r="B337" i="2"/>
  <c r="B303" i="2"/>
  <c r="B606" i="2"/>
  <c r="B358" i="2"/>
  <c r="B430" i="2"/>
  <c r="B502" i="2"/>
  <c r="B574" i="2"/>
  <c r="B646" i="2"/>
  <c r="B725" i="2"/>
  <c r="B717" i="2"/>
  <c r="B709" i="2"/>
  <c r="B701" i="2"/>
  <c r="B693" i="2"/>
  <c r="B685" i="2"/>
  <c r="B677" i="2"/>
  <c r="B661" i="2"/>
  <c r="B645" i="2"/>
  <c r="B637" i="2"/>
  <c r="B629" i="2"/>
  <c r="B621" i="2"/>
  <c r="B613" i="2"/>
  <c r="B605" i="2"/>
  <c r="B597" i="2"/>
  <c r="B589" i="2"/>
  <c r="B581" i="2"/>
  <c r="B573" i="2"/>
  <c r="B565" i="2"/>
  <c r="B557" i="2"/>
  <c r="B549" i="2"/>
  <c r="B541" i="2"/>
  <c r="B533" i="2"/>
  <c r="B525" i="2"/>
  <c r="B517" i="2"/>
  <c r="B509" i="2"/>
  <c r="B493" i="2"/>
  <c r="B365" i="2"/>
  <c r="B658" i="2"/>
  <c r="B592" i="2"/>
  <c r="B580" i="2"/>
  <c r="B553" i="2"/>
  <c r="B543" i="2"/>
  <c r="B528" i="2"/>
  <c r="B512" i="2"/>
  <c r="B473" i="2"/>
  <c r="B447" i="2"/>
  <c r="B434" i="2"/>
  <c r="B419" i="2"/>
  <c r="B407" i="2"/>
  <c r="B375" i="2"/>
  <c r="B361" i="2"/>
  <c r="B348" i="2"/>
  <c r="B304" i="2"/>
  <c r="B670" i="2"/>
  <c r="B366" i="2"/>
  <c r="B438" i="2"/>
  <c r="B510" i="2"/>
  <c r="B582" i="2"/>
  <c r="B654" i="2"/>
  <c r="B708" i="2"/>
  <c r="B660" i="2"/>
  <c r="B508" i="2"/>
  <c r="B460" i="2"/>
  <c r="B436" i="2"/>
  <c r="B428" i="2"/>
  <c r="B404" i="2"/>
  <c r="B388" i="2"/>
  <c r="B380" i="2"/>
  <c r="B356" i="2"/>
  <c r="B332" i="2"/>
  <c r="B546" i="2"/>
  <c r="B535" i="2"/>
  <c r="B498" i="2"/>
  <c r="B487" i="2"/>
  <c r="B474" i="2"/>
  <c r="B463" i="2"/>
  <c r="B450" i="2"/>
  <c r="B439" i="2"/>
  <c r="B392" i="2"/>
  <c r="B368" i="2"/>
  <c r="B357" i="2"/>
  <c r="B346" i="2"/>
  <c r="B336" i="2"/>
  <c r="B398" i="2"/>
  <c r="B326" i="2"/>
  <c r="B406" i="2"/>
  <c r="B478" i="2"/>
  <c r="B550" i="2"/>
  <c r="B622" i="2"/>
  <c r="B718" i="2"/>
  <c r="B437" i="2"/>
  <c r="B426" i="2"/>
  <c r="B391" i="2"/>
  <c r="B335" i="2"/>
  <c r="B300" i="2"/>
  <c r="B416" i="2"/>
  <c r="B402" i="2"/>
  <c r="B378" i="2"/>
  <c r="B367" i="2"/>
  <c r="B320" i="2"/>
  <c r="B306" i="2"/>
  <c r="B462" i="2"/>
  <c r="B342" i="2"/>
  <c r="B414" i="2"/>
  <c r="B486" i="2"/>
  <c r="B558" i="2"/>
  <c r="B630" i="2"/>
  <c r="B568" i="2"/>
  <c r="B544" i="2"/>
  <c r="B496" i="2"/>
  <c r="B472" i="2"/>
  <c r="B458" i="2"/>
  <c r="B448" i="2"/>
  <c r="B415" i="2"/>
  <c r="B344" i="2"/>
  <c r="B319" i="2"/>
  <c r="B542" i="2"/>
  <c r="B350" i="2"/>
  <c r="B422" i="2"/>
  <c r="B494" i="2"/>
  <c r="B566" i="2"/>
  <c r="B638" i="2"/>
  <c r="B301" i="2"/>
  <c r="B710" i="2"/>
  <c r="B702" i="2"/>
  <c r="B686" i="2"/>
  <c r="B485" i="2"/>
  <c r="B477" i="2"/>
  <c r="B469" i="2"/>
  <c r="B461" i="2"/>
  <c r="B445" i="2"/>
  <c r="B429" i="2"/>
  <c r="B421" i="2"/>
  <c r="B413" i="2"/>
  <c r="B405" i="2"/>
  <c r="B397" i="2"/>
  <c r="B389" i="2"/>
  <c r="B373" i="2"/>
  <c r="B349" i="2"/>
  <c r="B341" i="2"/>
  <c r="B333" i="2"/>
  <c r="B325" i="2"/>
  <c r="B317" i="2"/>
  <c r="B309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16" i="2"/>
  <c r="K17" i="2"/>
  <c r="K18" i="2"/>
  <c r="K19" i="2"/>
  <c r="K20" i="2"/>
  <c r="K21" i="2"/>
  <c r="K22" i="2"/>
  <c r="K23" i="2"/>
  <c r="K24" i="2"/>
  <c r="K25" i="2"/>
  <c r="K26" i="2"/>
  <c r="K5" i="2"/>
  <c r="K6" i="2"/>
  <c r="K7" i="2"/>
  <c r="K8" i="2"/>
  <c r="K9" i="2"/>
  <c r="K10" i="2"/>
  <c r="K11" i="2"/>
  <c r="K12" i="2"/>
  <c r="K13" i="2"/>
  <c r="K14" i="2"/>
  <c r="K15" i="2"/>
  <c r="K3" i="2"/>
  <c r="K4" i="2"/>
  <c r="K2" i="2"/>
  <c r="D2" i="4" l="1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7" i="4"/>
  <c r="G8" i="4"/>
  <c r="G9" i="4"/>
  <c r="G5" i="4"/>
  <c r="G6" i="4"/>
  <c r="G4" i="4"/>
  <c r="G3" i="4"/>
  <c r="G2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2" i="2"/>
  <c r="I3" i="2"/>
  <c r="I4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A288" i="3"/>
  <c r="A289" i="3"/>
  <c r="A290" i="3"/>
  <c r="A291" i="3"/>
  <c r="A292" i="3"/>
  <c r="A293" i="3"/>
  <c r="A294" i="3"/>
  <c r="A295" i="3"/>
  <c r="A296" i="3"/>
  <c r="A297" i="3"/>
  <c r="A298" i="3"/>
  <c r="A299" i="3"/>
  <c r="D288" i="2"/>
  <c r="A288" i="2" s="1"/>
  <c r="D289" i="2"/>
  <c r="A289" i="2" s="1"/>
  <c r="D290" i="2"/>
  <c r="A290" i="2" s="1"/>
  <c r="D291" i="2"/>
  <c r="A291" i="2" s="1"/>
  <c r="D292" i="2"/>
  <c r="A292" i="2" s="1"/>
  <c r="D293" i="2"/>
  <c r="A293" i="2" s="1"/>
  <c r="D294" i="2"/>
  <c r="A294" i="2" s="1"/>
  <c r="D295" i="2"/>
  <c r="A295" i="2" s="1"/>
  <c r="D296" i="2"/>
  <c r="A296" i="2" s="1"/>
  <c r="D297" i="2"/>
  <c r="A297" i="2" s="1"/>
  <c r="D298" i="2"/>
  <c r="A298" i="2" s="1"/>
  <c r="D299" i="2"/>
  <c r="A299" i="2" s="1"/>
  <c r="B293" i="2" l="1"/>
  <c r="B292" i="2"/>
  <c r="B291" i="2"/>
  <c r="B294" i="2"/>
  <c r="B299" i="2"/>
  <c r="B298" i="2"/>
  <c r="B290" i="2"/>
  <c r="B297" i="2"/>
  <c r="B289" i="2"/>
  <c r="B296" i="2"/>
  <c r="B288" i="2"/>
  <c r="B295" i="2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3"/>
  <c r="A287" i="4" s="1"/>
  <c r="A286" i="3"/>
  <c r="A286" i="4" s="1"/>
  <c r="A285" i="3"/>
  <c r="A285" i="4" s="1"/>
  <c r="A284" i="3"/>
  <c r="A284" i="4" s="1"/>
  <c r="A283" i="3"/>
  <c r="A283" i="4" s="1"/>
  <c r="A282" i="3"/>
  <c r="A282" i="4" s="1"/>
  <c r="A281" i="3"/>
  <c r="A281" i="4" s="1"/>
  <c r="A280" i="3"/>
  <c r="A280" i="4" s="1"/>
  <c r="A279" i="3"/>
  <c r="A279" i="4" s="1"/>
  <c r="A278" i="3"/>
  <c r="A278" i="4" s="1"/>
  <c r="A277" i="3"/>
  <c r="A277" i="4" s="1"/>
  <c r="A276" i="3"/>
  <c r="A276" i="4" s="1"/>
  <c r="A275" i="3"/>
  <c r="A275" i="4" s="1"/>
  <c r="A274" i="3"/>
  <c r="A274" i="4" s="1"/>
  <c r="A273" i="3"/>
  <c r="A273" i="4" s="1"/>
  <c r="A272" i="3"/>
  <c r="A272" i="4" s="1"/>
  <c r="A271" i="3"/>
  <c r="A271" i="4" s="1"/>
  <c r="A270" i="3"/>
  <c r="A270" i="4" s="1"/>
  <c r="A269" i="3"/>
  <c r="A269" i="4" s="1"/>
  <c r="A268" i="3"/>
  <c r="A268" i="4" s="1"/>
  <c r="A267" i="3"/>
  <c r="A267" i="4" s="1"/>
  <c r="A266" i="3"/>
  <c r="A266" i="4" s="1"/>
  <c r="A265" i="3"/>
  <c r="A265" i="4" s="1"/>
  <c r="A264" i="3"/>
  <c r="A264" i="4" s="1"/>
  <c r="A263" i="3"/>
  <c r="A263" i="4" s="1"/>
  <c r="A262" i="3"/>
  <c r="A262" i="4" s="1"/>
  <c r="A261" i="3"/>
  <c r="A261" i="4" s="1"/>
  <c r="A260" i="3"/>
  <c r="A260" i="4" s="1"/>
  <c r="A259" i="3"/>
  <c r="A259" i="4" s="1"/>
  <c r="A258" i="3"/>
  <c r="A258" i="4" s="1"/>
  <c r="A257" i="3"/>
  <c r="A257" i="4" s="1"/>
  <c r="A256" i="3"/>
  <c r="A256" i="4" s="1"/>
  <c r="A255" i="3"/>
  <c r="A255" i="4" s="1"/>
  <c r="A254" i="3"/>
  <c r="A254" i="4" s="1"/>
  <c r="A253" i="3"/>
  <c r="A253" i="4" s="1"/>
  <c r="A252" i="3"/>
  <c r="A252" i="4" s="1"/>
  <c r="A251" i="3"/>
  <c r="A251" i="4" s="1"/>
  <c r="A250" i="3"/>
  <c r="A250" i="4" s="1"/>
  <c r="A249" i="3"/>
  <c r="A249" i="4" s="1"/>
  <c r="A248" i="3"/>
  <c r="A248" i="4" s="1"/>
  <c r="A247" i="3"/>
  <c r="A247" i="4" s="1"/>
  <c r="A246" i="3"/>
  <c r="A246" i="4" s="1"/>
  <c r="A245" i="3"/>
  <c r="A245" i="4" s="1"/>
  <c r="A244" i="3"/>
  <c r="A244" i="4" s="1"/>
  <c r="A243" i="3"/>
  <c r="A243" i="4" s="1"/>
  <c r="A242" i="3"/>
  <c r="A242" i="4" s="1"/>
  <c r="A241" i="3"/>
  <c r="A241" i="4" s="1"/>
  <c r="A240" i="3"/>
  <c r="A240" i="4" s="1"/>
  <c r="A239" i="3"/>
  <c r="A239" i="4" s="1"/>
  <c r="A238" i="3"/>
  <c r="A238" i="4" s="1"/>
  <c r="A237" i="3"/>
  <c r="A237" i="4" s="1"/>
  <c r="A236" i="3"/>
  <c r="A236" i="4" s="1"/>
  <c r="A235" i="3"/>
  <c r="A235" i="4" s="1"/>
  <c r="A234" i="3"/>
  <c r="A234" i="4" s="1"/>
  <c r="A233" i="3"/>
  <c r="A233" i="4" s="1"/>
  <c r="A232" i="3"/>
  <c r="A232" i="4" s="1"/>
  <c r="A231" i="3"/>
  <c r="A231" i="4" s="1"/>
  <c r="A230" i="3"/>
  <c r="A230" i="4" s="1"/>
  <c r="A229" i="3"/>
  <c r="A229" i="4" s="1"/>
  <c r="A228" i="3"/>
  <c r="A228" i="4" s="1"/>
  <c r="A227" i="3"/>
  <c r="A227" i="4" s="1"/>
  <c r="A226" i="3"/>
  <c r="A226" i="4" s="1"/>
  <c r="A225" i="3"/>
  <c r="A225" i="4" s="1"/>
  <c r="A224" i="3"/>
  <c r="A224" i="4" s="1"/>
  <c r="A223" i="3"/>
  <c r="A223" i="4" s="1"/>
  <c r="A222" i="3"/>
  <c r="A222" i="4" s="1"/>
  <c r="A221" i="3"/>
  <c r="A221" i="4" s="1"/>
  <c r="A220" i="3"/>
  <c r="A220" i="4" s="1"/>
  <c r="A219" i="3"/>
  <c r="A219" i="4" s="1"/>
  <c r="A218" i="3"/>
  <c r="A218" i="4" s="1"/>
  <c r="A217" i="3"/>
  <c r="A217" i="4" s="1"/>
  <c r="A216" i="3"/>
  <c r="A216" i="4" s="1"/>
  <c r="A215" i="3"/>
  <c r="A215" i="4" s="1"/>
  <c r="A214" i="3"/>
  <c r="A214" i="4" s="1"/>
  <c r="A213" i="3"/>
  <c r="A213" i="4" s="1"/>
  <c r="A212" i="3"/>
  <c r="A212" i="4" s="1"/>
  <c r="A211" i="3"/>
  <c r="A211" i="4" s="1"/>
  <c r="A210" i="3"/>
  <c r="A210" i="4" s="1"/>
  <c r="A209" i="3"/>
  <c r="A209" i="4" s="1"/>
  <c r="A208" i="3"/>
  <c r="A208" i="4" s="1"/>
  <c r="A207" i="3"/>
  <c r="A207" i="4" s="1"/>
  <c r="A206" i="3"/>
  <c r="A206" i="4" s="1"/>
  <c r="A205" i="3"/>
  <c r="A205" i="4" s="1"/>
  <c r="A204" i="3"/>
  <c r="A204" i="4" s="1"/>
  <c r="A203" i="3"/>
  <c r="A203" i="4" s="1"/>
  <c r="A202" i="3"/>
  <c r="A202" i="4" s="1"/>
  <c r="A201" i="3"/>
  <c r="A201" i="4" s="1"/>
  <c r="A200" i="3"/>
  <c r="A200" i="4" s="1"/>
  <c r="A199" i="3"/>
  <c r="A199" i="4" s="1"/>
  <c r="A198" i="3"/>
  <c r="A198" i="4" s="1"/>
  <c r="A197" i="3"/>
  <c r="A197" i="4" s="1"/>
  <c r="A196" i="3"/>
  <c r="A196" i="4" s="1"/>
  <c r="A195" i="3"/>
  <c r="A195" i="4" s="1"/>
  <c r="A194" i="3"/>
  <c r="A194" i="4" s="1"/>
  <c r="A193" i="3"/>
  <c r="A193" i="4" s="1"/>
  <c r="A192" i="3"/>
  <c r="A192" i="4" s="1"/>
  <c r="A191" i="3"/>
  <c r="A191" i="4" s="1"/>
  <c r="A190" i="3"/>
  <c r="A190" i="4" s="1"/>
  <c r="A189" i="3"/>
  <c r="A189" i="4" s="1"/>
  <c r="A188" i="3"/>
  <c r="A188" i="4" s="1"/>
  <c r="A187" i="3"/>
  <c r="A187" i="4" s="1"/>
  <c r="A186" i="3"/>
  <c r="A186" i="4" s="1"/>
  <c r="A185" i="3"/>
  <c r="A185" i="4" s="1"/>
  <c r="A184" i="3"/>
  <c r="A184" i="4" s="1"/>
  <c r="A183" i="3"/>
  <c r="A183" i="4" s="1"/>
  <c r="A182" i="3"/>
  <c r="A182" i="4" s="1"/>
  <c r="A181" i="3"/>
  <c r="A181" i="4" s="1"/>
  <c r="A180" i="3"/>
  <c r="A180" i="4" s="1"/>
  <c r="A179" i="3"/>
  <c r="A179" i="4" s="1"/>
  <c r="A178" i="3"/>
  <c r="A178" i="4" s="1"/>
  <c r="A177" i="3"/>
  <c r="A177" i="4" s="1"/>
  <c r="A176" i="3"/>
  <c r="A176" i="4" s="1"/>
  <c r="A175" i="3"/>
  <c r="A175" i="4" s="1"/>
  <c r="A174" i="3"/>
  <c r="A174" i="4" s="1"/>
  <c r="A173" i="3"/>
  <c r="A173" i="4" s="1"/>
  <c r="A172" i="3"/>
  <c r="A172" i="4" s="1"/>
  <c r="A171" i="3"/>
  <c r="A171" i="4" s="1"/>
  <c r="A170" i="3"/>
  <c r="A170" i="4" s="1"/>
  <c r="A169" i="3"/>
  <c r="A169" i="4" s="1"/>
  <c r="A168" i="3"/>
  <c r="A168" i="4" s="1"/>
  <c r="A167" i="3"/>
  <c r="A167" i="4" s="1"/>
  <c r="A166" i="3"/>
  <c r="A166" i="4" s="1"/>
  <c r="A165" i="3"/>
  <c r="A165" i="4" s="1"/>
  <c r="A164" i="3"/>
  <c r="A164" i="4" s="1"/>
  <c r="A163" i="3"/>
  <c r="A163" i="4" s="1"/>
  <c r="A162" i="3"/>
  <c r="A162" i="4" s="1"/>
  <c r="A161" i="3"/>
  <c r="A161" i="4" s="1"/>
  <c r="A160" i="3"/>
  <c r="A160" i="4" s="1"/>
  <c r="A159" i="3"/>
  <c r="A159" i="4" s="1"/>
  <c r="A158" i="3"/>
  <c r="A158" i="4" s="1"/>
  <c r="A157" i="3"/>
  <c r="A157" i="4" s="1"/>
  <c r="A156" i="3"/>
  <c r="A156" i="4" s="1"/>
  <c r="A155" i="3"/>
  <c r="A155" i="4" s="1"/>
  <c r="A154" i="3"/>
  <c r="A154" i="4" s="1"/>
  <c r="A153" i="3"/>
  <c r="A153" i="4" s="1"/>
  <c r="A152" i="3"/>
  <c r="A152" i="4" s="1"/>
  <c r="A151" i="3"/>
  <c r="A151" i="4" s="1"/>
  <c r="A150" i="3"/>
  <c r="A150" i="4" s="1"/>
  <c r="A149" i="3"/>
  <c r="A149" i="4" s="1"/>
  <c r="A148" i="3"/>
  <c r="A148" i="4" s="1"/>
  <c r="A147" i="3"/>
  <c r="A147" i="4" s="1"/>
  <c r="A146" i="3"/>
  <c r="A146" i="4" s="1"/>
  <c r="A145" i="3"/>
  <c r="A145" i="4" s="1"/>
  <c r="A144" i="3"/>
  <c r="A144" i="4" s="1"/>
  <c r="A143" i="3"/>
  <c r="A143" i="4" s="1"/>
  <c r="A142" i="3"/>
  <c r="A142" i="4" s="1"/>
  <c r="A141" i="3"/>
  <c r="A141" i="4" s="1"/>
  <c r="A140" i="3"/>
  <c r="A140" i="4" s="1"/>
  <c r="A139" i="3"/>
  <c r="A139" i="4" s="1"/>
  <c r="A138" i="3"/>
  <c r="A138" i="4" s="1"/>
  <c r="A137" i="3"/>
  <c r="A137" i="4" s="1"/>
  <c r="A136" i="3"/>
  <c r="A136" i="4" s="1"/>
  <c r="A135" i="3"/>
  <c r="A135" i="4" s="1"/>
  <c r="A134" i="3"/>
  <c r="A134" i="4" s="1"/>
  <c r="A133" i="3"/>
  <c r="A133" i="4" s="1"/>
  <c r="A132" i="3"/>
  <c r="A132" i="4" s="1"/>
  <c r="A131" i="3"/>
  <c r="A131" i="4" s="1"/>
  <c r="A130" i="3"/>
  <c r="A130" i="4" s="1"/>
  <c r="A129" i="3"/>
  <c r="A129" i="4" s="1"/>
  <c r="A128" i="3"/>
  <c r="A128" i="4" s="1"/>
  <c r="A127" i="3"/>
  <c r="A127" i="4" s="1"/>
  <c r="A126" i="3"/>
  <c r="A126" i="4" s="1"/>
  <c r="A125" i="3"/>
  <c r="A125" i="4" s="1"/>
  <c r="A124" i="3"/>
  <c r="A124" i="4" s="1"/>
  <c r="A123" i="3"/>
  <c r="A123" i="4" s="1"/>
  <c r="A122" i="3"/>
  <c r="A122" i="4" s="1"/>
  <c r="A121" i="3"/>
  <c r="A121" i="4" s="1"/>
  <c r="A120" i="3"/>
  <c r="A120" i="4" s="1"/>
  <c r="A119" i="3"/>
  <c r="A119" i="4" s="1"/>
  <c r="A118" i="3"/>
  <c r="A118" i="4" s="1"/>
  <c r="A117" i="3"/>
  <c r="A117" i="4" s="1"/>
  <c r="A116" i="3"/>
  <c r="A116" i="4" s="1"/>
  <c r="A115" i="3"/>
  <c r="A115" i="4" s="1"/>
  <c r="A114" i="3"/>
  <c r="A114" i="4" s="1"/>
  <c r="A113" i="3"/>
  <c r="A113" i="4" s="1"/>
  <c r="A112" i="3"/>
  <c r="A112" i="4" s="1"/>
  <c r="A111" i="3"/>
  <c r="A111" i="4" s="1"/>
  <c r="A110" i="3"/>
  <c r="A110" i="4" s="1"/>
  <c r="A109" i="3"/>
  <c r="A109" i="4" s="1"/>
  <c r="A108" i="3"/>
  <c r="A108" i="4" s="1"/>
  <c r="A107" i="3"/>
  <c r="A107" i="4" s="1"/>
  <c r="A106" i="3"/>
  <c r="A106" i="4" s="1"/>
  <c r="A105" i="3"/>
  <c r="A105" i="4" s="1"/>
  <c r="A104" i="3"/>
  <c r="A104" i="4" s="1"/>
  <c r="A103" i="3"/>
  <c r="A103" i="4" s="1"/>
  <c r="A102" i="3"/>
  <c r="A102" i="4" s="1"/>
  <c r="A101" i="3"/>
  <c r="A101" i="4" s="1"/>
  <c r="A100" i="3"/>
  <c r="A100" i="4" s="1"/>
  <c r="A99" i="3"/>
  <c r="A99" i="4" s="1"/>
  <c r="A98" i="3"/>
  <c r="A98" i="4" s="1"/>
  <c r="A97" i="3"/>
  <c r="A97" i="4" s="1"/>
  <c r="A96" i="3"/>
  <c r="A96" i="4" s="1"/>
  <c r="A95" i="3"/>
  <c r="A95" i="4" s="1"/>
  <c r="A94" i="3"/>
  <c r="A94" i="4" s="1"/>
  <c r="A93" i="3"/>
  <c r="A93" i="4" s="1"/>
  <c r="A92" i="3"/>
  <c r="A92" i="4" s="1"/>
  <c r="A91" i="3"/>
  <c r="A91" i="4" s="1"/>
  <c r="A90" i="3"/>
  <c r="A90" i="4" s="1"/>
  <c r="A89" i="3"/>
  <c r="A89" i="4" s="1"/>
  <c r="A88" i="3"/>
  <c r="A88" i="4" s="1"/>
  <c r="A87" i="3"/>
  <c r="A87" i="4" s="1"/>
  <c r="A86" i="3"/>
  <c r="A86" i="4" s="1"/>
  <c r="A85" i="3"/>
  <c r="A85" i="4" s="1"/>
  <c r="A84" i="3"/>
  <c r="A84" i="4" s="1"/>
  <c r="A83" i="3"/>
  <c r="A83" i="4" s="1"/>
  <c r="A82" i="3"/>
  <c r="A82" i="4" s="1"/>
  <c r="A81" i="3"/>
  <c r="A81" i="4" s="1"/>
  <c r="A80" i="3"/>
  <c r="A80" i="4" s="1"/>
  <c r="A79" i="3"/>
  <c r="A79" i="4" s="1"/>
  <c r="A78" i="3"/>
  <c r="A78" i="4" s="1"/>
  <c r="A77" i="3"/>
  <c r="A77" i="4" s="1"/>
  <c r="A76" i="3"/>
  <c r="A76" i="4" s="1"/>
  <c r="A75" i="3"/>
  <c r="A75" i="4" s="1"/>
  <c r="A74" i="3"/>
  <c r="A74" i="4" s="1"/>
  <c r="A73" i="3"/>
  <c r="A73" i="4" s="1"/>
  <c r="A72" i="3"/>
  <c r="A72" i="4" s="1"/>
  <c r="A71" i="3"/>
  <c r="A71" i="4" s="1"/>
  <c r="A70" i="3"/>
  <c r="A70" i="4" s="1"/>
  <c r="A69" i="3"/>
  <c r="A69" i="4" s="1"/>
  <c r="A68" i="3"/>
  <c r="A68" i="4" s="1"/>
  <c r="A67" i="3"/>
  <c r="A67" i="4" s="1"/>
  <c r="A66" i="3"/>
  <c r="A66" i="4" s="1"/>
  <c r="A65" i="3"/>
  <c r="A65" i="4" s="1"/>
  <c r="A64" i="3"/>
  <c r="A64" i="4" s="1"/>
  <c r="A63" i="3"/>
  <c r="A63" i="4" s="1"/>
  <c r="A62" i="3"/>
  <c r="A62" i="4" s="1"/>
  <c r="D97" i="2" l="1"/>
  <c r="A97" i="2" s="1"/>
  <c r="D98" i="2"/>
  <c r="A98" i="2" s="1"/>
  <c r="D99" i="2"/>
  <c r="A99" i="2" s="1"/>
  <c r="D100" i="2"/>
  <c r="A100" i="2" s="1"/>
  <c r="D101" i="2"/>
  <c r="A101" i="2" s="1"/>
  <c r="D102" i="2"/>
  <c r="A102" i="2" s="1"/>
  <c r="D103" i="2"/>
  <c r="A103" i="2" s="1"/>
  <c r="D104" i="2"/>
  <c r="A104" i="2" s="1"/>
  <c r="D105" i="2"/>
  <c r="A105" i="2" s="1"/>
  <c r="D106" i="2"/>
  <c r="A106" i="2" s="1"/>
  <c r="D107" i="2"/>
  <c r="A107" i="2" s="1"/>
  <c r="D108" i="2"/>
  <c r="A108" i="2" s="1"/>
  <c r="D109" i="2"/>
  <c r="A109" i="2" s="1"/>
  <c r="D110" i="2"/>
  <c r="A110" i="2" s="1"/>
  <c r="D111" i="2"/>
  <c r="A111" i="2" s="1"/>
  <c r="D112" i="2"/>
  <c r="A112" i="2" s="1"/>
  <c r="D113" i="2"/>
  <c r="A113" i="2" s="1"/>
  <c r="D114" i="2"/>
  <c r="A114" i="2" s="1"/>
  <c r="D115" i="2"/>
  <c r="A115" i="2" s="1"/>
  <c r="D116" i="2"/>
  <c r="A116" i="2" s="1"/>
  <c r="D117" i="2"/>
  <c r="A117" i="2" s="1"/>
  <c r="D118" i="2"/>
  <c r="A118" i="2" s="1"/>
  <c r="D119" i="2"/>
  <c r="A119" i="2" s="1"/>
  <c r="D120" i="2"/>
  <c r="A120" i="2" s="1"/>
  <c r="D121" i="2"/>
  <c r="A121" i="2" s="1"/>
  <c r="D122" i="2"/>
  <c r="A122" i="2" s="1"/>
  <c r="D123" i="2"/>
  <c r="A123" i="2" s="1"/>
  <c r="D124" i="2"/>
  <c r="A124" i="2" s="1"/>
  <c r="D125" i="2"/>
  <c r="A125" i="2" s="1"/>
  <c r="D126" i="2"/>
  <c r="A126" i="2" s="1"/>
  <c r="D127" i="2"/>
  <c r="A127" i="2" s="1"/>
  <c r="D128" i="2"/>
  <c r="A128" i="2" s="1"/>
  <c r="D129" i="2"/>
  <c r="A129" i="2" s="1"/>
  <c r="D130" i="2"/>
  <c r="A130" i="2" s="1"/>
  <c r="D131" i="2"/>
  <c r="A131" i="2" s="1"/>
  <c r="D132" i="2"/>
  <c r="A132" i="2" s="1"/>
  <c r="D133" i="2"/>
  <c r="A133" i="2" s="1"/>
  <c r="D134" i="2"/>
  <c r="A134" i="2" s="1"/>
  <c r="D135" i="2"/>
  <c r="A135" i="2" s="1"/>
  <c r="D136" i="2"/>
  <c r="A136" i="2" s="1"/>
  <c r="D137" i="2"/>
  <c r="A137" i="2" s="1"/>
  <c r="D138" i="2"/>
  <c r="A138" i="2" s="1"/>
  <c r="D139" i="2"/>
  <c r="A139" i="2" s="1"/>
  <c r="D140" i="2"/>
  <c r="A140" i="2" s="1"/>
  <c r="D141" i="2"/>
  <c r="A141" i="2" s="1"/>
  <c r="D142" i="2"/>
  <c r="A142" i="2" s="1"/>
  <c r="D143" i="2"/>
  <c r="A143" i="2" s="1"/>
  <c r="D144" i="2"/>
  <c r="A144" i="2" s="1"/>
  <c r="D145" i="2"/>
  <c r="A145" i="2" s="1"/>
  <c r="D146" i="2"/>
  <c r="A146" i="2" s="1"/>
  <c r="D147" i="2"/>
  <c r="A147" i="2" s="1"/>
  <c r="D148" i="2"/>
  <c r="A148" i="2" s="1"/>
  <c r="D149" i="2"/>
  <c r="A149" i="2" s="1"/>
  <c r="D150" i="2"/>
  <c r="A150" i="2" s="1"/>
  <c r="D151" i="2"/>
  <c r="A151" i="2" s="1"/>
  <c r="D152" i="2"/>
  <c r="A152" i="2" s="1"/>
  <c r="D153" i="2"/>
  <c r="A153" i="2" s="1"/>
  <c r="D154" i="2"/>
  <c r="A154" i="2" s="1"/>
  <c r="D155" i="2"/>
  <c r="A155" i="2" s="1"/>
  <c r="D156" i="2"/>
  <c r="A156" i="2" s="1"/>
  <c r="D157" i="2"/>
  <c r="A157" i="2" s="1"/>
  <c r="D158" i="2"/>
  <c r="A158" i="2" s="1"/>
  <c r="D159" i="2"/>
  <c r="A159" i="2" s="1"/>
  <c r="D160" i="2"/>
  <c r="A160" i="2" s="1"/>
  <c r="D161" i="2"/>
  <c r="A161" i="2" s="1"/>
  <c r="D162" i="2"/>
  <c r="A162" i="2" s="1"/>
  <c r="D163" i="2"/>
  <c r="A163" i="2" s="1"/>
  <c r="D164" i="2"/>
  <c r="A164" i="2" s="1"/>
  <c r="D165" i="2"/>
  <c r="A165" i="2" s="1"/>
  <c r="D166" i="2"/>
  <c r="A166" i="2" s="1"/>
  <c r="D167" i="2"/>
  <c r="A167" i="2" s="1"/>
  <c r="D168" i="2"/>
  <c r="A168" i="2" s="1"/>
  <c r="D169" i="2"/>
  <c r="A169" i="2" s="1"/>
  <c r="D170" i="2"/>
  <c r="A170" i="2" s="1"/>
  <c r="D171" i="2"/>
  <c r="A171" i="2" s="1"/>
  <c r="D172" i="2"/>
  <c r="A172" i="2" s="1"/>
  <c r="D173" i="2"/>
  <c r="A173" i="2" s="1"/>
  <c r="D174" i="2"/>
  <c r="A174" i="2" s="1"/>
  <c r="D175" i="2"/>
  <c r="A175" i="2" s="1"/>
  <c r="D176" i="2"/>
  <c r="A176" i="2" s="1"/>
  <c r="D177" i="2"/>
  <c r="A177" i="2" s="1"/>
  <c r="D178" i="2"/>
  <c r="A178" i="2" s="1"/>
  <c r="D179" i="2"/>
  <c r="A179" i="2" s="1"/>
  <c r="D180" i="2"/>
  <c r="A180" i="2" s="1"/>
  <c r="D181" i="2"/>
  <c r="A181" i="2" s="1"/>
  <c r="D182" i="2"/>
  <c r="A182" i="2" s="1"/>
  <c r="D183" i="2"/>
  <c r="A183" i="2" s="1"/>
  <c r="D184" i="2"/>
  <c r="A184" i="2" s="1"/>
  <c r="D185" i="2"/>
  <c r="A185" i="2" s="1"/>
  <c r="D186" i="2"/>
  <c r="A186" i="2" s="1"/>
  <c r="D187" i="2"/>
  <c r="A187" i="2" s="1"/>
  <c r="D188" i="2"/>
  <c r="A188" i="2" s="1"/>
  <c r="D189" i="2"/>
  <c r="A189" i="2" s="1"/>
  <c r="D190" i="2"/>
  <c r="A190" i="2" s="1"/>
  <c r="D191" i="2"/>
  <c r="A191" i="2" s="1"/>
  <c r="D192" i="2"/>
  <c r="A192" i="2" s="1"/>
  <c r="D193" i="2"/>
  <c r="A193" i="2" s="1"/>
  <c r="D194" i="2"/>
  <c r="A194" i="2" s="1"/>
  <c r="D195" i="2"/>
  <c r="A195" i="2" s="1"/>
  <c r="D196" i="2"/>
  <c r="A196" i="2" s="1"/>
  <c r="D197" i="2"/>
  <c r="A197" i="2" s="1"/>
  <c r="D198" i="2"/>
  <c r="A198" i="2" s="1"/>
  <c r="D199" i="2"/>
  <c r="A199" i="2" s="1"/>
  <c r="D200" i="2"/>
  <c r="A200" i="2" s="1"/>
  <c r="D201" i="2"/>
  <c r="A201" i="2" s="1"/>
  <c r="D202" i="2"/>
  <c r="A202" i="2" s="1"/>
  <c r="D203" i="2"/>
  <c r="A203" i="2" s="1"/>
  <c r="D204" i="2"/>
  <c r="A204" i="2" s="1"/>
  <c r="D205" i="2"/>
  <c r="A205" i="2" s="1"/>
  <c r="D206" i="2"/>
  <c r="A206" i="2" s="1"/>
  <c r="D207" i="2"/>
  <c r="A207" i="2" s="1"/>
  <c r="D208" i="2"/>
  <c r="A208" i="2" s="1"/>
  <c r="D209" i="2"/>
  <c r="A209" i="2" s="1"/>
  <c r="D210" i="2"/>
  <c r="A210" i="2" s="1"/>
  <c r="D211" i="2"/>
  <c r="A211" i="2" s="1"/>
  <c r="D212" i="2"/>
  <c r="A212" i="2" s="1"/>
  <c r="D213" i="2"/>
  <c r="A213" i="2" s="1"/>
  <c r="D214" i="2"/>
  <c r="A214" i="2" s="1"/>
  <c r="D215" i="2"/>
  <c r="A215" i="2" s="1"/>
  <c r="D216" i="2"/>
  <c r="A216" i="2" s="1"/>
  <c r="D217" i="2"/>
  <c r="A217" i="2" s="1"/>
  <c r="D218" i="2"/>
  <c r="A218" i="2" s="1"/>
  <c r="D219" i="2"/>
  <c r="A219" i="2" s="1"/>
  <c r="D220" i="2"/>
  <c r="A220" i="2" s="1"/>
  <c r="D221" i="2"/>
  <c r="A221" i="2" s="1"/>
  <c r="D222" i="2"/>
  <c r="A222" i="2" s="1"/>
  <c r="D223" i="2"/>
  <c r="A223" i="2" s="1"/>
  <c r="D224" i="2"/>
  <c r="A224" i="2" s="1"/>
  <c r="D225" i="2"/>
  <c r="A225" i="2" s="1"/>
  <c r="D226" i="2"/>
  <c r="A226" i="2" s="1"/>
  <c r="D227" i="2"/>
  <c r="A227" i="2" s="1"/>
  <c r="D228" i="2"/>
  <c r="A228" i="2" s="1"/>
  <c r="D229" i="2"/>
  <c r="A229" i="2" s="1"/>
  <c r="D230" i="2"/>
  <c r="A230" i="2" s="1"/>
  <c r="D231" i="2"/>
  <c r="A231" i="2" s="1"/>
  <c r="D232" i="2"/>
  <c r="A232" i="2" s="1"/>
  <c r="D233" i="2"/>
  <c r="A233" i="2" s="1"/>
  <c r="D234" i="2"/>
  <c r="A234" i="2" s="1"/>
  <c r="D235" i="2"/>
  <c r="A235" i="2" s="1"/>
  <c r="D236" i="2"/>
  <c r="A236" i="2" s="1"/>
  <c r="D237" i="2"/>
  <c r="A237" i="2" s="1"/>
  <c r="D238" i="2"/>
  <c r="A238" i="2" s="1"/>
  <c r="D239" i="2"/>
  <c r="A239" i="2" s="1"/>
  <c r="D240" i="2"/>
  <c r="A240" i="2" s="1"/>
  <c r="D241" i="2"/>
  <c r="A241" i="2" s="1"/>
  <c r="D242" i="2"/>
  <c r="A242" i="2" s="1"/>
  <c r="D243" i="2"/>
  <c r="A243" i="2" s="1"/>
  <c r="D244" i="2"/>
  <c r="A244" i="2" s="1"/>
  <c r="D245" i="2"/>
  <c r="A245" i="2" s="1"/>
  <c r="D246" i="2"/>
  <c r="A246" i="2" s="1"/>
  <c r="D247" i="2"/>
  <c r="A247" i="2" s="1"/>
  <c r="D248" i="2"/>
  <c r="A248" i="2" s="1"/>
  <c r="D249" i="2"/>
  <c r="A249" i="2" s="1"/>
  <c r="D250" i="2"/>
  <c r="A250" i="2" s="1"/>
  <c r="D251" i="2"/>
  <c r="A251" i="2" s="1"/>
  <c r="D252" i="2"/>
  <c r="A252" i="2" s="1"/>
  <c r="D253" i="2"/>
  <c r="A253" i="2" s="1"/>
  <c r="D254" i="2"/>
  <c r="A254" i="2" s="1"/>
  <c r="D255" i="2"/>
  <c r="A255" i="2" s="1"/>
  <c r="D256" i="2"/>
  <c r="A256" i="2" s="1"/>
  <c r="D257" i="2"/>
  <c r="A257" i="2" s="1"/>
  <c r="D258" i="2"/>
  <c r="A258" i="2" s="1"/>
  <c r="D259" i="2"/>
  <c r="A259" i="2" s="1"/>
  <c r="D260" i="2"/>
  <c r="A260" i="2" s="1"/>
  <c r="D261" i="2"/>
  <c r="A261" i="2" s="1"/>
  <c r="D262" i="2"/>
  <c r="A262" i="2" s="1"/>
  <c r="D263" i="2"/>
  <c r="A263" i="2" s="1"/>
  <c r="D264" i="2"/>
  <c r="A264" i="2" s="1"/>
  <c r="D265" i="2"/>
  <c r="A265" i="2" s="1"/>
  <c r="D266" i="2"/>
  <c r="A266" i="2" s="1"/>
  <c r="D267" i="2"/>
  <c r="A267" i="2" s="1"/>
  <c r="D268" i="2"/>
  <c r="A268" i="2" s="1"/>
  <c r="D269" i="2"/>
  <c r="A269" i="2" s="1"/>
  <c r="D270" i="2"/>
  <c r="A270" i="2" s="1"/>
  <c r="D271" i="2"/>
  <c r="A271" i="2" s="1"/>
  <c r="D272" i="2"/>
  <c r="A272" i="2" s="1"/>
  <c r="D273" i="2"/>
  <c r="A273" i="2" s="1"/>
  <c r="D274" i="2"/>
  <c r="A274" i="2" s="1"/>
  <c r="D275" i="2"/>
  <c r="A275" i="2" s="1"/>
  <c r="D276" i="2"/>
  <c r="A276" i="2" s="1"/>
  <c r="D277" i="2"/>
  <c r="A277" i="2" s="1"/>
  <c r="D278" i="2"/>
  <c r="A278" i="2" s="1"/>
  <c r="D279" i="2"/>
  <c r="A279" i="2" s="1"/>
  <c r="D280" i="2"/>
  <c r="A280" i="2" s="1"/>
  <c r="D281" i="2"/>
  <c r="A281" i="2" s="1"/>
  <c r="D282" i="2"/>
  <c r="A282" i="2" s="1"/>
  <c r="D283" i="2"/>
  <c r="A283" i="2" s="1"/>
  <c r="D284" i="2"/>
  <c r="A284" i="2" s="1"/>
  <c r="D285" i="2"/>
  <c r="A285" i="2" s="1"/>
  <c r="D286" i="2"/>
  <c r="A286" i="2" s="1"/>
  <c r="D287" i="2"/>
  <c r="A287" i="2" s="1"/>
  <c r="D62" i="2"/>
  <c r="A62" i="2" s="1"/>
  <c r="D63" i="2"/>
  <c r="A63" i="2" s="1"/>
  <c r="D64" i="2"/>
  <c r="A64" i="2" s="1"/>
  <c r="D65" i="2"/>
  <c r="A65" i="2" s="1"/>
  <c r="D66" i="2"/>
  <c r="A66" i="2" s="1"/>
  <c r="D67" i="2"/>
  <c r="A67" i="2" s="1"/>
  <c r="D68" i="2"/>
  <c r="A68" i="2" s="1"/>
  <c r="D69" i="2"/>
  <c r="A69" i="2" s="1"/>
  <c r="D70" i="2"/>
  <c r="A70" i="2" s="1"/>
  <c r="D71" i="2"/>
  <c r="A71" i="2" s="1"/>
  <c r="D72" i="2"/>
  <c r="A72" i="2" s="1"/>
  <c r="D73" i="2"/>
  <c r="A73" i="2" s="1"/>
  <c r="D74" i="2"/>
  <c r="A74" i="2" s="1"/>
  <c r="D75" i="2"/>
  <c r="A75" i="2" s="1"/>
  <c r="D76" i="2"/>
  <c r="A76" i="2" s="1"/>
  <c r="D77" i="2"/>
  <c r="A77" i="2" s="1"/>
  <c r="D78" i="2"/>
  <c r="A78" i="2" s="1"/>
  <c r="D79" i="2"/>
  <c r="A79" i="2" s="1"/>
  <c r="D80" i="2"/>
  <c r="A80" i="2" s="1"/>
  <c r="D81" i="2"/>
  <c r="A81" i="2" s="1"/>
  <c r="D82" i="2"/>
  <c r="A82" i="2" s="1"/>
  <c r="D83" i="2"/>
  <c r="A83" i="2" s="1"/>
  <c r="D84" i="2"/>
  <c r="A84" i="2" s="1"/>
  <c r="D85" i="2"/>
  <c r="A85" i="2" s="1"/>
  <c r="D86" i="2"/>
  <c r="A86" i="2" s="1"/>
  <c r="D87" i="2"/>
  <c r="A87" i="2" s="1"/>
  <c r="D88" i="2"/>
  <c r="A88" i="2" s="1"/>
  <c r="D89" i="2"/>
  <c r="A89" i="2" s="1"/>
  <c r="D90" i="2"/>
  <c r="A90" i="2" s="1"/>
  <c r="D91" i="2"/>
  <c r="A91" i="2" s="1"/>
  <c r="D92" i="2"/>
  <c r="A92" i="2" s="1"/>
  <c r="D93" i="2"/>
  <c r="A93" i="2" s="1"/>
  <c r="D94" i="2"/>
  <c r="A94" i="2" s="1"/>
  <c r="D95" i="2"/>
  <c r="A95" i="2" s="1"/>
  <c r="D96" i="2"/>
  <c r="A96" i="2" s="1"/>
  <c r="D2" i="2"/>
  <c r="A2" i="2" s="1"/>
  <c r="D3" i="2"/>
  <c r="A3" i="2" s="1"/>
  <c r="D4" i="2"/>
  <c r="A4" i="2" s="1"/>
  <c r="D5" i="2"/>
  <c r="A5" i="2" s="1"/>
  <c r="D6" i="2"/>
  <c r="A6" i="2" s="1"/>
  <c r="D7" i="2"/>
  <c r="A7" i="2" s="1"/>
  <c r="D8" i="2"/>
  <c r="A8" i="2" s="1"/>
  <c r="D9" i="2"/>
  <c r="A9" i="2" s="1"/>
  <c r="D10" i="2"/>
  <c r="A10" i="2" s="1"/>
  <c r="D11" i="2"/>
  <c r="A11" i="2" s="1"/>
  <c r="D12" i="2"/>
  <c r="A12" i="2" s="1"/>
  <c r="D13" i="2"/>
  <c r="A13" i="2" s="1"/>
  <c r="D14" i="2"/>
  <c r="A14" i="2" s="1"/>
  <c r="D15" i="2"/>
  <c r="A15" i="2" s="1"/>
  <c r="D16" i="2"/>
  <c r="A16" i="2" s="1"/>
  <c r="D17" i="2"/>
  <c r="A17" i="2" s="1"/>
  <c r="D18" i="2"/>
  <c r="A18" i="2" s="1"/>
  <c r="D19" i="2"/>
  <c r="A19" i="2" s="1"/>
  <c r="D20" i="2"/>
  <c r="A20" i="2" s="1"/>
  <c r="D21" i="2"/>
  <c r="A21" i="2" s="1"/>
  <c r="D22" i="2"/>
  <c r="A22" i="2" s="1"/>
  <c r="D23" i="2"/>
  <c r="A23" i="2" s="1"/>
  <c r="D24" i="2"/>
  <c r="A24" i="2" s="1"/>
  <c r="D25" i="2"/>
  <c r="A25" i="2" s="1"/>
  <c r="D26" i="2"/>
  <c r="A26" i="2" s="1"/>
  <c r="D27" i="2"/>
  <c r="A27" i="2" s="1"/>
  <c r="D28" i="2"/>
  <c r="A28" i="2" s="1"/>
  <c r="D29" i="2"/>
  <c r="A29" i="2" s="1"/>
  <c r="D30" i="2"/>
  <c r="A30" i="2" s="1"/>
  <c r="D31" i="2"/>
  <c r="A31" i="2" s="1"/>
  <c r="D32" i="2"/>
  <c r="A32" i="2" s="1"/>
  <c r="D33" i="2"/>
  <c r="A33" i="2" s="1"/>
  <c r="D34" i="2"/>
  <c r="A34" i="2" s="1"/>
  <c r="D35" i="2"/>
  <c r="A35" i="2" s="1"/>
  <c r="D36" i="2"/>
  <c r="A36" i="2" s="1"/>
  <c r="D37" i="2"/>
  <c r="A37" i="2" s="1"/>
  <c r="D38" i="2"/>
  <c r="A38" i="2" s="1"/>
  <c r="D39" i="2"/>
  <c r="A39" i="2" s="1"/>
  <c r="D40" i="2"/>
  <c r="A40" i="2" s="1"/>
  <c r="D41" i="2"/>
  <c r="A41" i="2" s="1"/>
  <c r="D42" i="2"/>
  <c r="A42" i="2" s="1"/>
  <c r="D43" i="2"/>
  <c r="A43" i="2" s="1"/>
  <c r="D44" i="2"/>
  <c r="A44" i="2" s="1"/>
  <c r="D45" i="2"/>
  <c r="A45" i="2" s="1"/>
  <c r="D46" i="2"/>
  <c r="A46" i="2" s="1"/>
  <c r="D47" i="2"/>
  <c r="A47" i="2" s="1"/>
  <c r="D48" i="2"/>
  <c r="A48" i="2" s="1"/>
  <c r="D49" i="2"/>
  <c r="A49" i="2" s="1"/>
  <c r="D50" i="2"/>
  <c r="A50" i="2" s="1"/>
  <c r="D51" i="2"/>
  <c r="A51" i="2" s="1"/>
  <c r="D52" i="2"/>
  <c r="A52" i="2" s="1"/>
  <c r="D53" i="2"/>
  <c r="A53" i="2" s="1"/>
  <c r="D54" i="2"/>
  <c r="A54" i="2" s="1"/>
  <c r="D55" i="2"/>
  <c r="A55" i="2" s="1"/>
  <c r="D56" i="2"/>
  <c r="A56" i="2" s="1"/>
  <c r="D57" i="2"/>
  <c r="A57" i="2" s="1"/>
  <c r="D58" i="2"/>
  <c r="A58" i="2" s="1"/>
  <c r="D59" i="2"/>
  <c r="A59" i="2" s="1"/>
  <c r="D60" i="2"/>
  <c r="A60" i="2" s="1"/>
  <c r="D61" i="2"/>
  <c r="A61" i="2" s="1"/>
  <c r="B8" i="2" l="1"/>
  <c r="B51" i="2"/>
  <c r="B25" i="2"/>
  <c r="B14" i="2"/>
  <c r="B11" i="2"/>
  <c r="B9" i="2"/>
  <c r="B43" i="2"/>
  <c r="B3" i="2"/>
  <c r="B30" i="2"/>
  <c r="B27" i="2"/>
  <c r="B47" i="2"/>
  <c r="B15" i="2"/>
  <c r="B86" i="2"/>
  <c r="B248" i="2"/>
  <c r="B208" i="2"/>
  <c r="B152" i="2"/>
  <c r="B104" i="2"/>
  <c r="B93" i="2"/>
  <c r="B255" i="2"/>
  <c r="B215" i="2"/>
  <c r="B159" i="2"/>
  <c r="B135" i="2"/>
  <c r="B53" i="2"/>
  <c r="B92" i="2"/>
  <c r="B270" i="2"/>
  <c r="B262" i="2"/>
  <c r="B254" i="2"/>
  <c r="B238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39" i="2"/>
  <c r="B78" i="2"/>
  <c r="B272" i="2"/>
  <c r="B200" i="2"/>
  <c r="B168" i="2"/>
  <c r="B112" i="2"/>
  <c r="B287" i="2"/>
  <c r="B223" i="2"/>
  <c r="B175" i="2"/>
  <c r="B143" i="2"/>
  <c r="B103" i="2"/>
  <c r="B37" i="2"/>
  <c r="B76" i="2"/>
  <c r="B246" i="2"/>
  <c r="B230" i="2"/>
  <c r="B60" i="2"/>
  <c r="B52" i="2"/>
  <c r="B44" i="2"/>
  <c r="B36" i="2"/>
  <c r="B28" i="2"/>
  <c r="B20" i="2"/>
  <c r="B12" i="2"/>
  <c r="B4" i="2"/>
  <c r="B41" i="2"/>
  <c r="B24" i="2"/>
  <c r="B91" i="2"/>
  <c r="B83" i="2"/>
  <c r="B75" i="2"/>
  <c r="B67" i="2"/>
  <c r="B285" i="2"/>
  <c r="B277" i="2"/>
  <c r="B269" i="2"/>
  <c r="B261" i="2"/>
  <c r="B253" i="2"/>
  <c r="B245" i="2"/>
  <c r="B237" i="2"/>
  <c r="B229" i="2"/>
  <c r="B221" i="2"/>
  <c r="B213" i="2"/>
  <c r="B205" i="2"/>
  <c r="B197" i="2"/>
  <c r="B189" i="2"/>
  <c r="B181" i="2"/>
  <c r="B173" i="2"/>
  <c r="B165" i="2"/>
  <c r="B157" i="2"/>
  <c r="B149" i="2"/>
  <c r="B141" i="2"/>
  <c r="B133" i="2"/>
  <c r="B125" i="2"/>
  <c r="B117" i="2"/>
  <c r="B109" i="2"/>
  <c r="B101" i="2"/>
  <c r="B31" i="2"/>
  <c r="B280" i="2"/>
  <c r="B264" i="2"/>
  <c r="B224" i="2"/>
  <c r="B160" i="2"/>
  <c r="B120" i="2"/>
  <c r="B46" i="2"/>
  <c r="B279" i="2"/>
  <c r="B263" i="2"/>
  <c r="B231" i="2"/>
  <c r="B191" i="2"/>
  <c r="B119" i="2"/>
  <c r="B61" i="2"/>
  <c r="B21" i="2"/>
  <c r="B68" i="2"/>
  <c r="B38" i="2"/>
  <c r="B22" i="2"/>
  <c r="B6" i="2"/>
  <c r="B90" i="2"/>
  <c r="B82" i="2"/>
  <c r="B74" i="2"/>
  <c r="B66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40" i="2"/>
  <c r="B132" i="2"/>
  <c r="B124" i="2"/>
  <c r="B116" i="2"/>
  <c r="B108" i="2"/>
  <c r="B100" i="2"/>
  <c r="B23" i="2"/>
  <c r="B94" i="2"/>
  <c r="B256" i="2"/>
  <c r="B216" i="2"/>
  <c r="B192" i="2"/>
  <c r="B144" i="2"/>
  <c r="B77" i="2"/>
  <c r="B239" i="2"/>
  <c r="B183" i="2"/>
  <c r="B127" i="2"/>
  <c r="B29" i="2"/>
  <c r="B84" i="2"/>
  <c r="B58" i="2"/>
  <c r="B34" i="2"/>
  <c r="B89" i="2"/>
  <c r="B65" i="2"/>
  <c r="B267" i="2"/>
  <c r="B259" i="2"/>
  <c r="B251" i="2"/>
  <c r="B243" i="2"/>
  <c r="B235" i="2"/>
  <c r="B227" i="2"/>
  <c r="B219" i="2"/>
  <c r="B211" i="2"/>
  <c r="B203" i="2"/>
  <c r="B195" i="2"/>
  <c r="B187" i="2"/>
  <c r="B179" i="2"/>
  <c r="B171" i="2"/>
  <c r="B163" i="2"/>
  <c r="B155" i="2"/>
  <c r="B147" i="2"/>
  <c r="B139" i="2"/>
  <c r="B131" i="2"/>
  <c r="B123" i="2"/>
  <c r="B115" i="2"/>
  <c r="B107" i="2"/>
  <c r="B99" i="2"/>
  <c r="B7" i="2"/>
  <c r="B70" i="2"/>
  <c r="B240" i="2"/>
  <c r="B184" i="2"/>
  <c r="B128" i="2"/>
  <c r="B85" i="2"/>
  <c r="B271" i="2"/>
  <c r="B199" i="2"/>
  <c r="B167" i="2"/>
  <c r="B111" i="2"/>
  <c r="B5" i="2"/>
  <c r="B286" i="2"/>
  <c r="B42" i="2"/>
  <c r="B18" i="2"/>
  <c r="B10" i="2"/>
  <c r="B73" i="2"/>
  <c r="B275" i="2"/>
  <c r="B57" i="2"/>
  <c r="B49" i="2"/>
  <c r="B59" i="2"/>
  <c r="B33" i="2"/>
  <c r="B17" i="2"/>
  <c r="B96" i="2"/>
  <c r="B88" i="2"/>
  <c r="B80" i="2"/>
  <c r="B72" i="2"/>
  <c r="B64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55" i="2"/>
  <c r="B62" i="2"/>
  <c r="B232" i="2"/>
  <c r="B176" i="2"/>
  <c r="B136" i="2"/>
  <c r="B69" i="2"/>
  <c r="B247" i="2"/>
  <c r="B207" i="2"/>
  <c r="B151" i="2"/>
  <c r="B45" i="2"/>
  <c r="B13" i="2"/>
  <c r="B278" i="2"/>
  <c r="B50" i="2"/>
  <c r="B26" i="2"/>
  <c r="B2" i="2"/>
  <c r="B35" i="2"/>
  <c r="B19" i="2"/>
  <c r="B81" i="2"/>
  <c r="B283" i="2"/>
  <c r="B56" i="2"/>
  <c r="B48" i="2"/>
  <c r="B40" i="2"/>
  <c r="B54" i="2"/>
  <c r="B32" i="2"/>
  <c r="B16" i="2"/>
  <c r="B95" i="2"/>
  <c r="B87" i="2"/>
  <c r="B79" i="2"/>
  <c r="B71" i="2"/>
  <c r="B63" i="2"/>
  <c r="B281" i="2"/>
  <c r="B273" i="2"/>
  <c r="B265" i="2"/>
  <c r="B257" i="2"/>
  <c r="B249" i="2"/>
  <c r="B241" i="2"/>
  <c r="B233" i="2"/>
  <c r="B225" i="2"/>
  <c r="B217" i="2"/>
  <c r="B209" i="2"/>
  <c r="B201" i="2"/>
  <c r="B193" i="2"/>
  <c r="B185" i="2"/>
  <c r="B177" i="2"/>
  <c r="B169" i="2"/>
  <c r="B161" i="2"/>
  <c r="B153" i="2"/>
  <c r="B145" i="2"/>
  <c r="B137" i="2"/>
  <c r="B129" i="2"/>
  <c r="B121" i="2"/>
  <c r="B113" i="2"/>
  <c r="B105" i="2"/>
  <c r="B97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59" i="4" l="1"/>
  <c r="A8" i="4"/>
  <c r="A12" i="4"/>
  <c r="A27" i="4"/>
  <c r="A26" i="4"/>
  <c r="A39" i="4"/>
  <c r="A58" i="4"/>
  <c r="A14" i="4"/>
  <c r="A53" i="4"/>
  <c r="A2" i="4"/>
  <c r="A17" i="4"/>
  <c r="A38" i="4"/>
  <c r="A55" i="4"/>
  <c r="A22" i="4"/>
  <c r="A60" i="4"/>
  <c r="A29" i="4"/>
  <c r="A6" i="4"/>
  <c r="A23" i="4"/>
  <c r="A28" i="4"/>
  <c r="A44" i="4"/>
  <c r="A10" i="4"/>
  <c r="A3" i="4"/>
  <c r="A15" i="4"/>
  <c r="A43" i="4"/>
  <c r="A49" i="4"/>
  <c r="A61" i="4"/>
  <c r="A11" i="4"/>
  <c r="A50" i="4"/>
  <c r="A36" i="4"/>
  <c r="A19" i="4"/>
  <c r="A25" i="4"/>
  <c r="A20" i="4"/>
  <c r="A52" i="4"/>
  <c r="A42" i="4"/>
  <c r="A18" i="4"/>
  <c r="A30" i="4"/>
  <c r="A51" i="4"/>
  <c r="A56" i="4"/>
  <c r="A21" i="4"/>
  <c r="A13" i="4"/>
  <c r="A54" i="4"/>
  <c r="A33" i="4"/>
  <c r="A46" i="4"/>
  <c r="A34" i="4"/>
  <c r="A45" i="4"/>
  <c r="A4" i="4"/>
  <c r="A5" i="4"/>
  <c r="A48" i="4"/>
  <c r="A16" i="4"/>
  <c r="A31" i="4"/>
  <c r="A47" i="4"/>
  <c r="A9" i="4"/>
  <c r="A40" i="4"/>
  <c r="A41" i="4"/>
  <c r="A35" i="4"/>
  <c r="A7" i="4"/>
  <c r="A24" i="4"/>
  <c r="A57" i="4"/>
  <c r="A32" i="4"/>
</calcChain>
</file>

<file path=xl/sharedStrings.xml><?xml version="1.0" encoding="utf-8"?>
<sst xmlns="http://schemas.openxmlformats.org/spreadsheetml/2006/main" count="20851" uniqueCount="4506">
  <si>
    <t>Product Group</t>
  </si>
  <si>
    <t>Group ID</t>
  </si>
  <si>
    <t>Product Type</t>
  </si>
  <si>
    <t>Product ID</t>
  </si>
  <si>
    <t>Manufacturing Date</t>
  </si>
  <si>
    <t>Manufacturing Plant</t>
  </si>
  <si>
    <t>Production Quantity</t>
  </si>
  <si>
    <t>Production Shift</t>
  </si>
  <si>
    <t>Employee ID-PD</t>
  </si>
  <si>
    <t>Storage Type-PD</t>
  </si>
  <si>
    <t>Storage ID-PD</t>
  </si>
  <si>
    <t>Package ID-PD</t>
  </si>
  <si>
    <t>Employee ID-TECH</t>
  </si>
  <si>
    <t>Akku-Bandschleifer Basis</t>
  </si>
  <si>
    <t>Malaysia</t>
  </si>
  <si>
    <t>A</t>
  </si>
  <si>
    <t>Static Shelving</t>
  </si>
  <si>
    <t>P-PD-7555</t>
  </si>
  <si>
    <t>TECH-MAL-100440</t>
  </si>
  <si>
    <t>Netzstecker-Bohrschrauber Premium</t>
  </si>
  <si>
    <t>B</t>
  </si>
  <si>
    <t>P-PD-6336</t>
  </si>
  <si>
    <t>TECH-MAL-100488</t>
  </si>
  <si>
    <t>Akku-Bandschleifer Premium Plus</t>
  </si>
  <si>
    <t>China</t>
  </si>
  <si>
    <t>Mobile Shelving</t>
  </si>
  <si>
    <t>P-PD-4876</t>
  </si>
  <si>
    <t>TECH-CHI-100922</t>
  </si>
  <si>
    <t>Netzstecker-Bandschleifer Basis</t>
  </si>
  <si>
    <t>Germany</t>
  </si>
  <si>
    <t>P-PD-6116</t>
  </si>
  <si>
    <t>TECH-GER-100895</t>
  </si>
  <si>
    <t>Akku-Stichsäge Premium</t>
  </si>
  <si>
    <t>Multi Tier Racking</t>
  </si>
  <si>
    <t>P-PD-3555</t>
  </si>
  <si>
    <t>Netzstecker-Bandschleifer Basis Plus</t>
  </si>
  <si>
    <t>C</t>
  </si>
  <si>
    <t>Pallet Racking</t>
  </si>
  <si>
    <t>P-PD-4690</t>
  </si>
  <si>
    <t>TECH-CHI-100550</t>
  </si>
  <si>
    <t>Netzstecker-Stichsäge Premium Plus</t>
  </si>
  <si>
    <t>P-PD-7463</t>
  </si>
  <si>
    <t>TECH-GER-100623</t>
  </si>
  <si>
    <t>Netzstecker-Bohrschrauber Basis</t>
  </si>
  <si>
    <t>P-PD-4814</t>
  </si>
  <si>
    <t>Akku-Bohrschrauber Premium Plus</t>
  </si>
  <si>
    <t>P-PD-7554</t>
  </si>
  <si>
    <t>TECH-GER-100884</t>
  </si>
  <si>
    <t>Akku-Stichsäge Basis Plus</t>
  </si>
  <si>
    <t>P-PD-5887</t>
  </si>
  <si>
    <t>P-PD-5529</t>
  </si>
  <si>
    <t>Akku-Stichsäge Premium Plus</t>
  </si>
  <si>
    <t>P-PD-8115</t>
  </si>
  <si>
    <t>Netzstecker-Bohrschrauber Premium Plus</t>
  </si>
  <si>
    <t>P-PD-4350</t>
  </si>
  <si>
    <t>Akku-Bohrschrauber Basis Plus</t>
  </si>
  <si>
    <t>P-PD-5191</t>
  </si>
  <si>
    <t>P-PD-8511</t>
  </si>
  <si>
    <t>Akku-Bandschleifer Basis Plus</t>
  </si>
  <si>
    <t>P-PD-9981</t>
  </si>
  <si>
    <t>Akku-Bandschleifer Premium</t>
  </si>
  <si>
    <t>P-PD-7617</t>
  </si>
  <si>
    <t>P-PD-9517</t>
  </si>
  <si>
    <t>TECH-MAL-100520</t>
  </si>
  <si>
    <t>P-PD-9471</t>
  </si>
  <si>
    <t>P-PD-8393</t>
  </si>
  <si>
    <t>Netzstecker-Bandschleifer Premium</t>
  </si>
  <si>
    <t>P-PD-7754</t>
  </si>
  <si>
    <t>P-PD-8792</t>
  </si>
  <si>
    <t>P-PD-8338</t>
  </si>
  <si>
    <t>P-PD-6715</t>
  </si>
  <si>
    <t>P-PD-6354</t>
  </si>
  <si>
    <t>P-PD-3082</t>
  </si>
  <si>
    <t>P-PD-6592</t>
  </si>
  <si>
    <t>TECH-CHI-100707</t>
  </si>
  <si>
    <t>P-PD-3713</t>
  </si>
  <si>
    <t>P-PD-4462</t>
  </si>
  <si>
    <t>Netzstecker-Stichsäge Basis Plus</t>
  </si>
  <si>
    <t>P-PD-9225</t>
  </si>
  <si>
    <t>P-PD-4452</t>
  </si>
  <si>
    <t>P-PD-5550</t>
  </si>
  <si>
    <t>P-PD-6556</t>
  </si>
  <si>
    <t>P-PD-5088</t>
  </si>
  <si>
    <t>P-PD-3650</t>
  </si>
  <si>
    <t>P-PD-9664</t>
  </si>
  <si>
    <t>P-PD-4333</t>
  </si>
  <si>
    <t>P-PD-9172</t>
  </si>
  <si>
    <t>Netzstecker-Bohrschrauber Basis Plus</t>
  </si>
  <si>
    <t>P-PD-6396</t>
  </si>
  <si>
    <t>Akku-Bohrschrauber Premium</t>
  </si>
  <si>
    <t>P-PD-3113</t>
  </si>
  <si>
    <t>P-PD-9286</t>
  </si>
  <si>
    <t>P-PD-5482</t>
  </si>
  <si>
    <t>Akku-Stichsäge Basis</t>
  </si>
  <si>
    <t>P-PD-6959</t>
  </si>
  <si>
    <t>P-PD-9988</t>
  </si>
  <si>
    <t>P-PD-8608</t>
  </si>
  <si>
    <t>P-PD-9476</t>
  </si>
  <si>
    <t>Akku-Bohrschrauber Basis</t>
  </si>
  <si>
    <t>P-PD-3464</t>
  </si>
  <si>
    <t>P-PD-3498</t>
  </si>
  <si>
    <t>P-PD-8129</t>
  </si>
  <si>
    <t>P-PD-9475</t>
  </si>
  <si>
    <t>P-PD-3726</t>
  </si>
  <si>
    <t>P-PD-8282</t>
  </si>
  <si>
    <t>P-PD-7624</t>
  </si>
  <si>
    <t>P-PD-3275</t>
  </si>
  <si>
    <t>P-PD-8068</t>
  </si>
  <si>
    <t>P-PD-7436</t>
  </si>
  <si>
    <t>P-PD-9533</t>
  </si>
  <si>
    <t>P-PD-8241</t>
  </si>
  <si>
    <t>P-PD-8945</t>
  </si>
  <si>
    <t>P-PD-6740</t>
  </si>
  <si>
    <t>Netzstecker-Bandschleifer Premium Plus</t>
  </si>
  <si>
    <t>P-PD-5764</t>
  </si>
  <si>
    <t>P-PD-9503</t>
  </si>
  <si>
    <t>P-PD-9573</t>
  </si>
  <si>
    <t>P-PD-7976</t>
  </si>
  <si>
    <t>P-PD-9295</t>
  </si>
  <si>
    <t>P-PD-7823</t>
  </si>
  <si>
    <t>P-PD-7547</t>
  </si>
  <si>
    <t>P-PD-8850</t>
  </si>
  <si>
    <t>P-PD-3836</t>
  </si>
  <si>
    <t>P-PD-5275</t>
  </si>
  <si>
    <t>Netzstecker-Stichsäge Premium</t>
  </si>
  <si>
    <t>P-PD-8381</t>
  </si>
  <si>
    <t>P-PD-6451</t>
  </si>
  <si>
    <t>P-PD-6701</t>
  </si>
  <si>
    <t>P-PD-3058</t>
  </si>
  <si>
    <t>P-PD-7556</t>
  </si>
  <si>
    <t>Netzstecker-Stichsäge Basis</t>
  </si>
  <si>
    <t>P-PD-3976</t>
  </si>
  <si>
    <t>P-PD-8387</t>
  </si>
  <si>
    <t>P-PD-3978</t>
  </si>
  <si>
    <t>P-PD-7092</t>
  </si>
  <si>
    <t>P-PD-7025</t>
  </si>
  <si>
    <t>P-PD-8758</t>
  </si>
  <si>
    <t>P-PD-7628</t>
  </si>
  <si>
    <t>P-PD-8128</t>
  </si>
  <si>
    <t>P-PD-9057</t>
  </si>
  <si>
    <t>P-PD-4210</t>
  </si>
  <si>
    <t>P-PD-5305</t>
  </si>
  <si>
    <t>P-PD-4228</t>
  </si>
  <si>
    <t>P-PD-9075</t>
  </si>
  <si>
    <t>P-PD-9000</t>
  </si>
  <si>
    <t>P-PD-8236</t>
  </si>
  <si>
    <t>P-PD-7277</t>
  </si>
  <si>
    <t>P-PD-9758</t>
  </si>
  <si>
    <t>P-PD-9302</t>
  </si>
  <si>
    <t>P-PD-8810</t>
  </si>
  <si>
    <t>P-PD-3405</t>
  </si>
  <si>
    <t>P-PD-9719</t>
  </si>
  <si>
    <t>P-PD-7160</t>
  </si>
  <si>
    <t>P-PD-3094</t>
  </si>
  <si>
    <t>P-PD-6840</t>
  </si>
  <si>
    <t>P-PD-5912</t>
  </si>
  <si>
    <t>P-PD-4986</t>
  </si>
  <si>
    <t>P-PD-9584</t>
  </si>
  <si>
    <t>P-PD-6410</t>
  </si>
  <si>
    <t>P-PD-5131</t>
  </si>
  <si>
    <t>P-PD-6258</t>
  </si>
  <si>
    <t>P-PD-3632</t>
  </si>
  <si>
    <t>P-PD-8161</t>
  </si>
  <si>
    <t>P-PD-6350</t>
  </si>
  <si>
    <t>P-PD-8762</t>
  </si>
  <si>
    <t>P-PD-7030</t>
  </si>
  <si>
    <t>P-PD-9409</t>
  </si>
  <si>
    <t>P-PD-4642</t>
  </si>
  <si>
    <t>P-PD-6057</t>
  </si>
  <si>
    <t>P-PD-6151</t>
  </si>
  <si>
    <t>P-PD-4532</t>
  </si>
  <si>
    <t>P-PD-9933</t>
  </si>
  <si>
    <t>P-PD-8796</t>
  </si>
  <si>
    <t>P-PD-8573</t>
  </si>
  <si>
    <t>P-PD-6413</t>
  </si>
  <si>
    <t>P-PD-8697</t>
  </si>
  <si>
    <t>P-PD-5217</t>
  </si>
  <si>
    <t>P-PD-4286</t>
  </si>
  <si>
    <t>P-PD-9106</t>
  </si>
  <si>
    <t>P-PD-6808</t>
  </si>
  <si>
    <t>P-PD-7871</t>
  </si>
  <si>
    <t>P-PD-6049</t>
  </si>
  <si>
    <t>P-PD-7502</t>
  </si>
  <si>
    <t>P-PD-8600</t>
  </si>
  <si>
    <t>P-PD-4993</t>
  </si>
  <si>
    <t>P-PD-3497</t>
  </si>
  <si>
    <t>P-PD-5259</t>
  </si>
  <si>
    <t>P-PD-4726</t>
  </si>
  <si>
    <t>P-PD-3733</t>
  </si>
  <si>
    <t>P-PD-3843</t>
  </si>
  <si>
    <t>P-PD-3973</t>
  </si>
  <si>
    <t>P-PD-8978</t>
  </si>
  <si>
    <t>P-PD-5691</t>
  </si>
  <si>
    <t>P-PD-7649</t>
  </si>
  <si>
    <t>P-PD-8332</t>
  </si>
  <si>
    <t>P-PD-7818</t>
  </si>
  <si>
    <t>P-PD-3482</t>
  </si>
  <si>
    <t>P-PD-7013</t>
  </si>
  <si>
    <t>P-PD-5075</t>
  </si>
  <si>
    <t>P-PD-4035</t>
  </si>
  <si>
    <t>P-PD-7327</t>
  </si>
  <si>
    <t>P-PD-8085</t>
  </si>
  <si>
    <t>P-PD-9580</t>
  </si>
  <si>
    <t>P-PD-5668</t>
  </si>
  <si>
    <t>P-PD-3291</t>
  </si>
  <si>
    <t>P-PD-7717</t>
  </si>
  <si>
    <t>P-PD-5701</t>
  </si>
  <si>
    <t>P-PD-4005</t>
  </si>
  <si>
    <t>P-PD-7005</t>
  </si>
  <si>
    <t>P-PD-3859</t>
  </si>
  <si>
    <t>P-PD-8487</t>
  </si>
  <si>
    <t>P-PD-4341</t>
  </si>
  <si>
    <t>P-PD-7814</t>
  </si>
  <si>
    <t>P-PD-7465</t>
  </si>
  <si>
    <t>P-PD-3110</t>
  </si>
  <si>
    <t>P-PD-8547</t>
  </si>
  <si>
    <t>P-PD-9317</t>
  </si>
  <si>
    <t>P-PD-8093</t>
  </si>
  <si>
    <t>P-PD-5555</t>
  </si>
  <si>
    <t>P-PD-6242</t>
  </si>
  <si>
    <t>P-PD-5139</t>
  </si>
  <si>
    <t>P-PD-9363</t>
  </si>
  <si>
    <t>P-PD-6260</t>
  </si>
  <si>
    <t>P-PD-6668</t>
  </si>
  <si>
    <t>P-PD-4536</t>
  </si>
  <si>
    <t>P-PD-3252</t>
  </si>
  <si>
    <t>P-PD-8947</t>
  </si>
  <si>
    <t>P-PD-9257</t>
  </si>
  <si>
    <t>P-PD-7238</t>
  </si>
  <si>
    <t>P-PD-5414</t>
  </si>
  <si>
    <t>P-PD-7727</t>
  </si>
  <si>
    <t>P-PD-3065</t>
  </si>
  <si>
    <t>P-PD-3467</t>
  </si>
  <si>
    <t>P-PD-7037</t>
  </si>
  <si>
    <t>P-PD-4597</t>
  </si>
  <si>
    <t>P-PD-7914</t>
  </si>
  <si>
    <t>P-PD-5932</t>
  </si>
  <si>
    <t>P-PD-6902</t>
  </si>
  <si>
    <t>P-PD-6203</t>
  </si>
  <si>
    <t>P-PD-9639</t>
  </si>
  <si>
    <t>P-PD-4632</t>
  </si>
  <si>
    <t>P-PD-7197</t>
  </si>
  <si>
    <t>P-PD-8029</t>
  </si>
  <si>
    <t>P-PD-9037</t>
  </si>
  <si>
    <t>P-PD-8677</t>
  </si>
  <si>
    <t>P-PD-9094</t>
  </si>
  <si>
    <t>P-PD-5749</t>
  </si>
  <si>
    <t>P-PD-3449</t>
  </si>
  <si>
    <t>P-PD-6280</t>
  </si>
  <si>
    <t>P-PD-9690</t>
  </si>
  <si>
    <t>P-PD-4563</t>
  </si>
  <si>
    <t>P-PD-7196</t>
  </si>
  <si>
    <t>P-PD-9019</t>
  </si>
  <si>
    <t>P-PD-8809</t>
  </si>
  <si>
    <t>P-PD-5681</t>
  </si>
  <si>
    <t>P-PD-9813</t>
  </si>
  <si>
    <t>P-PD-9091</t>
  </si>
  <si>
    <t>P-PD-5863</t>
  </si>
  <si>
    <t>P-PD-6458</t>
  </si>
  <si>
    <t>P-PD-5686</t>
  </si>
  <si>
    <t>P-PD-8240</t>
  </si>
  <si>
    <t>P-PD-5020</t>
  </si>
  <si>
    <t>P-PD-5817</t>
  </si>
  <si>
    <t>P-PD-5951</t>
  </si>
  <si>
    <t>P-PD-5958</t>
  </si>
  <si>
    <t>P-PD-8013</t>
  </si>
  <si>
    <t>P-PD-4001</t>
  </si>
  <si>
    <t>P-PD-8071</t>
  </si>
  <si>
    <t>P-PD-3567</t>
  </si>
  <si>
    <t>P-PD-5044</t>
  </si>
  <si>
    <t>P-PD-3598</t>
  </si>
  <si>
    <t>P-PD-6997</t>
  </si>
  <si>
    <t>P-PD-9534</t>
  </si>
  <si>
    <t>P-PD-9875</t>
  </si>
  <si>
    <t>P-PD-6942</t>
  </si>
  <si>
    <t>P-PD-9038</t>
  </si>
  <si>
    <t>P-PD-5865</t>
  </si>
  <si>
    <t>P-PD-6028</t>
  </si>
  <si>
    <t>P-PD-9917</t>
  </si>
  <si>
    <t>P-PD-3178</t>
  </si>
  <si>
    <t>P-PD-6073</t>
  </si>
  <si>
    <t>P-PD-8279</t>
  </si>
  <si>
    <t>P-PD-3560</t>
  </si>
  <si>
    <t>P-PD-8352</t>
  </si>
  <si>
    <t>P-PD-3191</t>
  </si>
  <si>
    <t>P-PD-7205</t>
  </si>
  <si>
    <t>P-PD-5808</t>
  </si>
  <si>
    <t>P-PD-3887</t>
  </si>
  <si>
    <t>P-PD-6395</t>
  </si>
  <si>
    <t>P-PD-5856</t>
  </si>
  <si>
    <t>P-PD-9913</t>
  </si>
  <si>
    <t>P-PD-4844</t>
  </si>
  <si>
    <t>P-PD-9442</t>
  </si>
  <si>
    <t>P-PD-8670</t>
  </si>
  <si>
    <t>P-PD-4438</t>
  </si>
  <si>
    <t>P-PD-9267</t>
  </si>
  <si>
    <t>P-PD-3932</t>
  </si>
  <si>
    <t>P-PD-3286</t>
  </si>
  <si>
    <t>P-PD-4794</t>
  </si>
  <si>
    <t>P-PD-8152</t>
  </si>
  <si>
    <t>P-PD-4339</t>
  </si>
  <si>
    <t>P-PD-5662</t>
  </si>
  <si>
    <t>P-PD-8503</t>
  </si>
  <si>
    <t>P-PD-3511</t>
  </si>
  <si>
    <t>P-PD-8828</t>
  </si>
  <si>
    <t>P-PD-5360</t>
  </si>
  <si>
    <t>P-PD-5144</t>
  </si>
  <si>
    <t>P-PD-5130</t>
  </si>
  <si>
    <t>P-PD-8574</t>
  </si>
  <si>
    <t>P-PD-6290</t>
  </si>
  <si>
    <t>P-PD-6187</t>
  </si>
  <si>
    <t>P-PD-8160</t>
  </si>
  <si>
    <t>P-PD-9253</t>
  </si>
  <si>
    <t>P-PD-6523</t>
  </si>
  <si>
    <t>P-PD-3778</t>
  </si>
  <si>
    <t>P-PD-6561</t>
  </si>
  <si>
    <t>P-PD-5838</t>
  </si>
  <si>
    <t>P-PD-6202</t>
  </si>
  <si>
    <t>P-PD-9862</t>
  </si>
  <si>
    <t>P-PD-9340</t>
  </si>
  <si>
    <t>P-PD-5449</t>
  </si>
  <si>
    <t>P-PD-4072</t>
  </si>
  <si>
    <t>P-PD-8170</t>
  </si>
  <si>
    <t>P-PD-9571</t>
  </si>
  <si>
    <t>P-PD-3074</t>
  </si>
  <si>
    <t>P-PD-3615</t>
  </si>
  <si>
    <t>P-PD-7454</t>
  </si>
  <si>
    <t>P-PD-4649</t>
  </si>
  <si>
    <t>P-PD-9628</t>
  </si>
  <si>
    <t>P-PD-7656</t>
  </si>
  <si>
    <t>P-PD-8050</t>
  </si>
  <si>
    <t>P-PD-3459</t>
  </si>
  <si>
    <t>P-PD-8901</t>
  </si>
  <si>
    <t>P-PD-6797</t>
  </si>
  <si>
    <t>P-PD-6066</t>
  </si>
  <si>
    <t>P-PD-3588</t>
  </si>
  <si>
    <t>P-PD-3444</t>
  </si>
  <si>
    <t>P-PD-7574</t>
  </si>
  <si>
    <t>P-PD-3335</t>
  </si>
  <si>
    <t>P-PD-8743</t>
  </si>
  <si>
    <t>P-PD-3285</t>
  </si>
  <si>
    <t>P-PD-3151</t>
  </si>
  <si>
    <t>P-PD-5150</t>
  </si>
  <si>
    <t>P-PD-8036</t>
  </si>
  <si>
    <t>P-PD-4766</t>
  </si>
  <si>
    <t>P-PD-3422</t>
  </si>
  <si>
    <t>P-PD-7066</t>
  </si>
  <si>
    <t>P-PD-4937</t>
  </si>
  <si>
    <t>P-PD-5171</t>
  </si>
  <si>
    <t>P-PD-4457</t>
  </si>
  <si>
    <t>P-PD-9328</t>
  </si>
  <si>
    <t>P-PD-7739</t>
  </si>
  <si>
    <t>P-PD-3893</t>
  </si>
  <si>
    <t>P-PD-9487</t>
  </si>
  <si>
    <t>P-PD-5833</t>
  </si>
  <si>
    <t>P-PD-5546</t>
  </si>
  <si>
    <t>P-PD-3432</t>
  </si>
  <si>
    <t>P-PD-4404</t>
  </si>
  <si>
    <t>P-PD-3363</t>
  </si>
  <si>
    <t>P-PD-5199</t>
  </si>
  <si>
    <t>P-PD-5327</t>
  </si>
  <si>
    <t>P-PD-3154</t>
  </si>
  <si>
    <t>P-PD-9035</t>
  </si>
  <si>
    <t>P-PD-4505</t>
  </si>
  <si>
    <t>P-PD-8662</t>
  </si>
  <si>
    <t>P-PD-3384</t>
  </si>
  <si>
    <t>P-PD-3138</t>
  </si>
  <si>
    <t>P-PD-7604</t>
  </si>
  <si>
    <t>P-PD-7726</t>
  </si>
  <si>
    <t>P-PD-8433</t>
  </si>
  <si>
    <t>P-PD-8759</t>
  </si>
  <si>
    <t>P-PD-3903</t>
  </si>
  <si>
    <t>P-PD-3574</t>
  </si>
  <si>
    <t>P-PD-8082</t>
  </si>
  <si>
    <t>P-PD-5437</t>
  </si>
  <si>
    <t>P-PD-5514</t>
  </si>
  <si>
    <t>P-PD-9381</t>
  </si>
  <si>
    <t>P-PD-3385</t>
  </si>
  <si>
    <t>P-PD-8198</t>
  </si>
  <si>
    <t>P-PD-3095</t>
  </si>
  <si>
    <t>P-PD-4070</t>
  </si>
  <si>
    <t>P-PD-9647</t>
  </si>
  <si>
    <t>P-PD-7469</t>
  </si>
  <si>
    <t>P-PD-7777</t>
  </si>
  <si>
    <t>P-PD-3213</t>
  </si>
  <si>
    <t>P-PD-5043</t>
  </si>
  <si>
    <t>P-PD-6709</t>
  </si>
  <si>
    <t>P-PD-4352</t>
  </si>
  <si>
    <t>P-PD-4058</t>
  </si>
  <si>
    <t>P-PD-8124</t>
  </si>
  <si>
    <t>P-PD-9770</t>
  </si>
  <si>
    <t>P-PD-3413</t>
  </si>
  <si>
    <t>P-PD-4403</t>
  </si>
  <si>
    <t>P-PD-6414</t>
  </si>
  <si>
    <t>P-PD-7962</t>
  </si>
  <si>
    <t>P-PD-7204</t>
  </si>
  <si>
    <t>P-PD-4393</t>
  </si>
  <si>
    <t>P-PD-4307</t>
  </si>
  <si>
    <t>P-PD-7198</t>
  </si>
  <si>
    <t>P-PD-3189</t>
  </si>
  <si>
    <t>P-PD-7007</t>
  </si>
  <si>
    <t>P-PD-3284</t>
  </si>
  <si>
    <t>P-PD-6433</t>
  </si>
  <si>
    <t>P-PD-9936</t>
  </si>
  <si>
    <t>P-PD-8080</t>
  </si>
  <si>
    <t>P-PD-4878</t>
  </si>
  <si>
    <t>P-PD-6629</t>
  </si>
  <si>
    <t>P-PD-4474</t>
  </si>
  <si>
    <t>P-PD-3300</t>
  </si>
  <si>
    <t>P-PD-5845</t>
  </si>
  <si>
    <t>P-PD-6766</t>
  </si>
  <si>
    <t>P-PD-3215</t>
  </si>
  <si>
    <t>P-PD-4882</t>
  </si>
  <si>
    <t>P-PD-3716</t>
  </si>
  <si>
    <t>P-PD-7393</t>
  </si>
  <si>
    <t>P-PD-8853</t>
  </si>
  <si>
    <t>P-PD-6421</t>
  </si>
  <si>
    <t>P-PD-3651</t>
  </si>
  <si>
    <t>P-PD-4872</t>
  </si>
  <si>
    <t>P-PD-3239</t>
  </si>
  <si>
    <t>P-PD-8060</t>
  </si>
  <si>
    <t>P-PD-8737</t>
  </si>
  <si>
    <t>P-PD-7257</t>
  </si>
  <si>
    <t>P-PD-3109</t>
  </si>
  <si>
    <t>P-PD-8372</t>
  </si>
  <si>
    <t>P-PD-7468</t>
  </si>
  <si>
    <t>P-PD-9887</t>
  </si>
  <si>
    <t>P-PD-8967</t>
  </si>
  <si>
    <t>P-PD-6142</t>
  </si>
  <si>
    <t>P-PD-6961</t>
  </si>
  <si>
    <t>P-PD-6731</t>
  </si>
  <si>
    <t>P-PD-7647</t>
  </si>
  <si>
    <t>P-PD-3282</t>
  </si>
  <si>
    <t>P-PD-3793</t>
  </si>
  <si>
    <t>P-PD-9050</t>
  </si>
  <si>
    <t>P-PD-3394</t>
  </si>
  <si>
    <t>P-PD-6621</t>
  </si>
  <si>
    <t>P-PD-4169</t>
  </si>
  <si>
    <t>P-PD-6953</t>
  </si>
  <si>
    <t>P-PD-5786</t>
  </si>
  <si>
    <t>P-PD-5415</t>
  </si>
  <si>
    <t>P-PD-3616</t>
  </si>
  <si>
    <t>P-PD-7956</t>
  </si>
  <si>
    <t>P-PD-9830</t>
  </si>
  <si>
    <t>P-PD-7879</t>
  </si>
  <si>
    <t>P-PD-3633</t>
  </si>
  <si>
    <t>P-PD-6103</t>
  </si>
  <si>
    <t>P-PD-5385</t>
  </si>
  <si>
    <t>P-PD-6627</t>
  </si>
  <si>
    <t>P-PD-3377</t>
  </si>
  <si>
    <t>P-PD-7832</t>
  </si>
  <si>
    <t>P-PD-3680</t>
  </si>
  <si>
    <t>P-PD-5597</t>
  </si>
  <si>
    <t>P-PD-6445</t>
  </si>
  <si>
    <t>P-PD-4259</t>
  </si>
  <si>
    <t>P-PD-7880</t>
  </si>
  <si>
    <t>P-PD-6955</t>
  </si>
  <si>
    <t>P-PD-7984</t>
  </si>
  <si>
    <t>P-PD-3100</t>
  </si>
  <si>
    <t>P-PD-6072</t>
  </si>
  <si>
    <t>P-PD-3512</t>
  </si>
  <si>
    <t>P-PD-3050</t>
  </si>
  <si>
    <t>P-PD-6584</t>
  </si>
  <si>
    <t>P-PD-6004</t>
  </si>
  <si>
    <t>P-PD-4261</t>
  </si>
  <si>
    <t>P-PD-4777</t>
  </si>
  <si>
    <t>P-PD-8661</t>
  </si>
  <si>
    <t>P-PD-7323</t>
  </si>
  <si>
    <t>P-PD-3746</t>
  </si>
  <si>
    <t>P-PD-7384</t>
  </si>
  <si>
    <t>P-PD-9924</t>
  </si>
  <si>
    <t>P-PD-7701</t>
  </si>
  <si>
    <t>P-PD-4231</t>
  </si>
  <si>
    <t>P-PD-6400</t>
  </si>
  <si>
    <t>P-PD-5458</t>
  </si>
  <si>
    <t>P-PD-4669</t>
  </si>
  <si>
    <t>P-PD-6944</t>
  </si>
  <si>
    <t>P-PD-5611</t>
  </si>
  <si>
    <t>P-PD-4007</t>
  </si>
  <si>
    <t>P-PD-6831</t>
  </si>
  <si>
    <t>P-PD-9751</t>
  </si>
  <si>
    <t>P-PD-6499</t>
  </si>
  <si>
    <t>P-PD-5287</t>
  </si>
  <si>
    <t>P-PD-8638</t>
  </si>
  <si>
    <t>P-PD-3878</t>
  </si>
  <si>
    <t>P-PD-3233</t>
  </si>
  <si>
    <t>P-PD-4453</t>
  </si>
  <si>
    <t>P-PD-3187</t>
  </si>
  <si>
    <t>P-PD-9100</t>
  </si>
  <si>
    <t>P-PD-3136</t>
  </si>
  <si>
    <t>P-PD-8317</t>
  </si>
  <si>
    <t>P-PD-4199</t>
  </si>
  <si>
    <t>P-PD-8447</t>
  </si>
  <si>
    <t>P-PD-5034</t>
  </si>
  <si>
    <t>P-PD-6415</t>
  </si>
  <si>
    <t>P-PD-7235</t>
  </si>
  <si>
    <t>P-PD-7085</t>
  </si>
  <si>
    <t>P-PD-7448</t>
  </si>
  <si>
    <t>P-PD-6596</t>
  </si>
  <si>
    <t>P-PD-5517</t>
  </si>
  <si>
    <t>P-PD-6012</t>
  </si>
  <si>
    <t>P-PD-5297</t>
  </si>
  <si>
    <t>P-PD-4855</t>
  </si>
  <si>
    <t>P-PD-6945</t>
  </si>
  <si>
    <t>P-PD-5773</t>
  </si>
  <si>
    <t>P-PD-8366</t>
  </si>
  <si>
    <t>P-PD-3254</t>
  </si>
  <si>
    <t>P-PD-4873</t>
  </si>
  <si>
    <t>P-PD-6574</t>
  </si>
  <si>
    <t>P-PD-4356</t>
  </si>
  <si>
    <t>P-PD-4096</t>
  </si>
  <si>
    <t>P-PD-4046</t>
  </si>
  <si>
    <t>P-PD-6675</t>
  </si>
  <si>
    <t>P-PD-9616</t>
  </si>
  <si>
    <t>P-PD-3936</t>
  </si>
  <si>
    <t>P-PD-9898</t>
  </si>
  <si>
    <t>P-PD-7887</t>
  </si>
  <si>
    <t>P-PD-3741</t>
  </si>
  <si>
    <t>P-PD-4297</t>
  </si>
  <si>
    <t>P-PD-7320</t>
  </si>
  <si>
    <t>P-PD-7041</t>
  </si>
  <si>
    <t>P-PD-6896</t>
  </si>
  <si>
    <t>P-PD-3221</t>
  </si>
  <si>
    <t>P-PD-5684</t>
  </si>
  <si>
    <t>P-PD-4022</t>
  </si>
  <si>
    <t>P-PD-4094</t>
  </si>
  <si>
    <t>P-PD-7991</t>
  </si>
  <si>
    <t>P-PD-9518</t>
  </si>
  <si>
    <t>P-PD-4437</t>
  </si>
  <si>
    <t>P-PD-9956</t>
  </si>
  <si>
    <t>P-PD-3562</t>
  </si>
  <si>
    <t>P-PD-9883</t>
  </si>
  <si>
    <t>P-PD-8881</t>
  </si>
  <si>
    <t>P-PD-4195</t>
  </si>
  <si>
    <t>P-PD-5857</t>
  </si>
  <si>
    <t>P-PD-6811</t>
  </si>
  <si>
    <t>P-PD-6565</t>
  </si>
  <si>
    <t>P-PD-6166</t>
  </si>
  <si>
    <t>P-PD-4167</t>
  </si>
  <si>
    <t>P-PD-3599</t>
  </si>
  <si>
    <t>P-PD-3375</t>
  </si>
  <si>
    <t>P-PD-3261</t>
  </si>
  <si>
    <t>P-PD-6102</t>
  </si>
  <si>
    <t>P-PD-6192</t>
  </si>
  <si>
    <t>P-PD-7333</t>
  </si>
  <si>
    <t>P-PD-4620</t>
  </si>
  <si>
    <t>P-PD-3791</t>
  </si>
  <si>
    <t>P-PD-3142</t>
  </si>
  <si>
    <t>P-PD-5663</t>
  </si>
  <si>
    <t>P-PD-5488</t>
  </si>
  <si>
    <t>P-PD-7309</t>
  </si>
  <si>
    <t>P-PD-8678</t>
  </si>
  <si>
    <t>P-PD-7279</t>
  </si>
  <si>
    <t>P-PD-9906</t>
  </si>
  <si>
    <t>P-PD-9638</t>
  </si>
  <si>
    <t>P-PD-6287</t>
  </si>
  <si>
    <t>P-PD-7889</t>
  </si>
  <si>
    <t>P-PD-5884</t>
  </si>
  <si>
    <t>P-PD-3371</t>
  </si>
  <si>
    <t>P-PD-7829</t>
  </si>
  <si>
    <t>P-PD-9560</t>
  </si>
  <si>
    <t>P-PD-3725</t>
  </si>
  <si>
    <t>P-PD-6197</t>
  </si>
  <si>
    <t>P-PD-5100</t>
  </si>
  <si>
    <t>P-PD-9159</t>
  </si>
  <si>
    <t>P-PD-4298</t>
  </si>
  <si>
    <t>P-PD-8058</t>
  </si>
  <si>
    <t>P-PD-6520</t>
  </si>
  <si>
    <t>P-PD-7635</t>
  </si>
  <si>
    <t>P-PD-7636</t>
  </si>
  <si>
    <t>P-PD-7410</t>
  </si>
  <si>
    <t>P-PD-6960</t>
  </si>
  <si>
    <t>P-PD-4421</t>
  </si>
  <si>
    <t>P-PD-8283</t>
  </si>
  <si>
    <t>P-PD-9283</t>
  </si>
  <si>
    <t>P-PD-9539</t>
  </si>
  <si>
    <t>P-PD-4141</t>
  </si>
  <si>
    <t>P-PD-5586</t>
  </si>
  <si>
    <t>P-PD-5592</t>
  </si>
  <si>
    <t>P-PD-8688</t>
  </si>
  <si>
    <t>P-PD-5273</t>
  </si>
  <si>
    <t>P-PD-8786</t>
  </si>
  <si>
    <t>P-PD-5736</t>
  </si>
  <si>
    <t>P-PD-6475</t>
  </si>
  <si>
    <t>P-PD-8107</t>
  </si>
  <si>
    <t>P-PD-8493</t>
  </si>
  <si>
    <t>P-PD-6269</t>
  </si>
  <si>
    <t>P-PD-7897</t>
  </si>
  <si>
    <t>P-PD-5418</t>
  </si>
  <si>
    <t>P-PD-6387</t>
  </si>
  <si>
    <t>P-PD-3404</t>
  </si>
  <si>
    <t>P-PD-5095</t>
  </si>
  <si>
    <t>P-PD-5258</t>
  </si>
  <si>
    <t>P-PD-8330</t>
  </si>
  <si>
    <t>P-PD-6842</t>
  </si>
  <si>
    <t>P-PD-7375</t>
  </si>
  <si>
    <t>P-PD-2707</t>
  </si>
  <si>
    <t>P-PD-3728</t>
  </si>
  <si>
    <t>P-PD-6357</t>
  </si>
  <si>
    <t>P-PD-6296</t>
  </si>
  <si>
    <t>P-PD-8949</t>
  </si>
  <si>
    <t>P-PD-4960</t>
  </si>
  <si>
    <t>P-PD-4625</t>
  </si>
  <si>
    <t>P-PD-5148</t>
  </si>
  <si>
    <t>P-PD-3852</t>
  </si>
  <si>
    <t>P-PD-9978</t>
  </si>
  <si>
    <t>P-PD-9595</t>
  </si>
  <si>
    <t>P-PD-8669</t>
  </si>
  <si>
    <t>P-PD-7825</t>
  </si>
  <si>
    <t>P-PD-4551</t>
  </si>
  <si>
    <t>P-PD-5190</t>
  </si>
  <si>
    <t>P-PD-4976</t>
  </si>
  <si>
    <t>P-PD-7087</t>
  </si>
  <si>
    <t>P-PD-7121</t>
  </si>
  <si>
    <t>P-PD-5525</t>
  </si>
  <si>
    <t>P-PD-4030</t>
  </si>
  <si>
    <t>P-PD-5428</t>
  </si>
  <si>
    <t>P-PD-3458</t>
  </si>
  <si>
    <t>P-PD-7081</t>
  </si>
  <si>
    <t>P-PD-8269</t>
  </si>
  <si>
    <t>P-PD-8719</t>
  </si>
  <si>
    <t>P-PD-8641</t>
  </si>
  <si>
    <t>P-PD-6581</t>
  </si>
  <si>
    <t>P-PD-4779</t>
  </si>
  <si>
    <t>P-PD-4940</t>
  </si>
  <si>
    <t>P-PD-3635</t>
  </si>
  <si>
    <t>P-PD-3662</t>
  </si>
  <si>
    <t>P-PD-4985</t>
  </si>
  <si>
    <t>P-PD-6222</t>
  </si>
  <si>
    <t>P-PD-5965</t>
  </si>
  <si>
    <t>P-PD-5669</t>
  </si>
  <si>
    <t>P-PD-8990</t>
  </si>
  <si>
    <t>P-PD-9002</t>
  </si>
  <si>
    <t>P-PD-8899</t>
  </si>
  <si>
    <t>P-PD-6912</t>
  </si>
  <si>
    <t>P-PD-5351</t>
  </si>
  <si>
    <t>P-PD-3183</t>
  </si>
  <si>
    <t>P-PD-8871</t>
  </si>
  <si>
    <t>P-PD-5165</t>
  </si>
  <si>
    <t>P-PD-5970</t>
  </si>
  <si>
    <t>P-PD-8951</t>
  </si>
  <si>
    <t>P-PD-8777</t>
  </si>
  <si>
    <t>P-PD-6506</t>
  </si>
  <si>
    <t>P-PD-4891</t>
  </si>
  <si>
    <t>P-PD-4302</t>
  </si>
  <si>
    <t>P-PD-3518</t>
  </si>
  <si>
    <t>P-PD-8072</t>
  </si>
  <si>
    <t>P-PD-4336</t>
  </si>
  <si>
    <t>P-PD-7707</t>
  </si>
  <si>
    <t>P-PD-9299</t>
  </si>
  <si>
    <t>P-PD-4071</t>
  </si>
  <si>
    <t>P-PD-8469</t>
  </si>
  <si>
    <t>P-PD-3440</t>
  </si>
  <si>
    <t>P-PD-3428</t>
  </si>
  <si>
    <t>P-PD-9486</t>
  </si>
  <si>
    <t>P-PD-7435</t>
  </si>
  <si>
    <t>P-PD-6893</t>
  </si>
  <si>
    <t>P-PD-3996</t>
  </si>
  <si>
    <t>P-PD-4074</t>
  </si>
  <si>
    <t>P-PD-4059</t>
  </si>
  <si>
    <t>P-PD-3895</t>
  </si>
  <si>
    <t>P-PD-7120</t>
  </si>
  <si>
    <t>P-PD-6189</t>
  </si>
  <si>
    <t>P-PD-5083</t>
  </si>
  <si>
    <t>P-PD-6716</t>
  </si>
  <si>
    <t>P-PD-6330</t>
  </si>
  <si>
    <t>P-PD-8544</t>
  </si>
  <si>
    <t>P-PD-5785</t>
  </si>
  <si>
    <t>P-PD-4587</t>
  </si>
  <si>
    <t>P-PD-6346</t>
  </si>
  <si>
    <t>P-PD-9373</t>
  </si>
  <si>
    <t>P-PD-7042</t>
  </si>
  <si>
    <t>P-PD-3734</t>
  </si>
  <si>
    <t>P-PD-6154</t>
  </si>
  <si>
    <t>P-PD-7208</t>
  </si>
  <si>
    <t>P-PD-3305</t>
  </si>
  <si>
    <t>P-PD-4294</t>
  </si>
  <si>
    <t>P-PD-7315</t>
  </si>
  <si>
    <t>P-PD-8365</t>
  </si>
  <si>
    <t>P-PD-7180</t>
  </si>
  <si>
    <t>P-PD-5871</t>
  </si>
  <si>
    <t>P-PD-9457</t>
  </si>
  <si>
    <t>P-PD-8720</t>
  </si>
  <si>
    <t>P-PD-9659</t>
  </si>
  <si>
    <t>P-PD-7438</t>
  </si>
  <si>
    <t>P-PD-7545</t>
  </si>
  <si>
    <t>P-PD-8441</t>
  </si>
  <si>
    <t>P-PD-5459</t>
  </si>
  <si>
    <t>P-PD-7509</t>
  </si>
  <si>
    <t>P-PD-3956</t>
  </si>
  <si>
    <t>P-PD-5395</t>
  </si>
  <si>
    <t>P-PD-9720</t>
  </si>
  <si>
    <t>P-PD-4963</t>
  </si>
  <si>
    <t>P-PD-9594</t>
  </si>
  <si>
    <t>P-PD-4215</t>
  </si>
  <si>
    <t>P-PD-4112</t>
  </si>
  <si>
    <t>P-PD-8357</t>
  </si>
  <si>
    <t>P-PD-5220</t>
  </si>
  <si>
    <t>P-PD-4451</t>
  </si>
  <si>
    <t>P-PD-5192</t>
  </si>
  <si>
    <t>P-PD-4555</t>
  </si>
  <si>
    <t>P-PD-4544</t>
  </si>
  <si>
    <t>P-PD-6777</t>
  </si>
  <si>
    <t>P-PD-3690</t>
  </si>
  <si>
    <t>P-PD-6899</t>
  </si>
  <si>
    <t>P-PD-4798</t>
  </si>
  <si>
    <t>P-PD-6118</t>
  </si>
  <si>
    <t>P-PD-6874</t>
  </si>
  <si>
    <t>P-PD-6583</t>
  </si>
  <si>
    <t>P-PD-4780</t>
  </si>
  <si>
    <t>P-PD-4020</t>
  </si>
  <si>
    <t>P-PD-8221</t>
  </si>
  <si>
    <t>P-PD-7705</t>
  </si>
  <si>
    <t>P-PD-7206</t>
  </si>
  <si>
    <t>P-PD-4723</t>
  </si>
  <si>
    <t>P-PD-3462</t>
  </si>
  <si>
    <t>P-PD-6830</t>
  </si>
  <si>
    <t>P-PD-9156</t>
  </si>
  <si>
    <t>P-PD-5206</t>
  </si>
  <si>
    <t>P-PD-9294</t>
  </si>
  <si>
    <t>P-PD-7857</t>
  </si>
  <si>
    <t>P-PD-4049</t>
  </si>
  <si>
    <t>P-PD-6295</t>
  </si>
  <si>
    <t>P-PD-3436</t>
  </si>
  <si>
    <t>P-PD-5710</t>
  </si>
  <si>
    <t>P-PD-4732</t>
  </si>
  <si>
    <t>P-PD-3732</t>
  </si>
  <si>
    <t>P-PD-7833</t>
  </si>
  <si>
    <t>P-PD-7488</t>
  </si>
  <si>
    <t>P-PD-9892</t>
  </si>
  <si>
    <t>P-PD-6245</t>
  </si>
  <si>
    <t>P-PD-8588</t>
  </si>
  <si>
    <t>P-PD-8347</t>
  </si>
  <si>
    <t>P-PD-3011</t>
  </si>
  <si>
    <t>P-PD-7609</t>
  </si>
  <si>
    <t>P-PD-5264</t>
  </si>
  <si>
    <t>P-PD-3522</t>
  </si>
  <si>
    <t>P-PD-7112</t>
  </si>
  <si>
    <t>P-PD-4895</t>
  </si>
  <si>
    <t>P-PD-8468</t>
  </si>
  <si>
    <t>P-PD-8110</t>
  </si>
  <si>
    <t>P-PD-4564</t>
  </si>
  <si>
    <t>P-PD-4859</t>
  </si>
  <si>
    <t>P-PD-4281</t>
  </si>
  <si>
    <t>P-PD-3603</t>
  </si>
  <si>
    <t>P-PD-9891</t>
  </si>
  <si>
    <t>P-PD-6754</t>
  </si>
  <si>
    <t>P-PD-4490</t>
  </si>
  <si>
    <t>P-PD-3998</t>
  </si>
  <si>
    <t>P-PD-5302</t>
  </si>
  <si>
    <t>P-PD-5052</t>
  </si>
  <si>
    <t>P-PD-6167</t>
  </si>
  <si>
    <t>P-PD-7608</t>
  </si>
  <si>
    <t>P-PD-7264</t>
  </si>
  <si>
    <t>P-PD-4216</t>
  </si>
  <si>
    <t>P-PD-8003</t>
  </si>
  <si>
    <t>P-PD-4097</t>
  </si>
  <si>
    <t>P-PD-7262</t>
  </si>
  <si>
    <t>P-PD-8046</t>
  </si>
  <si>
    <t>P-PD-3799</t>
  </si>
  <si>
    <t>P-PD-3364</t>
  </si>
  <si>
    <t>P-PD-4724</t>
  </si>
  <si>
    <t>P-PD-9977</t>
  </si>
  <si>
    <t>P-PD-5547</t>
  </si>
  <si>
    <t>P-PD-4473</t>
  </si>
  <si>
    <t>P-PD-5128</t>
  </si>
  <si>
    <t>P-PD-4576</t>
  </si>
  <si>
    <t>P-PD-4662</t>
  </si>
  <si>
    <t>P-PD-5306</t>
  </si>
  <si>
    <t>P-PD-9791</t>
  </si>
  <si>
    <t>P-PD-4557</t>
  </si>
  <si>
    <t>P-PD-7587</t>
  </si>
  <si>
    <t>P-PD-6907</t>
  </si>
  <si>
    <t>P-PD-3833</t>
  </si>
  <si>
    <t>P-PD-8820</t>
  </si>
  <si>
    <t>P-PD-4868</t>
  </si>
  <si>
    <t>P-PD-6582</t>
  </si>
  <si>
    <t>P-PD-3214</t>
  </si>
  <si>
    <t>P-PD-8690</t>
  </si>
  <si>
    <t>P-PD-9377</t>
  </si>
  <si>
    <t>P-PD-9386</t>
  </si>
  <si>
    <t>P-PD-9387</t>
  </si>
  <si>
    <t>P-PD-9388</t>
  </si>
  <si>
    <t>P-PD-9389</t>
  </si>
  <si>
    <t>P-PD-9390</t>
  </si>
  <si>
    <t>P-PD-9391</t>
  </si>
  <si>
    <t>P-PD-9392</t>
  </si>
  <si>
    <t>P-PD-9393</t>
  </si>
  <si>
    <t>P-PD-9394</t>
  </si>
  <si>
    <t>P-PD-9395</t>
  </si>
  <si>
    <t>P-PD-9396</t>
  </si>
  <si>
    <t>P-PD-9397</t>
  </si>
  <si>
    <t>P-PD-9398</t>
  </si>
  <si>
    <t>P-PD-9399</t>
  </si>
  <si>
    <t>P-PD-9400</t>
  </si>
  <si>
    <t>P-PD-9401</t>
  </si>
  <si>
    <t>P-PD-9402</t>
  </si>
  <si>
    <t>P-PD-9403</t>
  </si>
  <si>
    <t>P-PD-9404</t>
  </si>
  <si>
    <t>P-PD-9405</t>
  </si>
  <si>
    <t>P-PD-9406</t>
  </si>
  <si>
    <t>P-PD-9407</t>
  </si>
  <si>
    <t>P-PD-9408</t>
  </si>
  <si>
    <t>P-PD-9701</t>
  </si>
  <si>
    <t>P-PD-9410</t>
  </si>
  <si>
    <t>P-PD-9411</t>
  </si>
  <si>
    <t>P-PD-9412</t>
  </si>
  <si>
    <t>P-PD-9413</t>
  </si>
  <si>
    <t>P-PD-9414</t>
  </si>
  <si>
    <t>P-PD-9415</t>
  </si>
  <si>
    <t>P-PD-9416</t>
  </si>
  <si>
    <t>P-PD-9417</t>
  </si>
  <si>
    <t>P-PD-9418</t>
  </si>
  <si>
    <t>P-PD-9419</t>
  </si>
  <si>
    <t>P-PD-9420</t>
  </si>
  <si>
    <t>P-PD-9421</t>
  </si>
  <si>
    <t>P-PD-9422</t>
  </si>
  <si>
    <t>P-PD-9423</t>
  </si>
  <si>
    <t>P-PD-9424</t>
  </si>
  <si>
    <t>P-PD-9425</t>
  </si>
  <si>
    <t>P-PD-9426</t>
  </si>
  <si>
    <t>P-PD-9427</t>
  </si>
  <si>
    <t>P-PD-9428</t>
  </si>
  <si>
    <t>P-PD-9429</t>
  </si>
  <si>
    <t>P-PD-9430</t>
  </si>
  <si>
    <t>P-PD-9431</t>
  </si>
  <si>
    <t>P-PD-9432</t>
  </si>
  <si>
    <t>P-PD-9433</t>
  </si>
  <si>
    <t>P-PD-9434</t>
  </si>
  <si>
    <t>P-PD-9435</t>
  </si>
  <si>
    <t>P-PD-9436</t>
  </si>
  <si>
    <t>P-PD-9437</t>
  </si>
  <si>
    <t>P-PD-9438</t>
  </si>
  <si>
    <t>P-PD-9439</t>
  </si>
  <si>
    <t>P-PD-9440</t>
  </si>
  <si>
    <t>P-PD-9441</t>
  </si>
  <si>
    <t>P-PD-9702</t>
  </si>
  <si>
    <t>P-PD-9443</t>
  </si>
  <si>
    <t>P-PD-9444</t>
  </si>
  <si>
    <t>P-PD-9445</t>
  </si>
  <si>
    <t>P-PD-9446</t>
  </si>
  <si>
    <t>P-PD-9447</t>
  </si>
  <si>
    <t>P-PD-9448</t>
  </si>
  <si>
    <t>P-PD-9449</t>
  </si>
  <si>
    <t>P-PD-9450</t>
  </si>
  <si>
    <t>P-PD-9451</t>
  </si>
  <si>
    <t>P-PD-9452</t>
  </si>
  <si>
    <t>P-PD-9453</t>
  </si>
  <si>
    <t>P-PD-9454</t>
  </si>
  <si>
    <t>P-PD-9455</t>
  </si>
  <si>
    <t>P-PD-9456</t>
  </si>
  <si>
    <t>P-PD-9703</t>
  </si>
  <si>
    <t>P-PD-9458</t>
  </si>
  <si>
    <t>P-PD-9459</t>
  </si>
  <si>
    <t>P-PD-9460</t>
  </si>
  <si>
    <t>P-PD-9461</t>
  </si>
  <si>
    <t>P-PD-9462</t>
  </si>
  <si>
    <t>P-PD-9463</t>
  </si>
  <si>
    <t>P-PD-9464</t>
  </si>
  <si>
    <t>P-PD-9465</t>
  </si>
  <si>
    <t>P-PD-9466</t>
  </si>
  <si>
    <t>P-PD-9467</t>
  </si>
  <si>
    <t>P-PD-9468</t>
  </si>
  <si>
    <t>P-PD-9469</t>
  </si>
  <si>
    <t>P-PD-9470</t>
  </si>
  <si>
    <t>P-PD-9704</t>
  </si>
  <si>
    <t>P-PD-9472</t>
  </si>
  <si>
    <t>P-PD-9473</t>
  </si>
  <si>
    <t>P-PD-9474</t>
  </si>
  <si>
    <t>P-PD-9705</t>
  </si>
  <si>
    <t>P-PD-9706</t>
  </si>
  <si>
    <t>P-PD-9477</t>
  </si>
  <si>
    <t>P-PD-9478</t>
  </si>
  <si>
    <t>P-PD-9479</t>
  </si>
  <si>
    <t>P-PD-9480</t>
  </si>
  <si>
    <t>P-PD-9481</t>
  </si>
  <si>
    <t>P-PD-9482</t>
  </si>
  <si>
    <t>P-PD-9483</t>
  </si>
  <si>
    <t>P-PD-9484</t>
  </si>
  <si>
    <t>P-PD-9485</t>
  </si>
  <si>
    <t>P-PD-9707</t>
  </si>
  <si>
    <t>P-PD-9708</t>
  </si>
  <si>
    <t>P-PD-9488</t>
  </si>
  <si>
    <t>P-PD-9489</t>
  </si>
  <si>
    <t>P-PD-9490</t>
  </si>
  <si>
    <t>P-PD-9491</t>
  </si>
  <si>
    <t>P-PD-9492</t>
  </si>
  <si>
    <t>P-PD-9493</t>
  </si>
  <si>
    <t>P-PD-9494</t>
  </si>
  <si>
    <t>P-PD-9495</t>
  </si>
  <si>
    <t>P-PD-9496</t>
  </si>
  <si>
    <t>P-PD-9497</t>
  </si>
  <si>
    <t>P-PD-9498</t>
  </si>
  <si>
    <t>P-PD-9499</t>
  </si>
  <si>
    <t>P-PD-9500</t>
  </si>
  <si>
    <t>P-PD-9501</t>
  </si>
  <si>
    <t>P-PD-9502</t>
  </si>
  <si>
    <t>P-PD-9709</t>
  </si>
  <si>
    <t>P-PD-9504</t>
  </si>
  <si>
    <t>P-PD-9505</t>
  </si>
  <si>
    <t>P-PD-9506</t>
  </si>
  <si>
    <t>P-PD-9507</t>
  </si>
  <si>
    <t>P-PD-9508</t>
  </si>
  <si>
    <t>P-PD-9509</t>
  </si>
  <si>
    <t>P-PD-9510</t>
  </si>
  <si>
    <t>P-PD-9511</t>
  </si>
  <si>
    <t>P-PD-9512</t>
  </si>
  <si>
    <t>P-PD-9513</t>
  </si>
  <si>
    <t>P-PD-9514</t>
  </si>
  <si>
    <t>P-PD-9515</t>
  </si>
  <si>
    <t>P-PD-9516</t>
  </si>
  <si>
    <t>P-PD-9710</t>
  </si>
  <si>
    <t>P-PD-9711</t>
  </si>
  <si>
    <t>P-PD-9519</t>
  </si>
  <si>
    <t>P-PD-9520</t>
  </si>
  <si>
    <t>P-PD-9521</t>
  </si>
  <si>
    <t>P-PD-9522</t>
  </si>
  <si>
    <t>P-PD-9523</t>
  </si>
  <si>
    <t>P-PD-9524</t>
  </si>
  <si>
    <t>P-PD-9525</t>
  </si>
  <si>
    <t>P-PD-9526</t>
  </si>
  <si>
    <t>P-PD-9527</t>
  </si>
  <si>
    <t>P-PD-9528</t>
  </si>
  <si>
    <t>P-PD-9529</t>
  </si>
  <si>
    <t>P-PD-9530</t>
  </si>
  <si>
    <t>P-PD-9531</t>
  </si>
  <si>
    <t>P-PD-9532</t>
  </si>
  <si>
    <t>P-PD-9712</t>
  </si>
  <si>
    <t>P-PD-9713</t>
  </si>
  <si>
    <t>P-PD-9535</t>
  </si>
  <si>
    <t>P-PD-9536</t>
  </si>
  <si>
    <t>P-PD-9537</t>
  </si>
  <si>
    <t>P-PD-9538</t>
  </si>
  <si>
    <t>P-PD-9714</t>
  </si>
  <si>
    <t>P-PD-9540</t>
  </si>
  <si>
    <t>P-PD-9541</t>
  </si>
  <si>
    <t>P-PD-9542</t>
  </si>
  <si>
    <t>P-PD-9543</t>
  </si>
  <si>
    <t>P-PD-9544</t>
  </si>
  <si>
    <t>P-PD-9545</t>
  </si>
  <si>
    <t>P-PD-9546</t>
  </si>
  <si>
    <t>P-PD-9547</t>
  </si>
  <si>
    <t>P-PD-9548</t>
  </si>
  <si>
    <t>P-PD-9549</t>
  </si>
  <si>
    <t>P-PD-9550</t>
  </si>
  <si>
    <t>P-PD-9551</t>
  </si>
  <si>
    <t>P-PD-9552</t>
  </si>
  <si>
    <t>P-PD-9553</t>
  </si>
  <si>
    <t>P-PD-9554</t>
  </si>
  <si>
    <t>P-PD-9555</t>
  </si>
  <si>
    <t>P-PD-9556</t>
  </si>
  <si>
    <t>P-PD-9557</t>
  </si>
  <si>
    <t>P-PD-9558</t>
  </si>
  <si>
    <t>P-PD-9559</t>
  </si>
  <si>
    <t>P-PD-9715</t>
  </si>
  <si>
    <t>P-PD-9561</t>
  </si>
  <si>
    <t>P-PD-9562</t>
  </si>
  <si>
    <t>P-PD-9563</t>
  </si>
  <si>
    <t>P-PD-9564</t>
  </si>
  <si>
    <t>P-PD-9565</t>
  </si>
  <si>
    <t>P-PD-9566</t>
  </si>
  <si>
    <t>P-PD-9567</t>
  </si>
  <si>
    <t>P-PD-9568</t>
  </si>
  <si>
    <t>P-PD-9569</t>
  </si>
  <si>
    <t>P-PD-9570</t>
  </si>
  <si>
    <t>P-PD-9716</t>
  </si>
  <si>
    <t>P-PD-9572</t>
  </si>
  <si>
    <t>P-PD-9717</t>
  </si>
  <si>
    <t>P-PD-9574</t>
  </si>
  <si>
    <t>P-PD-9575</t>
  </si>
  <si>
    <t>P-PD-9576</t>
  </si>
  <si>
    <t>P-PD-9577</t>
  </si>
  <si>
    <t>P-PD-9578</t>
  </si>
  <si>
    <t>P-PD-9579</t>
  </si>
  <si>
    <t>P-PD-9718</t>
  </si>
  <si>
    <t>P-PD-9581</t>
  </si>
  <si>
    <t>P-PD-9582</t>
  </si>
  <si>
    <t>P-PD-9583</t>
  </si>
  <si>
    <t>P-PD-9721</t>
  </si>
  <si>
    <t>P-PD-9585</t>
  </si>
  <si>
    <t>P-PD-9586</t>
  </si>
  <si>
    <t>P-PD-9587</t>
  </si>
  <si>
    <t>P-PD-9588</t>
  </si>
  <si>
    <t>P-PD-9589</t>
  </si>
  <si>
    <t>P-PD-9590</t>
  </si>
  <si>
    <t>P-PD-9591</t>
  </si>
  <si>
    <t>P-PD-9592</t>
  </si>
  <si>
    <t>P-PD-9593</t>
  </si>
  <si>
    <t>P-PD-9722</t>
  </si>
  <si>
    <t>P-PD-9723</t>
  </si>
  <si>
    <t>P-PD-9596</t>
  </si>
  <si>
    <t>P-PD-9597</t>
  </si>
  <si>
    <t>P-PD-9598</t>
  </si>
  <si>
    <t>P-PD-9599</t>
  </si>
  <si>
    <t>P-PD-9600</t>
  </si>
  <si>
    <t>P-PD-9601</t>
  </si>
  <si>
    <t>P-PD-9602</t>
  </si>
  <si>
    <t>P-PD-9603</t>
  </si>
  <si>
    <t>P-PD-9604</t>
  </si>
  <si>
    <t>P-PD-9605</t>
  </si>
  <si>
    <t>P-PD-9606</t>
  </si>
  <si>
    <t>P-PD-9607</t>
  </si>
  <si>
    <t>P-PD-9608</t>
  </si>
  <si>
    <t>P-PD-9609</t>
  </si>
  <si>
    <t>P-PD-9610</t>
  </si>
  <si>
    <t>P-PD-9611</t>
  </si>
  <si>
    <t>P-PD-9612</t>
  </si>
  <si>
    <t>P-PD-9613</t>
  </si>
  <si>
    <t>P-PD-9614</t>
  </si>
  <si>
    <t>P-PD-9615</t>
  </si>
  <si>
    <t>P-PD-9724</t>
  </si>
  <si>
    <t>P-PD-9617</t>
  </si>
  <si>
    <t>P-PD-9618</t>
  </si>
  <si>
    <t>P-PD-9619</t>
  </si>
  <si>
    <t>P-PD-9620</t>
  </si>
  <si>
    <t>P-PD-9621</t>
  </si>
  <si>
    <t>P-PD-9622</t>
  </si>
  <si>
    <t>P-PD-9623</t>
  </si>
  <si>
    <t>P-PD-9624</t>
  </si>
  <si>
    <t>P-PD-9625</t>
  </si>
  <si>
    <t>P-PD-9626</t>
  </si>
  <si>
    <t>P-PD-9627</t>
  </si>
  <si>
    <t>P-PD-9725</t>
  </si>
  <si>
    <t>P-PD-9629</t>
  </si>
  <si>
    <t>P-PD-9630</t>
  </si>
  <si>
    <t>P-PD-9631</t>
  </si>
  <si>
    <t>P-PD-9632</t>
  </si>
  <si>
    <t>P-PD-9633</t>
  </si>
  <si>
    <t>P-PD-9634</t>
  </si>
  <si>
    <t>P-PD-9635</t>
  </si>
  <si>
    <t>P-PD-9636</t>
  </si>
  <si>
    <t>P-PD-9637</t>
  </si>
  <si>
    <t>P-PD-9726</t>
  </si>
  <si>
    <t>P-PD-9727</t>
  </si>
  <si>
    <t>P-PD-9640</t>
  </si>
  <si>
    <t>P-PD-9641</t>
  </si>
  <si>
    <t>P-PD-9642</t>
  </si>
  <si>
    <t>P-PD-9643</t>
  </si>
  <si>
    <t>P-PD-9644</t>
  </si>
  <si>
    <t>P-PD-9645</t>
  </si>
  <si>
    <t>P-PD-9646</t>
  </si>
  <si>
    <t>P-PD-9728</t>
  </si>
  <si>
    <t>P-PD-9648</t>
  </si>
  <si>
    <t>P-PD-9649</t>
  </si>
  <si>
    <t>P-PD-9650</t>
  </si>
  <si>
    <t>P-PD-9651</t>
  </si>
  <si>
    <t>P-PD-9652</t>
  </si>
  <si>
    <t>P-PD-9653</t>
  </si>
  <si>
    <t>P-PD-9654</t>
  </si>
  <si>
    <t>P-PD-9655</t>
  </si>
  <si>
    <t>P-PD-9656</t>
  </si>
  <si>
    <t>P-PD-9657</t>
  </si>
  <si>
    <t>P-PD-9658</t>
  </si>
  <si>
    <t>P-PD-9729</t>
  </si>
  <si>
    <t>P-PD-9660</t>
  </si>
  <si>
    <t>P-PD-9661</t>
  </si>
  <si>
    <t>P-PD-9662</t>
  </si>
  <si>
    <t>P-PD-9663</t>
  </si>
  <si>
    <t>P-PD-9730</t>
  </si>
  <si>
    <t>P-PD-9665</t>
  </si>
  <si>
    <t>P-PD-9666</t>
  </si>
  <si>
    <t>P-PD-9667</t>
  </si>
  <si>
    <t>P-PD-9668</t>
  </si>
  <si>
    <t>P-PD-9669</t>
  </si>
  <si>
    <t>P-PD-9670</t>
  </si>
  <si>
    <t>Employee ID-TD</t>
  </si>
  <si>
    <t>Mode of Transportation</t>
  </si>
  <si>
    <t>TD-MAL-100801</t>
  </si>
  <si>
    <t>Truck Freight - Road Transportation</t>
  </si>
  <si>
    <t>TD-MAL-100571</t>
  </si>
  <si>
    <t>Ship - Marine Transportation</t>
  </si>
  <si>
    <t>TD-CHI-100781</t>
  </si>
  <si>
    <t>TD-GER-100615</t>
  </si>
  <si>
    <t>Train - Rail Transportation</t>
  </si>
  <si>
    <t>TD-CHI-100470</t>
  </si>
  <si>
    <t>TD-GER-100378</t>
  </si>
  <si>
    <t>Plane - Air Transportation</t>
  </si>
  <si>
    <t>TD-CHI-100763</t>
  </si>
  <si>
    <t>TD-GER-100552</t>
  </si>
  <si>
    <t>TD-MAL-100574</t>
  </si>
  <si>
    <t>TD-GER-100786</t>
  </si>
  <si>
    <t>TD-CHI-100523</t>
  </si>
  <si>
    <t>TD-MAL-100315</t>
  </si>
  <si>
    <t>Package ID</t>
  </si>
  <si>
    <t>Received Date</t>
  </si>
  <si>
    <t>Employee ID-WD</t>
  </si>
  <si>
    <t>Warehouse ID</t>
  </si>
  <si>
    <t>Warehouse Location</t>
  </si>
  <si>
    <t>Storage Type-WD</t>
  </si>
  <si>
    <t>Store ID-WD</t>
  </si>
  <si>
    <t>Package ID-WD</t>
  </si>
  <si>
    <t>P-WD-6486</t>
  </si>
  <si>
    <t>India</t>
  </si>
  <si>
    <t>P-WD-4453</t>
  </si>
  <si>
    <t>USA</t>
  </si>
  <si>
    <t>P-WD-4830</t>
  </si>
  <si>
    <t>P-WD-7222</t>
  </si>
  <si>
    <t>P-WD-7112</t>
  </si>
  <si>
    <t>P-WD-7093</t>
  </si>
  <si>
    <t>P-WD-6944</t>
  </si>
  <si>
    <t>P-WD-9354</t>
  </si>
  <si>
    <t>P-WD-8088</t>
  </si>
  <si>
    <t>P-WD-7740</t>
  </si>
  <si>
    <t>P-WD-4028</t>
  </si>
  <si>
    <t>P-WD-7722</t>
  </si>
  <si>
    <t>P-WD-7891</t>
  </si>
  <si>
    <t>P-WD-5706</t>
  </si>
  <si>
    <t>P-WD-8979</t>
  </si>
  <si>
    <t>P-WD-9472</t>
  </si>
  <si>
    <t>P-WD-8447</t>
  </si>
  <si>
    <t>P-WD-6903</t>
  </si>
  <si>
    <t>P-WD-4206</t>
  </si>
  <si>
    <t>P-WD-6778</t>
  </si>
  <si>
    <t>P-WD-8355</t>
  </si>
  <si>
    <t>P-WD-8098</t>
  </si>
  <si>
    <t>P-WD-8189</t>
  </si>
  <si>
    <t>P-WD-8297</t>
  </si>
  <si>
    <t>P-WD-8457</t>
  </si>
  <si>
    <t>P-WD-9645</t>
  </si>
  <si>
    <t>P-WD-6430</t>
  </si>
  <si>
    <t>P-WD-9044</t>
  </si>
  <si>
    <t>P-WD-7164</t>
  </si>
  <si>
    <t>P-WD-3984</t>
  </si>
  <si>
    <t>P-WD-4685</t>
  </si>
  <si>
    <t>P-WD-8820</t>
  </si>
  <si>
    <t>P-WD-5134</t>
  </si>
  <si>
    <t>P-WD-4194</t>
  </si>
  <si>
    <t>P-WD-4209</t>
  </si>
  <si>
    <t>P-WD-5739</t>
  </si>
  <si>
    <t>P-WD-9697</t>
  </si>
  <si>
    <t>P-WD-7465</t>
  </si>
  <si>
    <t>P-WD-6018</t>
  </si>
  <si>
    <t>P-WD-8629</t>
  </si>
  <si>
    <t>P-WD-8017</t>
  </si>
  <si>
    <t>P-WD-5136</t>
  </si>
  <si>
    <t>P-WD-9298</t>
  </si>
  <si>
    <t>P-WD-6844</t>
  </si>
  <si>
    <t>P-WD-6716</t>
  </si>
  <si>
    <t>P-WD-7838</t>
  </si>
  <si>
    <t>P-WD-4920</t>
  </si>
  <si>
    <t>P-WD-7154</t>
  </si>
  <si>
    <t>P-WD-5046</t>
  </si>
  <si>
    <t>P-WD-4353</t>
  </si>
  <si>
    <t>P-WD-9670</t>
  </si>
  <si>
    <t>P-WD-7104</t>
  </si>
  <si>
    <t>P-WD-7737</t>
  </si>
  <si>
    <t>P-WD-4131</t>
  </si>
  <si>
    <t>P-WD-3763</t>
  </si>
  <si>
    <t>P-WD-5564</t>
  </si>
  <si>
    <t>P-WD-8655</t>
  </si>
  <si>
    <t>P-WD-7724</t>
  </si>
  <si>
    <t>P-WD-7756</t>
  </si>
  <si>
    <t>P-WD-3775</t>
  </si>
  <si>
    <t>P-WD-3299</t>
  </si>
  <si>
    <t>P-WD-5828</t>
  </si>
  <si>
    <t>P-WD-3531</t>
  </si>
  <si>
    <t>P-WD-3415</t>
  </si>
  <si>
    <t>P-WD-8106</t>
  </si>
  <si>
    <t>P-WD-9751</t>
  </si>
  <si>
    <t>P-WD-6644</t>
  </si>
  <si>
    <t>P-WD-9508</t>
  </si>
  <si>
    <t>P-WD-3792</t>
  </si>
  <si>
    <t>P-WD-4697</t>
  </si>
  <si>
    <t>P-WD-5956</t>
  </si>
  <si>
    <t>P-WD-3810</t>
  </si>
  <si>
    <t>P-WD-5037</t>
  </si>
  <si>
    <t>P-WD-6666</t>
  </si>
  <si>
    <t>P-WD-7224</t>
  </si>
  <si>
    <t>P-WD-4775</t>
  </si>
  <si>
    <t>P-WD-5913</t>
  </si>
  <si>
    <t>P-WD-7218</t>
  </si>
  <si>
    <t>P-WD-5487</t>
  </si>
  <si>
    <t>P-WD-4258</t>
  </si>
  <si>
    <t>P-WD-3962</t>
  </si>
  <si>
    <t>P-WD-4336</t>
  </si>
  <si>
    <t>P-WD-3239</t>
  </si>
  <si>
    <t>P-WD-6692</t>
  </si>
  <si>
    <t>P-WD-7162</t>
  </si>
  <si>
    <t>P-WD-7592</t>
  </si>
  <si>
    <t>P-WD-3485</t>
  </si>
  <si>
    <t>P-WD-9715</t>
  </si>
  <si>
    <t>P-WD-7019</t>
  </si>
  <si>
    <t>P-WD-7670</t>
  </si>
  <si>
    <t>P-WD-5931</t>
  </si>
  <si>
    <t>P-WD-9704</t>
  </si>
  <si>
    <t>P-WD-9345</t>
  </si>
  <si>
    <t>P-WD-4287</t>
  </si>
  <si>
    <t>P-WD-6330</t>
  </si>
  <si>
    <t>P-WD-3718</t>
  </si>
  <si>
    <t>P-WD-8923</t>
  </si>
  <si>
    <t>P-WD-7782</t>
  </si>
  <si>
    <t>P-WD-3349</t>
  </si>
  <si>
    <t>P-WD-6145</t>
  </si>
  <si>
    <t>P-WD-6412</t>
  </si>
  <si>
    <t>P-WD-3225</t>
  </si>
  <si>
    <t>P-WD-3477</t>
  </si>
  <si>
    <t>P-WD-6697</t>
  </si>
  <si>
    <t>P-WD-9607</t>
  </si>
  <si>
    <t>P-WD-8477</t>
  </si>
  <si>
    <t>P-WD-7641</t>
  </si>
  <si>
    <t>P-WD-9539</t>
  </si>
  <si>
    <t>P-WD-6436</t>
  </si>
  <si>
    <t>P-WD-6206</t>
  </si>
  <si>
    <t>P-WD-5057</t>
  </si>
  <si>
    <t>P-WD-5872</t>
  </si>
  <si>
    <t>P-WD-4486</t>
  </si>
  <si>
    <t>P-WD-4086</t>
  </si>
  <si>
    <t>P-WD-7471</t>
  </si>
  <si>
    <t>P-WD-7327</t>
  </si>
  <si>
    <t>P-WD-5707</t>
  </si>
  <si>
    <t>P-WD-9988</t>
  </si>
  <si>
    <t>P-WD-9022</t>
  </si>
  <si>
    <t>P-WD-4114</t>
  </si>
  <si>
    <t>P-WD-5322</t>
  </si>
  <si>
    <t>P-WD-4519</t>
  </si>
  <si>
    <t>P-WD-8752</t>
  </si>
  <si>
    <t>P-WD-5044</t>
  </si>
  <si>
    <t>P-WD-9146</t>
  </si>
  <si>
    <t>P-WD-5849</t>
  </si>
  <si>
    <t>P-WD-7633</t>
  </si>
  <si>
    <t>P-WD-7249</t>
  </si>
  <si>
    <t>P-WD-8737</t>
  </si>
  <si>
    <t>P-WD-7816</t>
  </si>
  <si>
    <t>P-WD-3093</t>
  </si>
  <si>
    <t>P-WD-6421</t>
  </si>
  <si>
    <t>P-WD-5729</t>
  </si>
  <si>
    <t>P-WD-9113</t>
  </si>
  <si>
    <t>P-WD-6594</t>
  </si>
  <si>
    <t>P-WD-6041</t>
  </si>
  <si>
    <t>P-WD-5343</t>
  </si>
  <si>
    <t>P-WD-3840</t>
  </si>
  <si>
    <t>P-WD-4642</t>
  </si>
  <si>
    <t>P-WD-3819</t>
  </si>
  <si>
    <t>P-WD-4374</t>
  </si>
  <si>
    <t>P-WD-9400</t>
  </si>
  <si>
    <t>P-WD-9678</t>
  </si>
  <si>
    <t>P-WD-5413</t>
  </si>
  <si>
    <t>P-WD-6302</t>
  </si>
  <si>
    <t>P-WD-3127</t>
  </si>
  <si>
    <t>P-WD-3671</t>
  </si>
  <si>
    <t>P-WD-7758</t>
  </si>
  <si>
    <t>P-WD-4581</t>
  </si>
  <si>
    <t>P-WD-6352</t>
  </si>
  <si>
    <t>P-WD-5929</t>
  </si>
  <si>
    <t>P-WD-4154</t>
  </si>
  <si>
    <t>P-WD-3880</t>
  </si>
  <si>
    <t>P-WD-7659</t>
  </si>
  <si>
    <t>P-WD-8921</t>
  </si>
  <si>
    <t>P-WD-7524</t>
  </si>
  <si>
    <t>P-WD-5521</t>
  </si>
  <si>
    <t>P-WD-6429</t>
  </si>
  <si>
    <t>P-WD-6733</t>
  </si>
  <si>
    <t>P-WD-9533</t>
  </si>
  <si>
    <t>P-WD-9284</t>
  </si>
  <si>
    <t>P-WD-9260</t>
  </si>
  <si>
    <t>P-WD-9547</t>
  </si>
  <si>
    <t>P-WD-5738</t>
  </si>
  <si>
    <t>P-WD-5074</t>
  </si>
  <si>
    <t>P-WD-7420</t>
  </si>
  <si>
    <t>P-WD-7517</t>
  </si>
  <si>
    <t>P-WD-4933</t>
  </si>
  <si>
    <t>P-WD-5887</t>
  </si>
  <si>
    <t>P-WD-8494</t>
  </si>
  <si>
    <t>P-WD-4687</t>
  </si>
  <si>
    <t>P-WD-3995</t>
  </si>
  <si>
    <t>P-WD-7861</t>
  </si>
  <si>
    <t>P-WD-6952</t>
  </si>
  <si>
    <t>P-WD-5283</t>
  </si>
  <si>
    <t>P-WD-3794</t>
  </si>
  <si>
    <t>P-WD-5458</t>
  </si>
  <si>
    <t>P-WD-5442</t>
  </si>
  <si>
    <t>P-WD-7597</t>
  </si>
  <si>
    <t>P-WD-6561</t>
  </si>
  <si>
    <t>P-WD-6031</t>
  </si>
  <si>
    <t>P-WD-9163</t>
  </si>
  <si>
    <t>P-WD-9996</t>
  </si>
  <si>
    <t>P-WD-6202</t>
  </si>
  <si>
    <t>P-WD-6154</t>
  </si>
  <si>
    <t>P-WD-4352</t>
  </si>
  <si>
    <t>P-WD-4928</t>
  </si>
  <si>
    <t>P-WD-6040</t>
  </si>
  <si>
    <t>P-WD-4292</t>
  </si>
  <si>
    <t>P-WD-5165</t>
  </si>
  <si>
    <t>P-WD-7194</t>
  </si>
  <si>
    <t>P-WD-8399</t>
  </si>
  <si>
    <t>P-WD-4878</t>
  </si>
  <si>
    <t>P-WD-8002</t>
  </si>
  <si>
    <t>P-WD-9657</t>
  </si>
  <si>
    <t>P-WD-8214</t>
  </si>
  <si>
    <t>P-WD-5032</t>
  </si>
  <si>
    <t>P-WD-5841</t>
  </si>
  <si>
    <t>P-WD-4410</t>
  </si>
  <si>
    <t>P-WD-7187</t>
  </si>
  <si>
    <t>P-WD-8592</t>
  </si>
  <si>
    <t>P-WD-3860</t>
  </si>
  <si>
    <t>P-WD-4220</t>
  </si>
  <si>
    <t>P-WD-6294</t>
  </si>
  <si>
    <t>P-WD-9594</t>
  </si>
  <si>
    <t>P-WD-3856</t>
  </si>
  <si>
    <t>P-WD-7427</t>
  </si>
  <si>
    <t>P-WD-4439</t>
  </si>
  <si>
    <t>P-WD-7579</t>
  </si>
  <si>
    <t>P-WD-4313</t>
  </si>
  <si>
    <t>P-WD-7245</t>
  </si>
  <si>
    <t>P-WD-7515</t>
  </si>
  <si>
    <t>P-WD-3431</t>
  </si>
  <si>
    <t>P-WD-7084</t>
  </si>
  <si>
    <t>P-WD-7337</t>
  </si>
  <si>
    <t>P-WD-7370</t>
  </si>
  <si>
    <t>P-WD-8656</t>
  </si>
  <si>
    <t>P-WD-7498</t>
  </si>
  <si>
    <t>P-WD-7416</t>
  </si>
  <si>
    <t>P-WD-3726</t>
  </si>
  <si>
    <t>P-WD-8024</t>
  </si>
  <si>
    <t>P-WD-5737</t>
  </si>
  <si>
    <t>P-WD-8016</t>
  </si>
  <si>
    <t>P-WD-8373</t>
  </si>
  <si>
    <t>P-WD-5727</t>
  </si>
  <si>
    <t>P-WD-6020</t>
  </si>
  <si>
    <t>P-WD-6805</t>
  </si>
  <si>
    <t>P-WD-8346</t>
  </si>
  <si>
    <t>P-WD-7860</t>
  </si>
  <si>
    <t>P-WD-5582</t>
  </si>
  <si>
    <t>P-WD-3739</t>
  </si>
  <si>
    <t>P-WD-3238</t>
  </si>
  <si>
    <t>P-WD-9409</t>
  </si>
  <si>
    <t>P-WD-8591</t>
  </si>
  <si>
    <t>P-WD-7730</t>
  </si>
  <si>
    <t>P-WD-8048</t>
  </si>
  <si>
    <t>P-WD-5581</t>
  </si>
  <si>
    <t>P-WD-9596</t>
  </si>
  <si>
    <t>P-WD-4311</t>
  </si>
  <si>
    <t>P-WD-8799</t>
  </si>
  <si>
    <t>P-WD-6478</t>
  </si>
  <si>
    <t>P-WD-9417</t>
  </si>
  <si>
    <t>P-WD-5555</t>
  </si>
  <si>
    <t>P-WD-6552</t>
  </si>
  <si>
    <t>P-WD-7632</t>
  </si>
  <si>
    <t>P-WD-6658</t>
  </si>
  <si>
    <t>P-WD-3420</t>
  </si>
  <si>
    <t>P-WD-3419</t>
  </si>
  <si>
    <t>P-WD-7082</t>
  </si>
  <si>
    <t>P-WD-8164</t>
  </si>
  <si>
    <t>P-WD-3436</t>
  </si>
  <si>
    <t>P-WD-4638</t>
  </si>
  <si>
    <t>P-WD-6545</t>
  </si>
  <si>
    <t>P-WD-8863</t>
  </si>
  <si>
    <t>P-WD-8453</t>
  </si>
  <si>
    <t>P-WD-7098</t>
  </si>
  <si>
    <t>P-WD-6591</t>
  </si>
  <si>
    <t>P-WD-9925</t>
  </si>
  <si>
    <t>P-WD-9836</t>
  </si>
  <si>
    <t>P-WD-3567</t>
  </si>
  <si>
    <t>P-WD-9297</t>
  </si>
  <si>
    <t>P-WD-9622</t>
  </si>
  <si>
    <t>P-WD-8328</t>
  </si>
  <si>
    <t>P-WD-9373</t>
  </si>
  <si>
    <t>P-WD-4189</t>
  </si>
  <si>
    <t>P-WD-3275</t>
  </si>
  <si>
    <t>P-WD-5339</t>
  </si>
  <si>
    <t>P-WD-6767</t>
  </si>
  <si>
    <t>P-WD-5609</t>
  </si>
  <si>
    <t>P-WD-6303</t>
  </si>
  <si>
    <t>P-WD-9929</t>
  </si>
  <si>
    <t>P-WD-9145</t>
  </si>
  <si>
    <t>P-WD-6918</t>
  </si>
  <si>
    <t>P-WD-3686</t>
  </si>
  <si>
    <t>P-WD-5663</t>
  </si>
  <si>
    <t>P-WD-5098</t>
  </si>
  <si>
    <t>P-WD-6901</t>
  </si>
  <si>
    <t>P-WD-5330</t>
  </si>
  <si>
    <t>P-WD-6410</t>
  </si>
  <si>
    <t>P-WD-7161</t>
  </si>
  <si>
    <t>P-WD-3050</t>
  </si>
  <si>
    <t>P-WD-3160</t>
  </si>
  <si>
    <t>P-WD-6622</t>
  </si>
  <si>
    <t>P-WD-5354</t>
  </si>
  <si>
    <t>P-WD-9675</t>
  </si>
  <si>
    <t>P-WD-5789</t>
  </si>
  <si>
    <t>P-WD-7752</t>
  </si>
  <si>
    <t>P-WD-7678</t>
  </si>
  <si>
    <t>P-WD-4166</t>
  </si>
  <si>
    <t>P-WD-9702</t>
  </si>
  <si>
    <t>P-WD-4765</t>
  </si>
  <si>
    <t>P-WD-7854</t>
  </si>
  <si>
    <t>P-WD-4310</t>
  </si>
  <si>
    <t>P-WD-8570</t>
  </si>
  <si>
    <t>P-WD-4288</t>
  </si>
  <si>
    <t>P-WD-5043</t>
  </si>
  <si>
    <t>P-WD-6426</t>
  </si>
  <si>
    <t>P-WD-8694</t>
  </si>
  <si>
    <t>P-WD-97319</t>
  </si>
  <si>
    <t>P-WD-90901</t>
  </si>
  <si>
    <t>P-WD-65623</t>
  </si>
  <si>
    <t>P-WD-97513</t>
  </si>
  <si>
    <t>P-WD-54426</t>
  </si>
  <si>
    <t>P-WD-57949</t>
  </si>
  <si>
    <t>P-WD-67100</t>
  </si>
  <si>
    <t>P-WD-50092</t>
  </si>
  <si>
    <t>P-WD-55921</t>
  </si>
  <si>
    <t>P-WD-37390</t>
  </si>
  <si>
    <t>P-WD-69924</t>
  </si>
  <si>
    <t>P-WD-82689</t>
  </si>
  <si>
    <t>P-WD-91018</t>
  </si>
  <si>
    <t>P-WD-86148</t>
  </si>
  <si>
    <t>P-WD-58501</t>
  </si>
  <si>
    <t>P-WD-81787</t>
  </si>
  <si>
    <t>P-WD-55711</t>
  </si>
  <si>
    <t>P-WD-55857</t>
  </si>
  <si>
    <t>P-WD-59900</t>
  </si>
  <si>
    <t>P-WD-52494</t>
  </si>
  <si>
    <t>P-WD-72256</t>
  </si>
  <si>
    <t>P-WD-81632</t>
  </si>
  <si>
    <t>P-WD-73061</t>
  </si>
  <si>
    <t>P-WD-41336</t>
  </si>
  <si>
    <t>P-WD-91230</t>
  </si>
  <si>
    <t>P-WD-53065</t>
  </si>
  <si>
    <t>P-WD-30693</t>
  </si>
  <si>
    <t>P-WD-96269</t>
  </si>
  <si>
    <t>P-WD-72403</t>
  </si>
  <si>
    <t>P-WD-84455</t>
  </si>
  <si>
    <t>P-WD-85198</t>
  </si>
  <si>
    <t>P-WD-49029</t>
  </si>
  <si>
    <t>P-WD-99367</t>
  </si>
  <si>
    <t>P-WD-97744</t>
  </si>
  <si>
    <t>P-WD-44451</t>
  </si>
  <si>
    <t>P-WD-45988</t>
  </si>
  <si>
    <t>P-WD-69588</t>
  </si>
  <si>
    <t>P-WD-72421</t>
  </si>
  <si>
    <t>P-WD-71457</t>
  </si>
  <si>
    <t>P-WD-99362</t>
  </si>
  <si>
    <t>P-WD-84702</t>
  </si>
  <si>
    <t>P-WD-75531</t>
  </si>
  <si>
    <t>P-WD-93900</t>
  </si>
  <si>
    <t>P-WD-99689</t>
  </si>
  <si>
    <t>P-WD-89641</t>
  </si>
  <si>
    <t>P-WD-61565</t>
  </si>
  <si>
    <t>P-WD-53048</t>
  </si>
  <si>
    <t>P-WD-44909</t>
  </si>
  <si>
    <t>P-WD-67345</t>
  </si>
  <si>
    <t>P-WD-49222</t>
  </si>
  <si>
    <t>P-WD-93502</t>
  </si>
  <si>
    <t>P-WD-36832</t>
  </si>
  <si>
    <t>P-WD-30222</t>
  </si>
  <si>
    <t>P-WD-32670</t>
  </si>
  <si>
    <t>P-WD-92689</t>
  </si>
  <si>
    <t>P-WD-67934</t>
  </si>
  <si>
    <t>P-WD-85829</t>
  </si>
  <si>
    <t>P-WD-49659</t>
  </si>
  <si>
    <t>P-WD-77819</t>
  </si>
  <si>
    <t>P-WD-68568</t>
  </si>
  <si>
    <t>P-WD-45073</t>
  </si>
  <si>
    <t>P-WD-66594</t>
  </si>
  <si>
    <t>P-WD-78929</t>
  </si>
  <si>
    <t>P-WD-67520</t>
  </si>
  <si>
    <t>P-WD-55245</t>
  </si>
  <si>
    <t>P-WD-43959</t>
  </si>
  <si>
    <t>P-WD-36048</t>
  </si>
  <si>
    <t>P-WD-44562</t>
  </si>
  <si>
    <t>P-WD-57798</t>
  </si>
  <si>
    <t>P-WD-85931</t>
  </si>
  <si>
    <t>P-WD-97241</t>
  </si>
  <si>
    <t>P-WD-39730</t>
  </si>
  <si>
    <t>P-WD-63336</t>
  </si>
  <si>
    <t>P-WD-43363</t>
  </si>
  <si>
    <t>P-WD-94671</t>
  </si>
  <si>
    <t>P-WD-99864</t>
  </si>
  <si>
    <t>P-WD-82066</t>
  </si>
  <si>
    <t>P-WD-82070</t>
  </si>
  <si>
    <t>P-WD-31558</t>
  </si>
  <si>
    <t>P-WD-61573</t>
  </si>
  <si>
    <t>P-WD-79754</t>
  </si>
  <si>
    <t>P-WD-56027</t>
  </si>
  <si>
    <t>P-WD-75836</t>
  </si>
  <si>
    <t>P-WD-94025</t>
  </si>
  <si>
    <t>P-WD-52800</t>
  </si>
  <si>
    <t>P-WD-94982</t>
  </si>
  <si>
    <t>P-WD-94785</t>
  </si>
  <si>
    <t>P-WD-64789</t>
  </si>
  <si>
    <t>P-WD-56051</t>
  </si>
  <si>
    <t>P-WD-80209</t>
  </si>
  <si>
    <t>P-WD-83340</t>
  </si>
  <si>
    <t>P-WD-40225</t>
  </si>
  <si>
    <t>P-WD-31613</t>
  </si>
  <si>
    <t>P-WD-89031</t>
  </si>
  <si>
    <t>P-WD-45752</t>
  </si>
  <si>
    <t>P-WD-55850</t>
  </si>
  <si>
    <t>P-WD-43373</t>
  </si>
  <si>
    <t>P-WD-85649</t>
  </si>
  <si>
    <t>P-WD-75986</t>
  </si>
  <si>
    <t>P-WD-90022</t>
  </si>
  <si>
    <t>P-WD-88131</t>
  </si>
  <si>
    <t>P-WD-73431</t>
  </si>
  <si>
    <t>P-WD-81703</t>
  </si>
  <si>
    <t>P-WD-85207</t>
  </si>
  <si>
    <t>P-WD-32861</t>
  </si>
  <si>
    <t>P-WD-40038</t>
  </si>
  <si>
    <t>P-WD-66787</t>
  </si>
  <si>
    <t>P-WD-37558</t>
  </si>
  <si>
    <t>P-WD-88676</t>
  </si>
  <si>
    <t>P-WD-34030</t>
  </si>
  <si>
    <t>P-WD-95682</t>
  </si>
  <si>
    <t>P-WD-55301</t>
  </si>
  <si>
    <t>P-WD-36610</t>
  </si>
  <si>
    <t>P-WD-77345</t>
  </si>
  <si>
    <t>P-WD-89081</t>
  </si>
  <si>
    <t>P-WD-37943</t>
  </si>
  <si>
    <t>P-WD-42823</t>
  </si>
  <si>
    <t>P-WD-47990</t>
  </si>
  <si>
    <t>P-WD-65124</t>
  </si>
  <si>
    <t>P-WD-84217</t>
  </si>
  <si>
    <t>P-WD-51124</t>
  </si>
  <si>
    <t>P-WD-50379</t>
  </si>
  <si>
    <t>P-WD-41434</t>
  </si>
  <si>
    <t>P-WD-75940</t>
  </si>
  <si>
    <t>P-WD-90163</t>
  </si>
  <si>
    <t>P-WD-51379</t>
  </si>
  <si>
    <t>P-WD-40674</t>
  </si>
  <si>
    <t>P-WD-41866</t>
  </si>
  <si>
    <t>P-WD-87965</t>
  </si>
  <si>
    <t>P-WD-85571</t>
  </si>
  <si>
    <t>P-WD-32917</t>
  </si>
  <si>
    <t>P-WD-40945</t>
  </si>
  <si>
    <t>P-WD-44949</t>
  </si>
  <si>
    <t>P-WD-32601</t>
  </si>
  <si>
    <t>P-WD-70884</t>
  </si>
  <si>
    <t>P-WD-45159</t>
  </si>
  <si>
    <t>P-WD-38825</t>
  </si>
  <si>
    <t>P-WD-86749</t>
  </si>
  <si>
    <t>P-WD-95193</t>
  </si>
  <si>
    <t>P-WD-76548</t>
  </si>
  <si>
    <t>P-WD-95116</t>
  </si>
  <si>
    <t>P-WD-95996</t>
  </si>
  <si>
    <t>P-WD-93416</t>
  </si>
  <si>
    <t>P-WD-62957</t>
  </si>
  <si>
    <t>P-WD-49276</t>
  </si>
  <si>
    <t>P-WD-45292</t>
  </si>
  <si>
    <t>P-WD-93902</t>
  </si>
  <si>
    <t>P-WD-32742</t>
  </si>
  <si>
    <t>P-WD-89326</t>
  </si>
  <si>
    <t>P-WD-91487</t>
  </si>
  <si>
    <t>P-WD-68620</t>
  </si>
  <si>
    <t>P-WD-87683</t>
  </si>
  <si>
    <t>P-WD-37383</t>
  </si>
  <si>
    <t>P-WD-34277</t>
  </si>
  <si>
    <t>P-WD-45440</t>
  </si>
  <si>
    <t>P-WD-70783</t>
  </si>
  <si>
    <t>P-WD-92125</t>
  </si>
  <si>
    <t>P-WD-87257</t>
  </si>
  <si>
    <t>P-WD-53774</t>
  </si>
  <si>
    <t>P-WD-68239</t>
  </si>
  <si>
    <t>P-WD-66043</t>
  </si>
  <si>
    <t>P-WD-44100</t>
  </si>
  <si>
    <t>P-WD-44893</t>
  </si>
  <si>
    <t>P-WD-46587</t>
  </si>
  <si>
    <t>P-WD-52066</t>
  </si>
  <si>
    <t>P-WD-75710</t>
  </si>
  <si>
    <t>P-WD-48318</t>
  </si>
  <si>
    <t>P-WD-68883</t>
  </si>
  <si>
    <t>P-WD-58630</t>
  </si>
  <si>
    <t>P-WD-45781</t>
  </si>
  <si>
    <t>P-WD-58944</t>
  </si>
  <si>
    <t>P-WD-96135</t>
  </si>
  <si>
    <t>P-WD-52667</t>
  </si>
  <si>
    <t>P-WD-56404</t>
  </si>
  <si>
    <t>P-WD-45817</t>
  </si>
  <si>
    <t>P-WD-68631</t>
  </si>
  <si>
    <t>P-WD-79508</t>
  </si>
  <si>
    <t>P-WD-88524</t>
  </si>
  <si>
    <t>P-WD-76474</t>
  </si>
  <si>
    <t>P-WD-99212</t>
  </si>
  <si>
    <t>P-WD-97308</t>
  </si>
  <si>
    <t>P-WD-52720</t>
  </si>
  <si>
    <t>P-WD-34124</t>
  </si>
  <si>
    <t>P-WD-85526</t>
  </si>
  <si>
    <t>P-WD-73585</t>
  </si>
  <si>
    <t>P-WD-86633</t>
  </si>
  <si>
    <t>P-WD-73889</t>
  </si>
  <si>
    <t>P-WD-88911</t>
  </si>
  <si>
    <t>P-WD-97345</t>
  </si>
  <si>
    <t>P-WD-58451</t>
  </si>
  <si>
    <t>P-WD-36500</t>
  </si>
  <si>
    <t>P-WD-70163</t>
  </si>
  <si>
    <t>P-WD-64527</t>
  </si>
  <si>
    <t>P-WD-40009</t>
  </si>
  <si>
    <t>P-WD-52433</t>
  </si>
  <si>
    <t>P-WD-57142</t>
  </si>
  <si>
    <t>P-WD-62393</t>
  </si>
  <si>
    <t>P-WD-47560</t>
  </si>
  <si>
    <t>P-WD-41144</t>
  </si>
  <si>
    <t>P-WD-51413</t>
  </si>
  <si>
    <t>P-WD-32775</t>
  </si>
  <si>
    <t>P-WD-63307</t>
  </si>
  <si>
    <t>P-WD-79037</t>
  </si>
  <si>
    <t>P-WD-54136</t>
  </si>
  <si>
    <t>P-WD-56099</t>
  </si>
  <si>
    <t>P-WD-85827</t>
  </si>
  <si>
    <t>P-WD-31626</t>
  </si>
  <si>
    <t>P-WD-97002</t>
  </si>
  <si>
    <t>P-WD-88709</t>
  </si>
  <si>
    <t>P-WD-64648</t>
  </si>
  <si>
    <t>P-WD-37230</t>
  </si>
  <si>
    <t>P-WD-90987</t>
  </si>
  <si>
    <t>P-WD-84507</t>
  </si>
  <si>
    <t>P-WD-47199</t>
  </si>
  <si>
    <t>P-WD-62107</t>
  </si>
  <si>
    <t>P-WD-35390</t>
  </si>
  <si>
    <t>P-WD-71255</t>
  </si>
  <si>
    <t>P-WD-82492</t>
  </si>
  <si>
    <t>P-WD-93067</t>
  </si>
  <si>
    <t>P-WD-65994</t>
  </si>
  <si>
    <t>P-WD-94730</t>
  </si>
  <si>
    <t>P-WD-86273</t>
  </si>
  <si>
    <t>P-WD-37796</t>
  </si>
  <si>
    <t>P-WD-85998</t>
  </si>
  <si>
    <t>P-WD-71328</t>
  </si>
  <si>
    <t>P-WD-45598</t>
  </si>
  <si>
    <t>P-WD-45780</t>
  </si>
  <si>
    <t>P-WD-52322</t>
  </si>
  <si>
    <t>P-WD-59232</t>
  </si>
  <si>
    <t>P-WD-61660</t>
  </si>
  <si>
    <t>P-WD-97128</t>
  </si>
  <si>
    <t>P-WD-99903</t>
  </si>
  <si>
    <t>P-WD-41197</t>
  </si>
  <si>
    <t>P-WD-66449</t>
  </si>
  <si>
    <t>P-WD-54257</t>
  </si>
  <si>
    <t>P-WD-34707</t>
  </si>
  <si>
    <t>P-WD-30533</t>
  </si>
  <si>
    <t>P-WD-64683</t>
  </si>
  <si>
    <t>P-WD-76544</t>
  </si>
  <si>
    <t>P-WD-41330</t>
  </si>
  <si>
    <t>P-WD-97043</t>
  </si>
  <si>
    <t>P-WD-68070</t>
  </si>
  <si>
    <t>P-WD-81176</t>
  </si>
  <si>
    <t>P-WD-45807</t>
  </si>
  <si>
    <t>P-WD-42763</t>
  </si>
  <si>
    <t>P-WD-85463</t>
  </si>
  <si>
    <t>P-WD-33780</t>
  </si>
  <si>
    <t>P-WD-37574</t>
  </si>
  <si>
    <t>P-WD-63198</t>
  </si>
  <si>
    <t>P-WD-38107</t>
  </si>
  <si>
    <t>P-WD-59783</t>
  </si>
  <si>
    <t>P-WD-55465</t>
  </si>
  <si>
    <t>P-WD-81214</t>
  </si>
  <si>
    <t>P-WD-65974</t>
  </si>
  <si>
    <t>P-WD-48963</t>
  </si>
  <si>
    <t>P-WD-70781</t>
  </si>
  <si>
    <t>P-WD-99936</t>
  </si>
  <si>
    <t>P-WD-41964</t>
  </si>
  <si>
    <t>P-WD-59688</t>
  </si>
  <si>
    <t>P-WD-60041</t>
  </si>
  <si>
    <t>P-WD-42633</t>
  </si>
  <si>
    <t>P-WD-51662</t>
  </si>
  <si>
    <t>P-WD-92014</t>
  </si>
  <si>
    <t>P-WD-43775</t>
  </si>
  <si>
    <t>P-WD-72842</t>
  </si>
  <si>
    <t>P-WD-54375</t>
  </si>
  <si>
    <t>P-WD-31317</t>
  </si>
  <si>
    <t>P-WD-96743</t>
  </si>
  <si>
    <t>P-WD-73686</t>
  </si>
  <si>
    <t>P-WD-78085</t>
  </si>
  <si>
    <t>P-WD-94356</t>
  </si>
  <si>
    <t>P-WD-57910</t>
  </si>
  <si>
    <t>P-WD-75644</t>
  </si>
  <si>
    <t>P-WD-59898</t>
  </si>
  <si>
    <t>P-WD-78743</t>
  </si>
  <si>
    <t>P-WD-42330</t>
  </si>
  <si>
    <t>P-WD-89360</t>
  </si>
  <si>
    <t>P-WD-42234</t>
  </si>
  <si>
    <t>P-WD-88859</t>
  </si>
  <si>
    <t>P-WD-63720</t>
  </si>
  <si>
    <t>P-WD-79678</t>
  </si>
  <si>
    <t>P-WD-35702</t>
  </si>
  <si>
    <t>P-WD-30668</t>
  </si>
  <si>
    <t>P-WD-78330</t>
  </si>
  <si>
    <t>P-WD-76180</t>
  </si>
  <si>
    <t>P-WD-47233</t>
  </si>
  <si>
    <t>P-WD-68547</t>
  </si>
  <si>
    <t>P-WD-99826</t>
  </si>
  <si>
    <t>P-WD-55971</t>
  </si>
  <si>
    <t>P-WD-81872</t>
  </si>
  <si>
    <t>P-WD-48913</t>
  </si>
  <si>
    <t>P-WD-45167</t>
  </si>
  <si>
    <t>P-WD-93500</t>
  </si>
  <si>
    <t>P-WD-44384</t>
  </si>
  <si>
    <t>P-WD-48585</t>
  </si>
  <si>
    <t>P-WD-47755</t>
  </si>
  <si>
    <t>P-WD-40161</t>
  </si>
  <si>
    <t>P-WD-71069</t>
  </si>
  <si>
    <t>P-WD-94718</t>
  </si>
  <si>
    <t>P-WD-72404</t>
  </si>
  <si>
    <t>P-WD-49119</t>
  </si>
  <si>
    <t>P-WD-41185</t>
  </si>
  <si>
    <t>P-WD-58926</t>
  </si>
  <si>
    <t>P-WD-77097</t>
  </si>
  <si>
    <t>P-WD-78125</t>
  </si>
  <si>
    <t>P-WD-65269</t>
  </si>
  <si>
    <t>P-WD-42491</t>
  </si>
  <si>
    <t>P-WD-48079</t>
  </si>
  <si>
    <t>P-WD-97452</t>
  </si>
  <si>
    <t>P-WD-47096</t>
  </si>
  <si>
    <t>P-WD-52383</t>
  </si>
  <si>
    <t>P-WD-96956</t>
  </si>
  <si>
    <t>P-WD-96176</t>
  </si>
  <si>
    <t>P-WD-58322</t>
  </si>
  <si>
    <t>P-WD-53237</t>
  </si>
  <si>
    <t>P-WD-52502</t>
  </si>
  <si>
    <t>P-WD-69278</t>
  </si>
  <si>
    <t>P-WD-41417</t>
  </si>
  <si>
    <t>P-WD-93587</t>
  </si>
  <si>
    <t>P-WD-80995</t>
  </si>
  <si>
    <t>P-WD-48455</t>
  </si>
  <si>
    <t>P-WD-50515</t>
  </si>
  <si>
    <t>P-WD-85964</t>
  </si>
  <si>
    <t>P-WD-43399</t>
  </si>
  <si>
    <t>P-WD-40650</t>
  </si>
  <si>
    <t>P-WD-31388</t>
  </si>
  <si>
    <t>P-WD-56556</t>
  </si>
  <si>
    <t>P-WD-77374</t>
  </si>
  <si>
    <t>P-WD-47539</t>
  </si>
  <si>
    <t>P-WD-69094</t>
  </si>
  <si>
    <t>P-WD-61233</t>
  </si>
  <si>
    <t>P-WD-93144</t>
  </si>
  <si>
    <t>P-WD-87549</t>
  </si>
  <si>
    <t>P-WD-78075</t>
  </si>
  <si>
    <t>P-WD-33749</t>
  </si>
  <si>
    <t>P-WD-40713</t>
  </si>
  <si>
    <t>P-WD-53611</t>
  </si>
  <si>
    <t>P-WD-45783</t>
  </si>
  <si>
    <t>P-WD-99935</t>
  </si>
  <si>
    <t>P-WD-68813</t>
  </si>
  <si>
    <t>P-WD-89825</t>
  </si>
  <si>
    <t>P-WD-52989</t>
  </si>
  <si>
    <t>P-WD-44775</t>
  </si>
  <si>
    <t>P-WD-84710</t>
  </si>
  <si>
    <t>P-WD-87808</t>
  </si>
  <si>
    <t>P-WD-82687</t>
  </si>
  <si>
    <t>P-WD-91969</t>
  </si>
  <si>
    <t>P-WD-76513</t>
  </si>
  <si>
    <t>P-WD-69104</t>
  </si>
  <si>
    <t>P-WD-50859</t>
  </si>
  <si>
    <t>P-WD-39976</t>
  </si>
  <si>
    <t>P-WD-90546</t>
  </si>
  <si>
    <t>P-WD-99839</t>
  </si>
  <si>
    <t>P-WD-39784</t>
  </si>
  <si>
    <t>P-WD-77733</t>
  </si>
  <si>
    <t>P-WD-93404</t>
  </si>
  <si>
    <t>P-WD-97972</t>
  </si>
  <si>
    <t>P-WD-40360</t>
  </si>
  <si>
    <t>P-WD-49336</t>
  </si>
  <si>
    <t>P-WD-78308</t>
  </si>
  <si>
    <t>P-WD-66274</t>
  </si>
  <si>
    <t>P-WD-87180</t>
  </si>
  <si>
    <t>P-WD-93738</t>
  </si>
  <si>
    <t>P-WD-52285</t>
  </si>
  <si>
    <t>P-WD-41403</t>
  </si>
  <si>
    <t>P-WD-96422</t>
  </si>
  <si>
    <t>P-WD-52649</t>
  </si>
  <si>
    <t>P-WD-76528</t>
  </si>
  <si>
    <t>P-WD-76751</t>
  </si>
  <si>
    <t>P-WD-81053</t>
  </si>
  <si>
    <t>P-WD-89904</t>
  </si>
  <si>
    <t>P-WD-84504</t>
  </si>
  <si>
    <t>P-WD-94431</t>
  </si>
  <si>
    <t>P-WD-88806</t>
  </si>
  <si>
    <t>P-WD-41372</t>
  </si>
  <si>
    <t>P-WD-55704</t>
  </si>
  <si>
    <t>P-WD-57704</t>
  </si>
  <si>
    <t>P-WD-79515</t>
  </si>
  <si>
    <t>P-WD-80637</t>
  </si>
  <si>
    <t>P-WD-59015</t>
  </si>
  <si>
    <t>P-WD-32328</t>
  </si>
  <si>
    <t>P-WD-70870</t>
  </si>
  <si>
    <t>P-WD-85424</t>
  </si>
  <si>
    <t>P-WD-37297</t>
  </si>
  <si>
    <t>P-WD-61799</t>
  </si>
  <si>
    <t>P-WD-32064</t>
  </si>
  <si>
    <t>P-WD-32452</t>
  </si>
  <si>
    <t>P-WD-97246</t>
  </si>
  <si>
    <t>P-WD-32802</t>
  </si>
  <si>
    <t>P-WD-81062</t>
  </si>
  <si>
    <t>P-WD-60943</t>
  </si>
  <si>
    <t>P-WD-97085</t>
  </si>
  <si>
    <t>P-WD-84376</t>
  </si>
  <si>
    <t>P-WD-32639</t>
  </si>
  <si>
    <t>P-WD-40893</t>
  </si>
  <si>
    <t>P-WD-48487</t>
  </si>
  <si>
    <t>P-WD-32456</t>
  </si>
  <si>
    <t>P-WD-70217</t>
  </si>
  <si>
    <t>P-WD-38477</t>
  </si>
  <si>
    <t>P-WD-40160</t>
  </si>
  <si>
    <t>P-WD-64255</t>
  </si>
  <si>
    <t>P-WD-51578</t>
  </si>
  <si>
    <t>P-WD-33060</t>
  </si>
  <si>
    <t>P-WD-95668</t>
  </si>
  <si>
    <t>P-WD-94896</t>
  </si>
  <si>
    <t>P-WD-99939</t>
  </si>
  <si>
    <t>P-WD-36540</t>
  </si>
  <si>
    <t>P-WD-61250</t>
  </si>
  <si>
    <t>P-WD-35997</t>
  </si>
  <si>
    <t>P-WD-55968</t>
  </si>
  <si>
    <t>P-WD-80519</t>
  </si>
  <si>
    <t>P-WD-81292</t>
  </si>
  <si>
    <t>P-WD-93925</t>
  </si>
  <si>
    <t>P-WD-38586</t>
  </si>
  <si>
    <t>P-WD-45383</t>
  </si>
  <si>
    <t>P-WD-30998</t>
  </si>
  <si>
    <t>P-WD-86871</t>
  </si>
  <si>
    <t>P-WD-53595</t>
  </si>
  <si>
    <t>P-WD-66090</t>
  </si>
  <si>
    <t>P-WD-85695</t>
  </si>
  <si>
    <t>P-WD-61720</t>
  </si>
  <si>
    <t>P-WD-39356</t>
  </si>
  <si>
    <t>P-WD-82986</t>
  </si>
  <si>
    <t>P-WD-34930</t>
  </si>
  <si>
    <t>P-WD-68771</t>
  </si>
  <si>
    <t>P-WD-81427</t>
  </si>
  <si>
    <t>P-WD-83456</t>
  </si>
  <si>
    <t>P-WD-83457</t>
  </si>
  <si>
    <t>P-WD-83458</t>
  </si>
  <si>
    <t>P-WD-83459</t>
  </si>
  <si>
    <t>P-WD-83460</t>
  </si>
  <si>
    <t>P-WD-83461</t>
  </si>
  <si>
    <t>P-WD-83462</t>
  </si>
  <si>
    <t>P-WD-83463</t>
  </si>
  <si>
    <t>P-WD-83464</t>
  </si>
  <si>
    <t>P-WD-83465</t>
  </si>
  <si>
    <t>P-WD-83466</t>
  </si>
  <si>
    <t>P-WD-83467</t>
  </si>
  <si>
    <t>P-WD-83468</t>
  </si>
  <si>
    <t>P-WD-83469</t>
  </si>
  <si>
    <t>P-WD-83470</t>
  </si>
  <si>
    <t>P-WD-83471</t>
  </si>
  <si>
    <t>P-WD-83472</t>
  </si>
  <si>
    <t>P-WD-83473</t>
  </si>
  <si>
    <t>P-WD-83474</t>
  </si>
  <si>
    <t>P-WD-83475</t>
  </si>
  <si>
    <t>P-WD-83476</t>
  </si>
  <si>
    <t>P-WD-83477</t>
  </si>
  <si>
    <t>P-WD-83478</t>
  </si>
  <si>
    <t>P-WD-83479</t>
  </si>
  <si>
    <t>P-WD-83480</t>
  </si>
  <si>
    <t>P-WD-83481</t>
  </si>
  <si>
    <t>P-WD-83482</t>
  </si>
  <si>
    <t>P-WD-83483</t>
  </si>
  <si>
    <t>P-WD-83484</t>
  </si>
  <si>
    <t>P-WD-83485</t>
  </si>
  <si>
    <t>P-WD-83486</t>
  </si>
  <si>
    <t>P-WD-83487</t>
  </si>
  <si>
    <t>P-WD-83488</t>
  </si>
  <si>
    <t>P-WD-83489</t>
  </si>
  <si>
    <t>P-WD-83490</t>
  </si>
  <si>
    <t>P-WD-83491</t>
  </si>
  <si>
    <t>P-WD-83492</t>
  </si>
  <si>
    <t>P-WD-83493</t>
  </si>
  <si>
    <t>P-WD-83494</t>
  </si>
  <si>
    <t>P-WD-83495</t>
  </si>
  <si>
    <t>P-WD-83496</t>
  </si>
  <si>
    <t>P-WD-83497</t>
  </si>
  <si>
    <t>P-WD-83498</t>
  </si>
  <si>
    <t>P-WD-83499</t>
  </si>
  <si>
    <t>P-WD-83500</t>
  </si>
  <si>
    <t>P-WD-83501</t>
  </si>
  <si>
    <t>P-WD-83502</t>
  </si>
  <si>
    <t>P-WD-83503</t>
  </si>
  <si>
    <t>P-WD-83504</t>
  </si>
  <si>
    <t>P-WD-83505</t>
  </si>
  <si>
    <t>P-WD-83506</t>
  </si>
  <si>
    <t>P-WD-83507</t>
  </si>
  <si>
    <t>P-WD-83508</t>
  </si>
  <si>
    <t>P-WD-83509</t>
  </si>
  <si>
    <t>P-WD-83510</t>
  </si>
  <si>
    <t>P-WD-83511</t>
  </si>
  <si>
    <t>P-WD-83512</t>
  </si>
  <si>
    <t>P-WD-83513</t>
  </si>
  <si>
    <t>P-WD-83514</t>
  </si>
  <si>
    <t>P-WD-83515</t>
  </si>
  <si>
    <t>P-WD-83516</t>
  </si>
  <si>
    <t>P-WD-83517</t>
  </si>
  <si>
    <t>P-WD-83518</t>
  </si>
  <si>
    <t>P-WD-83519</t>
  </si>
  <si>
    <t>P-WD-83520</t>
  </si>
  <si>
    <t>P-WD-83521</t>
  </si>
  <si>
    <t>P-WD-83522</t>
  </si>
  <si>
    <t>P-WD-83523</t>
  </si>
  <si>
    <t>P-WD-83524</t>
  </si>
  <si>
    <t>P-WD-83525</t>
  </si>
  <si>
    <t>P-WD-83526</t>
  </si>
  <si>
    <t>P-WD-83527</t>
  </si>
  <si>
    <t>P-WD-83528</t>
  </si>
  <si>
    <t>P-WD-83529</t>
  </si>
  <si>
    <t>P-WD-83530</t>
  </si>
  <si>
    <t>P-WD-83531</t>
  </si>
  <si>
    <t>P-WD-83532</t>
  </si>
  <si>
    <t>P-WD-83533</t>
  </si>
  <si>
    <t>P-WD-83534</t>
  </si>
  <si>
    <t>P-WD-83535</t>
  </si>
  <si>
    <t>P-WD-83536</t>
  </si>
  <si>
    <t>P-WD-83537</t>
  </si>
  <si>
    <t>P-WD-83538</t>
  </si>
  <si>
    <t>P-WD-83539</t>
  </si>
  <si>
    <t>P-WD-83540</t>
  </si>
  <si>
    <t>P-WD-83541</t>
  </si>
  <si>
    <t>P-WD-83542</t>
  </si>
  <si>
    <t>P-WD-83543</t>
  </si>
  <si>
    <t>P-WD-83544</t>
  </si>
  <si>
    <t>P-WD-83545</t>
  </si>
  <si>
    <t>P-WD-83546</t>
  </si>
  <si>
    <t>P-WD-83547</t>
  </si>
  <si>
    <t>P-WD-83548</t>
  </si>
  <si>
    <t>P-WD-83549</t>
  </si>
  <si>
    <t>P-WD-83550</t>
  </si>
  <si>
    <t>P-WD-83551</t>
  </si>
  <si>
    <t>P-WD-83552</t>
  </si>
  <si>
    <t>P-WD-83553</t>
  </si>
  <si>
    <t>P-WD-83554</t>
  </si>
  <si>
    <t>P-WD-83555</t>
  </si>
  <si>
    <t>P-WD-83556</t>
  </si>
  <si>
    <t>P-WD-83557</t>
  </si>
  <si>
    <t>P-WD-83558</t>
  </si>
  <si>
    <t>P-WD-83559</t>
  </si>
  <si>
    <t>P-WD-83560</t>
  </si>
  <si>
    <t>P-WD-83561</t>
  </si>
  <si>
    <t>P-WD-83562</t>
  </si>
  <si>
    <t>P-WD-83563</t>
  </si>
  <si>
    <t>P-WD-83564</t>
  </si>
  <si>
    <t>P-WD-83565</t>
  </si>
  <si>
    <t>P-WD-83566</t>
  </si>
  <si>
    <t>P-WD-83567</t>
  </si>
  <si>
    <t>P-WD-83568</t>
  </si>
  <si>
    <t>P-WD-83569</t>
  </si>
  <si>
    <t>P-WD-83570</t>
  </si>
  <si>
    <t>P-WD-83571</t>
  </si>
  <si>
    <t>P-WD-83572</t>
  </si>
  <si>
    <t>P-WD-83573</t>
  </si>
  <si>
    <t>P-WD-83574</t>
  </si>
  <si>
    <t>P-WD-83575</t>
  </si>
  <si>
    <t>P-WD-83576</t>
  </si>
  <si>
    <t>P-WD-83577</t>
  </si>
  <si>
    <t>P-WD-83578</t>
  </si>
  <si>
    <t>P-WD-83579</t>
  </si>
  <si>
    <t>P-WD-83580</t>
  </si>
  <si>
    <t>P-WD-83581</t>
  </si>
  <si>
    <t>P-WD-83582</t>
  </si>
  <si>
    <t>P-WD-83583</t>
  </si>
  <si>
    <t>P-WD-83584</t>
  </si>
  <si>
    <t>P-WD-83585</t>
  </si>
  <si>
    <t>P-WD-83586</t>
  </si>
  <si>
    <t>P-WD-83587</t>
  </si>
  <si>
    <t>P-WD-83588</t>
  </si>
  <si>
    <t>P-WD-83589</t>
  </si>
  <si>
    <t>P-WD-83590</t>
  </si>
  <si>
    <t>P-WD-83591</t>
  </si>
  <si>
    <t>P-WD-83592</t>
  </si>
  <si>
    <t>P-WD-83593</t>
  </si>
  <si>
    <t>P-WD-83594</t>
  </si>
  <si>
    <t>P-WD-83595</t>
  </si>
  <si>
    <t>P-WD-83596</t>
  </si>
  <si>
    <t>P-WD-83597</t>
  </si>
  <si>
    <t>P-WD-83598</t>
  </si>
  <si>
    <t>P-WD-83599</t>
  </si>
  <si>
    <t>P-WD-83600</t>
  </si>
  <si>
    <t>P-WD-83601</t>
  </si>
  <si>
    <t>P-WD-83602</t>
  </si>
  <si>
    <t>P-WD-83603</t>
  </si>
  <si>
    <t>P-WD-83604</t>
  </si>
  <si>
    <t>P-WD-83605</t>
  </si>
  <si>
    <t>P-WD-83606</t>
  </si>
  <si>
    <t>P-WD-83607</t>
  </si>
  <si>
    <t>P-WD-83608</t>
  </si>
  <si>
    <t>P-WD-83609</t>
  </si>
  <si>
    <t>P-WD-83610</t>
  </si>
  <si>
    <t>P-WD-83611</t>
  </si>
  <si>
    <t>P-WD-83612</t>
  </si>
  <si>
    <t>P-WD-83613</t>
  </si>
  <si>
    <t>P-WD-83614</t>
  </si>
  <si>
    <t>P-WD-83615</t>
  </si>
  <si>
    <t>P-WD-83616</t>
  </si>
  <si>
    <t>P-WD-83617</t>
  </si>
  <si>
    <t>P-WD-83618</t>
  </si>
  <si>
    <t>P-WD-83619</t>
  </si>
  <si>
    <t>P-WD-83620</t>
  </si>
  <si>
    <t>P-WD-83621</t>
  </si>
  <si>
    <t>P-WD-83622</t>
  </si>
  <si>
    <t>P-WD-83623</t>
  </si>
  <si>
    <t>P-WD-83624</t>
  </si>
  <si>
    <t>P-WD-83625</t>
  </si>
  <si>
    <t>P-WD-83626</t>
  </si>
  <si>
    <t>P-WD-83627</t>
  </si>
  <si>
    <t>P-WD-83628</t>
  </si>
  <si>
    <t>P-WD-83629</t>
  </si>
  <si>
    <t>P-WD-83630</t>
  </si>
  <si>
    <t>P-WD-83631</t>
  </si>
  <si>
    <t>P-WD-83632</t>
  </si>
  <si>
    <t>P-WD-83633</t>
  </si>
  <si>
    <t>P-WD-83634</t>
  </si>
  <si>
    <t>P-WD-83635</t>
  </si>
  <si>
    <t>P-WD-83636</t>
  </si>
  <si>
    <t>P-WD-83637</t>
  </si>
  <si>
    <t>P-WD-83638</t>
  </si>
  <si>
    <t>P-WD-83639</t>
  </si>
  <si>
    <t>P-WD-83640</t>
  </si>
  <si>
    <t>P-WD-83641</t>
  </si>
  <si>
    <t>P-WD-83642</t>
  </si>
  <si>
    <t>P-WD-83643</t>
  </si>
  <si>
    <t>P-WD-83644</t>
  </si>
  <si>
    <t>P-WD-83645</t>
  </si>
  <si>
    <t>P-WD-83646</t>
  </si>
  <si>
    <t>P-WD-83647</t>
  </si>
  <si>
    <t>P-WD-83648</t>
  </si>
  <si>
    <t>P-WD-83649</t>
  </si>
  <si>
    <t>P-WD-83650</t>
  </si>
  <si>
    <t>P-WD-83651</t>
  </si>
  <si>
    <t>P-WD-83652</t>
  </si>
  <si>
    <t>P-WD-83653</t>
  </si>
  <si>
    <t>P-WD-83654</t>
  </si>
  <si>
    <t>P-WD-83655</t>
  </si>
  <si>
    <t>P-WD-83656</t>
  </si>
  <si>
    <t>P-WD-83657</t>
  </si>
  <si>
    <t>P-WD-83658</t>
  </si>
  <si>
    <t>P-WD-83659</t>
  </si>
  <si>
    <t>P-WD-83660</t>
  </si>
  <si>
    <t>P-WD-83661</t>
  </si>
  <si>
    <t>P-WD-83662</t>
  </si>
  <si>
    <t>P-WD-83663</t>
  </si>
  <si>
    <t>P-WD-83664</t>
  </si>
  <si>
    <t>P-WD-83665</t>
  </si>
  <si>
    <t>P-WD-83666</t>
  </si>
  <si>
    <t>P-WD-83667</t>
  </si>
  <si>
    <t>P-WD-83668</t>
  </si>
  <si>
    <t>P-WD-83669</t>
  </si>
  <si>
    <t>P-WD-83670</t>
  </si>
  <si>
    <t>P-WD-83671</t>
  </si>
  <si>
    <t>P-WD-83672</t>
  </si>
  <si>
    <t>P-WD-83673</t>
  </si>
  <si>
    <t>P-WD-83674</t>
  </si>
  <si>
    <t>P-WD-83675</t>
  </si>
  <si>
    <t>P-WD-83676</t>
  </si>
  <si>
    <t>P-WD-83677</t>
  </si>
  <si>
    <t>P-WD-83678</t>
  </si>
  <si>
    <t>P-WD-83679</t>
  </si>
  <si>
    <t>P-WD-83680</t>
  </si>
  <si>
    <t>P-WD-83681</t>
  </si>
  <si>
    <t>P-WD-83682</t>
  </si>
  <si>
    <t>P-WD-83683</t>
  </si>
  <si>
    <t>P-WD-83684</t>
  </si>
  <si>
    <t>P-WD-83685</t>
  </si>
  <si>
    <t>P-WD-83686</t>
  </si>
  <si>
    <t>P-WD-83687</t>
  </si>
  <si>
    <t>P-WD-83688</t>
  </si>
  <si>
    <t>P-WD-83689</t>
  </si>
  <si>
    <t>P-WD-83690</t>
  </si>
  <si>
    <t>P-WD-83691</t>
  </si>
  <si>
    <t>P-WD-83692</t>
  </si>
  <si>
    <t>P-WD-83693</t>
  </si>
  <si>
    <t>P-WD-83694</t>
  </si>
  <si>
    <t>P-WD-83695</t>
  </si>
  <si>
    <t>P-WD-83696</t>
  </si>
  <si>
    <t>P-WD-83697</t>
  </si>
  <si>
    <t>P-WD-83698</t>
  </si>
  <si>
    <t>P-WD-83699</t>
  </si>
  <si>
    <t>P-WD-83700</t>
  </si>
  <si>
    <t>P-WD-83701</t>
  </si>
  <si>
    <t>P-WD-83702</t>
  </si>
  <si>
    <t>P-WD-83703</t>
  </si>
  <si>
    <t>P-WD-83704</t>
  </si>
  <si>
    <t>P-WD-83705</t>
  </si>
  <si>
    <t>P-WD-83706</t>
  </si>
  <si>
    <t>P-WD-83707</t>
  </si>
  <si>
    <t>P-WD-83708</t>
  </si>
  <si>
    <t>P-WD-83709</t>
  </si>
  <si>
    <t>P-WD-83710</t>
  </si>
  <si>
    <t>P-WD-83711</t>
  </si>
  <si>
    <t>P-WD-83712</t>
  </si>
  <si>
    <t>P-WD-83713</t>
  </si>
  <si>
    <t>P-WD-83714</t>
  </si>
  <si>
    <t>P-WD-83715</t>
  </si>
  <si>
    <t>P-WD-83716</t>
  </si>
  <si>
    <t>P-WD-83717</t>
  </si>
  <si>
    <t>P-WD-83718</t>
  </si>
  <si>
    <t>P-WD-83719</t>
  </si>
  <si>
    <t>P-WD-83720</t>
  </si>
  <si>
    <t>P-WD-83721</t>
  </si>
  <si>
    <t>P-WD-83722</t>
  </si>
  <si>
    <t>P-WD-83723</t>
  </si>
  <si>
    <t>P-WD-83724</t>
  </si>
  <si>
    <t>P-WD-83725</t>
  </si>
  <si>
    <t>P-WD-83726</t>
  </si>
  <si>
    <t>P-WD-83727</t>
  </si>
  <si>
    <t>P-WD-83728</t>
  </si>
  <si>
    <t>P-WD-83729</t>
  </si>
  <si>
    <t>P-WD-83730</t>
  </si>
  <si>
    <t>P-WD-83731</t>
  </si>
  <si>
    <t>P-WD-83732</t>
  </si>
  <si>
    <t>P-WD-83733</t>
  </si>
  <si>
    <t>P-WD-83734</t>
  </si>
  <si>
    <t>P-WD-83735</t>
  </si>
  <si>
    <t>P-WD-83736</t>
  </si>
  <si>
    <t>P-WD-83737</t>
  </si>
  <si>
    <t>P-WD-83738</t>
  </si>
  <si>
    <t>P-WD-83739</t>
  </si>
  <si>
    <t>P-WD-83740</t>
  </si>
  <si>
    <t>Customer ID</t>
  </si>
  <si>
    <t>Order ID</t>
  </si>
  <si>
    <t>Employee ID-LD</t>
  </si>
  <si>
    <t>Employee-ID-CS</t>
  </si>
  <si>
    <t>Customer Location</t>
  </si>
  <si>
    <t>C242622</t>
  </si>
  <si>
    <t>O431674</t>
  </si>
  <si>
    <t>CS-GER-100719</t>
  </si>
  <si>
    <t>C206088</t>
  </si>
  <si>
    <t>O456439</t>
  </si>
  <si>
    <t>CS-IND-152670</t>
  </si>
  <si>
    <t>C284546</t>
  </si>
  <si>
    <t>O490238</t>
  </si>
  <si>
    <t>CS-USA-100364</t>
  </si>
  <si>
    <t>C241581</t>
  </si>
  <si>
    <t>O448200</t>
  </si>
  <si>
    <t>CS-CHI-100546</t>
  </si>
  <si>
    <t>C286082</t>
  </si>
  <si>
    <t>O475884</t>
  </si>
  <si>
    <t>C207743</t>
  </si>
  <si>
    <t>O482918</t>
  </si>
  <si>
    <t>C256050</t>
  </si>
  <si>
    <t>O465945</t>
  </si>
  <si>
    <t>C298733</t>
  </si>
  <si>
    <t>O440577</t>
  </si>
  <si>
    <t>C299227</t>
  </si>
  <si>
    <t>O494986</t>
  </si>
  <si>
    <t>C282592</t>
  </si>
  <si>
    <t>O427574</t>
  </si>
  <si>
    <t>C283232</t>
  </si>
  <si>
    <t>O446679</t>
  </si>
  <si>
    <t>C241365</t>
  </si>
  <si>
    <t>O419397</t>
  </si>
  <si>
    <t>C288985</t>
  </si>
  <si>
    <t>O438670</t>
  </si>
  <si>
    <t>C279849</t>
  </si>
  <si>
    <t>O422882</t>
  </si>
  <si>
    <t>C268686</t>
  </si>
  <si>
    <t>O409942</t>
  </si>
  <si>
    <t>C216232</t>
  </si>
  <si>
    <t>O462575</t>
  </si>
  <si>
    <t>C246922</t>
  </si>
  <si>
    <t>O402381</t>
  </si>
  <si>
    <t>C290383</t>
  </si>
  <si>
    <t>O427795</t>
  </si>
  <si>
    <t>C215129</t>
  </si>
  <si>
    <t>O440621</t>
  </si>
  <si>
    <t>C201214</t>
  </si>
  <si>
    <t>O439405</t>
  </si>
  <si>
    <t>C215375</t>
  </si>
  <si>
    <t>O488341</t>
  </si>
  <si>
    <t>C219811</t>
  </si>
  <si>
    <t>O448671</t>
  </si>
  <si>
    <t>C221865</t>
  </si>
  <si>
    <t>O426726</t>
  </si>
  <si>
    <t>C263389</t>
  </si>
  <si>
    <t>O474867</t>
  </si>
  <si>
    <t>C226737</t>
  </si>
  <si>
    <t>O440450</t>
  </si>
  <si>
    <t>C277562</t>
  </si>
  <si>
    <t>O489678</t>
  </si>
  <si>
    <t>C244979</t>
  </si>
  <si>
    <t>O405856</t>
  </si>
  <si>
    <t>C275619</t>
  </si>
  <si>
    <t>O460334</t>
  </si>
  <si>
    <t>C234313</t>
  </si>
  <si>
    <t>O497360</t>
  </si>
  <si>
    <t>C201551</t>
  </si>
  <si>
    <t>O446895</t>
  </si>
  <si>
    <t>C216444</t>
  </si>
  <si>
    <t>O433890</t>
  </si>
  <si>
    <t>C205090</t>
  </si>
  <si>
    <t>O494482</t>
  </si>
  <si>
    <t>C256021</t>
  </si>
  <si>
    <t>O464197</t>
  </si>
  <si>
    <t>C252622</t>
  </si>
  <si>
    <t>O484950</t>
  </si>
  <si>
    <t>C253589</t>
  </si>
  <si>
    <t>O475431</t>
  </si>
  <si>
    <t>C293935</t>
  </si>
  <si>
    <t>O417267</t>
  </si>
  <si>
    <t>C230700</t>
  </si>
  <si>
    <t>O465437</t>
  </si>
  <si>
    <t>C218715</t>
  </si>
  <si>
    <t>O456199</t>
  </si>
  <si>
    <t>C289734</t>
  </si>
  <si>
    <t>O449641</t>
  </si>
  <si>
    <t>C244626</t>
  </si>
  <si>
    <t>O491369</t>
  </si>
  <si>
    <t>C218746</t>
  </si>
  <si>
    <t>O479960</t>
  </si>
  <si>
    <t>C217275</t>
  </si>
  <si>
    <t>O439572</t>
  </si>
  <si>
    <t>C213662</t>
  </si>
  <si>
    <t>O495284</t>
  </si>
  <si>
    <t>C226153</t>
  </si>
  <si>
    <t>O424659</t>
  </si>
  <si>
    <t>C256387</t>
  </si>
  <si>
    <t>O418632</t>
  </si>
  <si>
    <t>C271429</t>
  </si>
  <si>
    <t>O414935</t>
  </si>
  <si>
    <t>C277336</t>
  </si>
  <si>
    <t>O495989</t>
  </si>
  <si>
    <t>C247363</t>
  </si>
  <si>
    <t>O463122</t>
  </si>
  <si>
    <t>C277692</t>
  </si>
  <si>
    <t>O479638</t>
  </si>
  <si>
    <t>C257895</t>
  </si>
  <si>
    <t>O452398</t>
  </si>
  <si>
    <t>C264406</t>
  </si>
  <si>
    <t>O423142</t>
  </si>
  <si>
    <t>C229099</t>
  </si>
  <si>
    <t>O476326</t>
  </si>
  <si>
    <t>C227179</t>
  </si>
  <si>
    <t>O404684</t>
  </si>
  <si>
    <t>C200493</t>
  </si>
  <si>
    <t>O433364</t>
  </si>
  <si>
    <t>C232989</t>
  </si>
  <si>
    <t>O446129</t>
  </si>
  <si>
    <t>C285619</t>
  </si>
  <si>
    <t>O434288</t>
  </si>
  <si>
    <t>C237164</t>
  </si>
  <si>
    <t>O493697</t>
  </si>
  <si>
    <t>C286921</t>
  </si>
  <si>
    <t>O481089</t>
  </si>
  <si>
    <t>C220055</t>
  </si>
  <si>
    <t>O436866</t>
  </si>
  <si>
    <t>C280744</t>
  </si>
  <si>
    <t>O415959</t>
  </si>
  <si>
    <t>C290883</t>
  </si>
  <si>
    <t>O436459</t>
  </si>
  <si>
    <t>C288961</t>
  </si>
  <si>
    <t>O463340</t>
  </si>
  <si>
    <t>C263788</t>
  </si>
  <si>
    <t>O483776</t>
  </si>
  <si>
    <t>C245107</t>
  </si>
  <si>
    <t>O485884</t>
  </si>
  <si>
    <t>C209840</t>
  </si>
  <si>
    <t>O449076</t>
  </si>
  <si>
    <t>C283695</t>
  </si>
  <si>
    <t>O489467</t>
  </si>
  <si>
    <t>C212015</t>
  </si>
  <si>
    <t>O477558</t>
  </si>
  <si>
    <t>C242944</t>
  </si>
  <si>
    <t>O499414</t>
  </si>
  <si>
    <t>C229799</t>
  </si>
  <si>
    <t>O441211</t>
  </si>
  <si>
    <t>C273670</t>
  </si>
  <si>
    <t>O473264</t>
  </si>
  <si>
    <t>C240265</t>
  </si>
  <si>
    <t>O452745</t>
  </si>
  <si>
    <t>C223792</t>
  </si>
  <si>
    <t>O480111</t>
  </si>
  <si>
    <t>C203535</t>
  </si>
  <si>
    <t>O479520</t>
  </si>
  <si>
    <t>C208606</t>
  </si>
  <si>
    <t>O444819</t>
  </si>
  <si>
    <t>C278560</t>
  </si>
  <si>
    <t>O447944</t>
  </si>
  <si>
    <t>C263298</t>
  </si>
  <si>
    <t>O448792</t>
  </si>
  <si>
    <t>C205259</t>
  </si>
  <si>
    <t>O428859</t>
  </si>
  <si>
    <t>C295780</t>
  </si>
  <si>
    <t>O406061</t>
  </si>
  <si>
    <t>C267008</t>
  </si>
  <si>
    <t>O401564</t>
  </si>
  <si>
    <t>C292775</t>
  </si>
  <si>
    <t>O403847</t>
  </si>
  <si>
    <t>C251251</t>
  </si>
  <si>
    <t>O451410</t>
  </si>
  <si>
    <t>C226281</t>
  </si>
  <si>
    <t>O445322</t>
  </si>
  <si>
    <t>C237506</t>
  </si>
  <si>
    <t>O455710</t>
  </si>
  <si>
    <t>C222357</t>
  </si>
  <si>
    <t>O417657</t>
  </si>
  <si>
    <t>C261546</t>
  </si>
  <si>
    <t>O458835</t>
  </si>
  <si>
    <t>C267633</t>
  </si>
  <si>
    <t>O496007</t>
  </si>
  <si>
    <t>C269971</t>
  </si>
  <si>
    <t>O404681</t>
  </si>
  <si>
    <t>C206423</t>
  </si>
  <si>
    <t>O406989</t>
  </si>
  <si>
    <t>C270766</t>
  </si>
  <si>
    <t>O431525</t>
  </si>
  <si>
    <t>C219334</t>
  </si>
  <si>
    <t>O471874</t>
  </si>
  <si>
    <t>C211564</t>
  </si>
  <si>
    <t>O492561</t>
  </si>
  <si>
    <t>C251058</t>
  </si>
  <si>
    <t>O417755</t>
  </si>
  <si>
    <t>C289092</t>
  </si>
  <si>
    <t>O435050</t>
  </si>
  <si>
    <t>C237845</t>
  </si>
  <si>
    <t>O496649</t>
  </si>
  <si>
    <t>C235867</t>
  </si>
  <si>
    <t>O491741</t>
  </si>
  <si>
    <t>C250050</t>
  </si>
  <si>
    <t>O418773</t>
  </si>
  <si>
    <t>C237167</t>
  </si>
  <si>
    <t>O484499</t>
  </si>
  <si>
    <t>C203881</t>
  </si>
  <si>
    <t>O453017</t>
  </si>
  <si>
    <t>C202933</t>
  </si>
  <si>
    <t>O419302</t>
  </si>
  <si>
    <t>C222203</t>
  </si>
  <si>
    <t>O419954</t>
  </si>
  <si>
    <t>C292725</t>
  </si>
  <si>
    <t>O463452</t>
  </si>
  <si>
    <t>C242255</t>
  </si>
  <si>
    <t>O437417</t>
  </si>
  <si>
    <t>C219653</t>
  </si>
  <si>
    <t>O412436</t>
  </si>
  <si>
    <t>C213948</t>
  </si>
  <si>
    <t>O470249</t>
  </si>
  <si>
    <t>C283096</t>
  </si>
  <si>
    <t>O450748</t>
  </si>
  <si>
    <t>C215693</t>
  </si>
  <si>
    <t>O426774</t>
  </si>
  <si>
    <t>C277749</t>
  </si>
  <si>
    <t>O490878</t>
  </si>
  <si>
    <t>C282863</t>
  </si>
  <si>
    <t>O414349</t>
  </si>
  <si>
    <t>C243872</t>
  </si>
  <si>
    <t>O401029</t>
  </si>
  <si>
    <t>C215954</t>
  </si>
  <si>
    <t>O464685</t>
  </si>
  <si>
    <t>C297972</t>
  </si>
  <si>
    <t>O469424</t>
  </si>
  <si>
    <t>C280817</t>
  </si>
  <si>
    <t>O428532</t>
  </si>
  <si>
    <t>C210501</t>
  </si>
  <si>
    <t>O473694</t>
  </si>
  <si>
    <t>C275189</t>
  </si>
  <si>
    <t>O493539</t>
  </si>
  <si>
    <t>C285030</t>
  </si>
  <si>
    <t>O430303</t>
  </si>
  <si>
    <t>C274132</t>
  </si>
  <si>
    <t>O448784</t>
  </si>
  <si>
    <t>C220621</t>
  </si>
  <si>
    <t>O494448</t>
  </si>
  <si>
    <t>C231936</t>
  </si>
  <si>
    <t>O498148</t>
  </si>
  <si>
    <t>C278674</t>
  </si>
  <si>
    <t>O454489</t>
  </si>
  <si>
    <t>C237544</t>
  </si>
  <si>
    <t>O437894</t>
  </si>
  <si>
    <t>C241282</t>
  </si>
  <si>
    <t>O439150</t>
  </si>
  <si>
    <t>C246154</t>
  </si>
  <si>
    <t>O460600</t>
  </si>
  <si>
    <t>C221268</t>
  </si>
  <si>
    <t>O422376</t>
  </si>
  <si>
    <t>C262067</t>
  </si>
  <si>
    <t>O433923</t>
  </si>
  <si>
    <t>C231970</t>
  </si>
  <si>
    <t>O456413</t>
  </si>
  <si>
    <t>C283923</t>
  </si>
  <si>
    <t>O486925</t>
  </si>
  <si>
    <t>C257632</t>
  </si>
  <si>
    <t>O463939</t>
  </si>
  <si>
    <t>C265189</t>
  </si>
  <si>
    <t>O447496</t>
  </si>
  <si>
    <t>C248237</t>
  </si>
  <si>
    <t>O491878</t>
  </si>
  <si>
    <t>C264850</t>
  </si>
  <si>
    <t>O413932</t>
  </si>
  <si>
    <t>C276047</t>
  </si>
  <si>
    <t>O478016</t>
  </si>
  <si>
    <t>C224875</t>
  </si>
  <si>
    <t>O474214</t>
  </si>
  <si>
    <t>C208866</t>
  </si>
  <si>
    <t>O443865</t>
  </si>
  <si>
    <t>C238477</t>
  </si>
  <si>
    <t>O463838</t>
  </si>
  <si>
    <t>C266090</t>
  </si>
  <si>
    <t>O495170</t>
  </si>
  <si>
    <t>C212821</t>
  </si>
  <si>
    <t>O467611</t>
  </si>
  <si>
    <t>C272537</t>
  </si>
  <si>
    <t>O483238</t>
  </si>
  <si>
    <t>C278533</t>
  </si>
  <si>
    <t>O423411</t>
  </si>
  <si>
    <t>C283566</t>
  </si>
  <si>
    <t>O477688</t>
  </si>
  <si>
    <t>C240959</t>
  </si>
  <si>
    <t>O422390</t>
  </si>
  <si>
    <t>C258596</t>
  </si>
  <si>
    <t>O484285</t>
  </si>
  <si>
    <t>C296119</t>
  </si>
  <si>
    <t>O426477</t>
  </si>
  <si>
    <t>C278445</t>
  </si>
  <si>
    <t>O403960</t>
  </si>
  <si>
    <t>C235316</t>
  </si>
  <si>
    <t>O470446</t>
  </si>
  <si>
    <t>C225216</t>
  </si>
  <si>
    <t>O448376</t>
  </si>
  <si>
    <t>C250039</t>
  </si>
  <si>
    <t>O434650</t>
  </si>
  <si>
    <t>C208387</t>
  </si>
  <si>
    <t>O431961</t>
  </si>
  <si>
    <t>C279379</t>
  </si>
  <si>
    <t>O433991</t>
  </si>
  <si>
    <t>C227539</t>
  </si>
  <si>
    <t>O479130</t>
  </si>
  <si>
    <t>C293014</t>
  </si>
  <si>
    <t>O412459</t>
  </si>
  <si>
    <t>C265047</t>
  </si>
  <si>
    <t>O426478</t>
  </si>
  <si>
    <t>C217512</t>
  </si>
  <si>
    <t>O475900</t>
  </si>
  <si>
    <t>C242273</t>
  </si>
  <si>
    <t>O434464</t>
  </si>
  <si>
    <t>C229354</t>
  </si>
  <si>
    <t>O428080</t>
  </si>
  <si>
    <t>C237457</t>
  </si>
  <si>
    <t>O464098</t>
  </si>
  <si>
    <t>C236128</t>
  </si>
  <si>
    <t>O405448</t>
  </si>
  <si>
    <t>C243768</t>
  </si>
  <si>
    <t>O449971</t>
  </si>
  <si>
    <t>C285271</t>
  </si>
  <si>
    <t>O476739</t>
  </si>
  <si>
    <t>C263697</t>
  </si>
  <si>
    <t>O429553</t>
  </si>
  <si>
    <t>C271064</t>
  </si>
  <si>
    <t>O477351</t>
  </si>
  <si>
    <t>C246211</t>
  </si>
  <si>
    <t>O495493</t>
  </si>
  <si>
    <t>C209913</t>
  </si>
  <si>
    <t>O435538</t>
  </si>
  <si>
    <t>C258048</t>
  </si>
  <si>
    <t>O460406</t>
  </si>
  <si>
    <t>C254855</t>
  </si>
  <si>
    <t>O422541</t>
  </si>
  <si>
    <t>C210145</t>
  </si>
  <si>
    <t>O406106</t>
  </si>
  <si>
    <t>C227140</t>
  </si>
  <si>
    <t>O405500</t>
  </si>
  <si>
    <t>C241672</t>
  </si>
  <si>
    <t>O426110</t>
  </si>
  <si>
    <t>C224103</t>
  </si>
  <si>
    <t>O427617</t>
  </si>
  <si>
    <t>C274088</t>
  </si>
  <si>
    <t>O444250</t>
  </si>
  <si>
    <t>C247665</t>
  </si>
  <si>
    <t>O414967</t>
  </si>
  <si>
    <t>C220519</t>
  </si>
  <si>
    <t>O455520</t>
  </si>
  <si>
    <t>C255872</t>
  </si>
  <si>
    <t>O489419</t>
  </si>
  <si>
    <t>C200919</t>
  </si>
  <si>
    <t>O484246</t>
  </si>
  <si>
    <t>C267059</t>
  </si>
  <si>
    <t>O438478</t>
  </si>
  <si>
    <t>C265938</t>
  </si>
  <si>
    <t>O457474</t>
  </si>
  <si>
    <t>C242934</t>
  </si>
  <si>
    <t>O488816</t>
  </si>
  <si>
    <t>C209625</t>
  </si>
  <si>
    <t>O452689</t>
  </si>
  <si>
    <t>C210601</t>
  </si>
  <si>
    <t>O432323</t>
  </si>
  <si>
    <t>C236459</t>
  </si>
  <si>
    <t>O418749</t>
  </si>
  <si>
    <t>C246826</t>
  </si>
  <si>
    <t>O446982</t>
  </si>
  <si>
    <t>C250570</t>
  </si>
  <si>
    <t>O410667</t>
  </si>
  <si>
    <t>C227123</t>
  </si>
  <si>
    <t>O456064</t>
  </si>
  <si>
    <t>C213059</t>
  </si>
  <si>
    <t>O495365</t>
  </si>
  <si>
    <t>C246660</t>
  </si>
  <si>
    <t>O418253</t>
  </si>
  <si>
    <t>C201431</t>
  </si>
  <si>
    <t>O438489</t>
  </si>
  <si>
    <t>C236202</t>
  </si>
  <si>
    <t>O499950</t>
  </si>
  <si>
    <t>C206153</t>
  </si>
  <si>
    <t>O438882</t>
  </si>
  <si>
    <t>C208919</t>
  </si>
  <si>
    <t>O435883</t>
  </si>
  <si>
    <t>C275597</t>
  </si>
  <si>
    <t>O499173</t>
  </si>
  <si>
    <t>C256587</t>
  </si>
  <si>
    <t>O478050</t>
  </si>
  <si>
    <t>C234703</t>
  </si>
  <si>
    <t>O466604</t>
  </si>
  <si>
    <t>C266515</t>
  </si>
  <si>
    <t>O401864</t>
  </si>
  <si>
    <t>C281867</t>
  </si>
  <si>
    <t>O426979</t>
  </si>
  <si>
    <t>C297483</t>
  </si>
  <si>
    <t>O451072</t>
  </si>
  <si>
    <t>C251644</t>
  </si>
  <si>
    <t>O496189</t>
  </si>
  <si>
    <t>C226498</t>
  </si>
  <si>
    <t>O400581</t>
  </si>
  <si>
    <t>C236492</t>
  </si>
  <si>
    <t>O452984</t>
  </si>
  <si>
    <t>C259647</t>
  </si>
  <si>
    <t>O460055</t>
  </si>
  <si>
    <t>C233210</t>
  </si>
  <si>
    <t>O405328</t>
  </si>
  <si>
    <t>C202002</t>
  </si>
  <si>
    <t>O479682</t>
  </si>
  <si>
    <t>C214109</t>
  </si>
  <si>
    <t>O444715</t>
  </si>
  <si>
    <t>C296919</t>
  </si>
  <si>
    <t>O491525</t>
  </si>
  <si>
    <t>C213215</t>
  </si>
  <si>
    <t>O448407</t>
  </si>
  <si>
    <t>C260002</t>
  </si>
  <si>
    <t>O406435</t>
  </si>
  <si>
    <t>C229057</t>
  </si>
  <si>
    <t>O409153</t>
  </si>
  <si>
    <t>C277083</t>
  </si>
  <si>
    <t>O495968</t>
  </si>
  <si>
    <t>C217228</t>
  </si>
  <si>
    <t>O415043</t>
  </si>
  <si>
    <t>C293827</t>
  </si>
  <si>
    <t>O416178</t>
  </si>
  <si>
    <t>C264977</t>
  </si>
  <si>
    <t>O485951</t>
  </si>
  <si>
    <t>C262585</t>
  </si>
  <si>
    <t>O469234</t>
  </si>
  <si>
    <t>C248533</t>
  </si>
  <si>
    <t>O409050</t>
  </si>
  <si>
    <t>C238687</t>
  </si>
  <si>
    <t>O465606</t>
  </si>
  <si>
    <t>C266880</t>
  </si>
  <si>
    <t>O447989</t>
  </si>
  <si>
    <t>C205256</t>
  </si>
  <si>
    <t>O454964</t>
  </si>
  <si>
    <t>C284099</t>
  </si>
  <si>
    <t>O484866</t>
  </si>
  <si>
    <t>C204516</t>
  </si>
  <si>
    <t>O445912</t>
  </si>
  <si>
    <t>C222160</t>
  </si>
  <si>
    <t>O440810</t>
  </si>
  <si>
    <t>C215659</t>
  </si>
  <si>
    <t>O408621</t>
  </si>
  <si>
    <t>C244783</t>
  </si>
  <si>
    <t>O402017</t>
  </si>
  <si>
    <t>C247747</t>
  </si>
  <si>
    <t>O453728</t>
  </si>
  <si>
    <t>C283128</t>
  </si>
  <si>
    <t>O438494</t>
  </si>
  <si>
    <t>C200354</t>
  </si>
  <si>
    <t>O443629</t>
  </si>
  <si>
    <t>C204601</t>
  </si>
  <si>
    <t>O473838</t>
  </si>
  <si>
    <t>C226311</t>
  </si>
  <si>
    <t>O497029</t>
  </si>
  <si>
    <t>C238630</t>
  </si>
  <si>
    <t>O477183</t>
  </si>
  <si>
    <t>C254209</t>
  </si>
  <si>
    <t>O410275</t>
  </si>
  <si>
    <t>C223049</t>
  </si>
  <si>
    <t>O455060</t>
  </si>
  <si>
    <t>C246979</t>
  </si>
  <si>
    <t>O431693</t>
  </si>
  <si>
    <t>C227287</t>
  </si>
  <si>
    <t>O429622</t>
  </si>
  <si>
    <t>C244194</t>
  </si>
  <si>
    <t>O487418</t>
  </si>
  <si>
    <t>C223089</t>
  </si>
  <si>
    <t>O477518</t>
  </si>
  <si>
    <t>C287168</t>
  </si>
  <si>
    <t>O431129</t>
  </si>
  <si>
    <t>C267614</t>
  </si>
  <si>
    <t>O403743</t>
  </si>
  <si>
    <t>C280943</t>
  </si>
  <si>
    <t>O488564</t>
  </si>
  <si>
    <t>C245528</t>
  </si>
  <si>
    <t>O440770</t>
  </si>
  <si>
    <t>C256262</t>
  </si>
  <si>
    <t>O481051</t>
  </si>
  <si>
    <t>C205101</t>
  </si>
  <si>
    <t>O405746</t>
  </si>
  <si>
    <t>C217030</t>
  </si>
  <si>
    <t>O434317</t>
  </si>
  <si>
    <t>C272464</t>
  </si>
  <si>
    <t>O404775</t>
  </si>
  <si>
    <t>C257153</t>
  </si>
  <si>
    <t>O498475</t>
  </si>
  <si>
    <t>C212071</t>
  </si>
  <si>
    <t>O471111</t>
  </si>
  <si>
    <t>C200969</t>
  </si>
  <si>
    <t>O445380</t>
  </si>
  <si>
    <t>C205456</t>
  </si>
  <si>
    <t>O471272</t>
  </si>
  <si>
    <t>C262706</t>
  </si>
  <si>
    <t>O464650</t>
  </si>
  <si>
    <t>C268620</t>
  </si>
  <si>
    <t>O430714</t>
  </si>
  <si>
    <t>C218489</t>
  </si>
  <si>
    <t>O460238</t>
  </si>
  <si>
    <t>C253419</t>
  </si>
  <si>
    <t>O482241</t>
  </si>
  <si>
    <t>C250877</t>
  </si>
  <si>
    <t>O436797</t>
  </si>
  <si>
    <t>C271883</t>
  </si>
  <si>
    <t>O470830</t>
  </si>
  <si>
    <t>C202188</t>
  </si>
  <si>
    <t>O497478</t>
  </si>
  <si>
    <t>C276136</t>
  </si>
  <si>
    <t>O496725</t>
  </si>
  <si>
    <t>C226241</t>
  </si>
  <si>
    <t>O482413</t>
  </si>
  <si>
    <t>C202592</t>
  </si>
  <si>
    <t>O407517</t>
  </si>
  <si>
    <t>C253294</t>
  </si>
  <si>
    <t>O493536</t>
  </si>
  <si>
    <t>C215218</t>
  </si>
  <si>
    <t>O440941</t>
  </si>
  <si>
    <t>C256356</t>
  </si>
  <si>
    <t>O453297</t>
  </si>
  <si>
    <t>C209229</t>
  </si>
  <si>
    <t>O437611</t>
  </si>
  <si>
    <t>C223639</t>
  </si>
  <si>
    <t>O426081</t>
  </si>
  <si>
    <t>C286827</t>
  </si>
  <si>
    <t>O490989</t>
  </si>
  <si>
    <t>C287256</t>
  </si>
  <si>
    <t>O468710</t>
  </si>
  <si>
    <t>C249300</t>
  </si>
  <si>
    <t>O414281</t>
  </si>
  <si>
    <t>C206302</t>
  </si>
  <si>
    <t>O448474</t>
  </si>
  <si>
    <t>C290846</t>
  </si>
  <si>
    <t>O496570</t>
  </si>
  <si>
    <t>C273673</t>
  </si>
  <si>
    <t>O469428</t>
  </si>
  <si>
    <t>C262867</t>
  </si>
  <si>
    <t>O498542</t>
  </si>
  <si>
    <t>C295277</t>
  </si>
  <si>
    <t>O420561</t>
  </si>
  <si>
    <t>C241648</t>
  </si>
  <si>
    <t>O435287</t>
  </si>
  <si>
    <t>C208423</t>
  </si>
  <si>
    <t>O418079</t>
  </si>
  <si>
    <t>C246990</t>
  </si>
  <si>
    <t>O447468</t>
  </si>
  <si>
    <t>C205354</t>
  </si>
  <si>
    <t>O449513</t>
  </si>
  <si>
    <t>C211936</t>
  </si>
  <si>
    <t>O476408</t>
  </si>
  <si>
    <t>C203586</t>
  </si>
  <si>
    <t>O467214</t>
  </si>
  <si>
    <t>C207473</t>
  </si>
  <si>
    <t>O449334</t>
  </si>
  <si>
    <t>C261624</t>
  </si>
  <si>
    <t>O477531</t>
  </si>
  <si>
    <t>C278040</t>
  </si>
  <si>
    <t>O426652</t>
  </si>
  <si>
    <t>C225691</t>
  </si>
  <si>
    <t>O427230</t>
  </si>
  <si>
    <t>C223439</t>
  </si>
  <si>
    <t>O443761</t>
  </si>
  <si>
    <t>C283928</t>
  </si>
  <si>
    <t>O402789</t>
  </si>
  <si>
    <t>C256818</t>
  </si>
  <si>
    <t>O430585</t>
  </si>
  <si>
    <t>C234334</t>
  </si>
  <si>
    <t>O491056</t>
  </si>
  <si>
    <t>C297505</t>
  </si>
  <si>
    <t>O437639</t>
  </si>
  <si>
    <t>C269568</t>
  </si>
  <si>
    <t>O459560</t>
  </si>
  <si>
    <t>C200771</t>
  </si>
  <si>
    <t>O432262</t>
  </si>
  <si>
    <t>C229370</t>
  </si>
  <si>
    <t>O429361</t>
  </si>
  <si>
    <t>C211054</t>
  </si>
  <si>
    <t>O427350</t>
  </si>
  <si>
    <t>C240032</t>
  </si>
  <si>
    <t>O476517</t>
  </si>
  <si>
    <t>C227498</t>
  </si>
  <si>
    <t>O490487</t>
  </si>
  <si>
    <t>C224051</t>
  </si>
  <si>
    <t>O421135</t>
  </si>
  <si>
    <t>C285991</t>
  </si>
  <si>
    <t>O441055</t>
  </si>
  <si>
    <t>C218248</t>
  </si>
  <si>
    <t>O484702</t>
  </si>
  <si>
    <t>C242459</t>
  </si>
  <si>
    <t>O434580</t>
  </si>
  <si>
    <t>C237105</t>
  </si>
  <si>
    <t>O488073</t>
  </si>
  <si>
    <t>C293552</t>
  </si>
  <si>
    <t>O416772</t>
  </si>
  <si>
    <t>C241557</t>
  </si>
  <si>
    <t>O443103</t>
  </si>
  <si>
    <t>C201322</t>
  </si>
  <si>
    <t>O447045</t>
  </si>
  <si>
    <t>C264412</t>
  </si>
  <si>
    <t>O488798</t>
  </si>
  <si>
    <t>C225969</t>
  </si>
  <si>
    <t>O471996</t>
  </si>
  <si>
    <t>C284843</t>
  </si>
  <si>
    <t>O418652</t>
  </si>
  <si>
    <t>C295191</t>
  </si>
  <si>
    <t>O497782</t>
  </si>
  <si>
    <t>C243359</t>
  </si>
  <si>
    <t>O455450</t>
  </si>
  <si>
    <t>C246989</t>
  </si>
  <si>
    <t>O483227</t>
  </si>
  <si>
    <t>C231784</t>
  </si>
  <si>
    <t>O481668</t>
  </si>
  <si>
    <t>C257197</t>
  </si>
  <si>
    <t>O418207</t>
  </si>
  <si>
    <t>C225286</t>
  </si>
  <si>
    <t>O413361</t>
  </si>
  <si>
    <t>C292448</t>
  </si>
  <si>
    <t>O424130</t>
  </si>
  <si>
    <t>C293848</t>
  </si>
  <si>
    <t>O432021</t>
  </si>
  <si>
    <t>C265269</t>
  </si>
  <si>
    <t>O425017</t>
  </si>
  <si>
    <t>C219424</t>
  </si>
  <si>
    <t>O402085</t>
  </si>
  <si>
    <t>C298080</t>
  </si>
  <si>
    <t>O499278</t>
  </si>
  <si>
    <t>C237041</t>
  </si>
  <si>
    <t>O468686</t>
  </si>
  <si>
    <t>C219411</t>
  </si>
  <si>
    <t>O408618</t>
  </si>
  <si>
    <t>C225447</t>
  </si>
  <si>
    <t>O413422</t>
  </si>
  <si>
    <t>C236517</t>
  </si>
  <si>
    <t>O442461</t>
  </si>
  <si>
    <t>C211727</t>
  </si>
  <si>
    <t>O414320</t>
  </si>
  <si>
    <t>C264229</t>
  </si>
  <si>
    <t>O466654</t>
  </si>
  <si>
    <t>C255544</t>
  </si>
  <si>
    <t>O464890</t>
  </si>
  <si>
    <t>C231628</t>
  </si>
  <si>
    <t>O485794</t>
  </si>
  <si>
    <t>C243198</t>
  </si>
  <si>
    <t>O475061</t>
  </si>
  <si>
    <t>C236120</t>
  </si>
  <si>
    <t>O496996</t>
  </si>
  <si>
    <t>C228867</t>
  </si>
  <si>
    <t>O493850</t>
  </si>
  <si>
    <t>C266646</t>
  </si>
  <si>
    <t>O477751</t>
  </si>
  <si>
    <t>C261819</t>
  </si>
  <si>
    <t>O467544</t>
  </si>
  <si>
    <t>C230760</t>
  </si>
  <si>
    <t>O426026</t>
  </si>
  <si>
    <t>C242875</t>
  </si>
  <si>
    <t>O484062</t>
  </si>
  <si>
    <t>C208667</t>
  </si>
  <si>
    <t>O412485</t>
  </si>
  <si>
    <t>C252232</t>
  </si>
  <si>
    <t>O483237</t>
  </si>
  <si>
    <t>C251081</t>
  </si>
  <si>
    <t>O437211</t>
  </si>
  <si>
    <t>C289871</t>
  </si>
  <si>
    <t>O420940</t>
  </si>
  <si>
    <t>C225657</t>
  </si>
  <si>
    <t>O403623</t>
  </si>
  <si>
    <t>C262428</t>
  </si>
  <si>
    <t>O439335</t>
  </si>
  <si>
    <t>C208469</t>
  </si>
  <si>
    <t>O445494</t>
  </si>
  <si>
    <t>C271136</t>
  </si>
  <si>
    <t>O440996</t>
  </si>
  <si>
    <t>C217221</t>
  </si>
  <si>
    <t>O404816</t>
  </si>
  <si>
    <t>C266505</t>
  </si>
  <si>
    <t>O466453</t>
  </si>
  <si>
    <t>C298866</t>
  </si>
  <si>
    <t>O418856</t>
  </si>
  <si>
    <t>C273061</t>
  </si>
  <si>
    <t>O421564</t>
  </si>
  <si>
    <t>C290071</t>
  </si>
  <si>
    <t>O435258</t>
  </si>
  <si>
    <t>C239673</t>
  </si>
  <si>
    <t>O460806</t>
  </si>
  <si>
    <t>C245381</t>
  </si>
  <si>
    <t>O407533</t>
  </si>
  <si>
    <t>C242889</t>
  </si>
  <si>
    <t>O484911</t>
  </si>
  <si>
    <t>C251867</t>
  </si>
  <si>
    <t>O493561</t>
  </si>
  <si>
    <t>C247705</t>
  </si>
  <si>
    <t>O445373</t>
  </si>
  <si>
    <t>C211631</t>
  </si>
  <si>
    <t>O405460</t>
  </si>
  <si>
    <t>C253188</t>
  </si>
  <si>
    <t>O448404</t>
  </si>
  <si>
    <t>C228392</t>
  </si>
  <si>
    <t>O402355</t>
  </si>
  <si>
    <t>C272647</t>
  </si>
  <si>
    <t>O484118</t>
  </si>
  <si>
    <t>C282573</t>
  </si>
  <si>
    <t>O493829</t>
  </si>
  <si>
    <t>C230801</t>
  </si>
  <si>
    <t>O477763</t>
  </si>
  <si>
    <t>C215057</t>
  </si>
  <si>
    <t>O472671</t>
  </si>
  <si>
    <t>C256919</t>
  </si>
  <si>
    <t>O459340</t>
  </si>
  <si>
    <t>C299339</t>
  </si>
  <si>
    <t>O416396</t>
  </si>
  <si>
    <t>C261918</t>
  </si>
  <si>
    <t>O495740</t>
  </si>
  <si>
    <t>C227962</t>
  </si>
  <si>
    <t>O431742</t>
  </si>
  <si>
    <t>C290267</t>
  </si>
  <si>
    <t>O440742</t>
  </si>
  <si>
    <t>C240381</t>
  </si>
  <si>
    <t>O480665</t>
  </si>
  <si>
    <t>C288045</t>
  </si>
  <si>
    <t>O434835</t>
  </si>
  <si>
    <t>C242127</t>
  </si>
  <si>
    <t>O415245</t>
  </si>
  <si>
    <t>C255792</t>
  </si>
  <si>
    <t>O435973</t>
  </si>
  <si>
    <t>C213056</t>
  </si>
  <si>
    <t>O448183</t>
  </si>
  <si>
    <t>C224120</t>
  </si>
  <si>
    <t>O497641</t>
  </si>
  <si>
    <t>C216873</t>
  </si>
  <si>
    <t>O473870</t>
  </si>
  <si>
    <t>C278529</t>
  </si>
  <si>
    <t>O498946</t>
  </si>
  <si>
    <t>C273542</t>
  </si>
  <si>
    <t>O471545</t>
  </si>
  <si>
    <t>C263597</t>
  </si>
  <si>
    <t>O448044</t>
  </si>
  <si>
    <t>C265401</t>
  </si>
  <si>
    <t>O411445</t>
  </si>
  <si>
    <t>C213635</t>
  </si>
  <si>
    <t>O440442</t>
  </si>
  <si>
    <t>C288736</t>
  </si>
  <si>
    <t>O480469</t>
  </si>
  <si>
    <t>C205261</t>
  </si>
  <si>
    <t>O465814</t>
  </si>
  <si>
    <t>C273712</t>
  </si>
  <si>
    <t>O428791</t>
  </si>
  <si>
    <t>C217995</t>
  </si>
  <si>
    <t>O461138</t>
  </si>
  <si>
    <t>C201887</t>
  </si>
  <si>
    <t>O446218</t>
  </si>
  <si>
    <t>C278753</t>
  </si>
  <si>
    <t>O416489</t>
  </si>
  <si>
    <t>C273106</t>
  </si>
  <si>
    <t>O424633</t>
  </si>
  <si>
    <t>C274700</t>
  </si>
  <si>
    <t>O463588</t>
  </si>
  <si>
    <t>C284070</t>
  </si>
  <si>
    <t>O453810</t>
  </si>
  <si>
    <t>C287389</t>
  </si>
  <si>
    <t>O429211</t>
  </si>
  <si>
    <t>C282707</t>
  </si>
  <si>
    <t>O460975</t>
  </si>
  <si>
    <t>C237119</t>
  </si>
  <si>
    <t>O467626</t>
  </si>
  <si>
    <t>C246863</t>
  </si>
  <si>
    <t>O462426</t>
  </si>
  <si>
    <t>C263287</t>
  </si>
  <si>
    <t>O415151</t>
  </si>
  <si>
    <t>C232061</t>
  </si>
  <si>
    <t>O489122</t>
  </si>
  <si>
    <t>C257194</t>
  </si>
  <si>
    <t>O497102</t>
  </si>
  <si>
    <t>C278120</t>
  </si>
  <si>
    <t>O466816</t>
  </si>
  <si>
    <t>C215826</t>
  </si>
  <si>
    <t>O430447</t>
  </si>
  <si>
    <t>C227566</t>
  </si>
  <si>
    <t>O497902</t>
  </si>
  <si>
    <t>C236885</t>
  </si>
  <si>
    <t>O453835</t>
  </si>
  <si>
    <t>C221178</t>
  </si>
  <si>
    <t>O416043</t>
  </si>
  <si>
    <t>C263917</t>
  </si>
  <si>
    <t>O479873</t>
  </si>
  <si>
    <t>C250173</t>
  </si>
  <si>
    <t>O416966</t>
  </si>
  <si>
    <t>C217900</t>
  </si>
  <si>
    <t>O463147</t>
  </si>
  <si>
    <t>C291051</t>
  </si>
  <si>
    <t>O424592</t>
  </si>
  <si>
    <t>C218060</t>
  </si>
  <si>
    <t>O431519</t>
  </si>
  <si>
    <t>C286407</t>
  </si>
  <si>
    <t>O463467</t>
  </si>
  <si>
    <t>C253506</t>
  </si>
  <si>
    <t>O410333</t>
  </si>
  <si>
    <t>C250072</t>
  </si>
  <si>
    <t>O482320</t>
  </si>
  <si>
    <t>C239570</t>
  </si>
  <si>
    <t>O425537</t>
  </si>
  <si>
    <t>C294330</t>
  </si>
  <si>
    <t>O421727</t>
  </si>
  <si>
    <t>C225992</t>
  </si>
  <si>
    <t>O444489</t>
  </si>
  <si>
    <t>C283748</t>
  </si>
  <si>
    <t>O486200</t>
  </si>
  <si>
    <t>C218813</t>
  </si>
  <si>
    <t>O426807</t>
  </si>
  <si>
    <t>C282016</t>
  </si>
  <si>
    <t>O427861</t>
  </si>
  <si>
    <t>C205107</t>
  </si>
  <si>
    <t>O412008</t>
  </si>
  <si>
    <t>C280958</t>
  </si>
  <si>
    <t>O466016</t>
  </si>
  <si>
    <t>C253397</t>
  </si>
  <si>
    <t>O455694</t>
  </si>
  <si>
    <t>C245698</t>
  </si>
  <si>
    <t>O402487</t>
  </si>
  <si>
    <t>C217760</t>
  </si>
  <si>
    <t>O440647</t>
  </si>
  <si>
    <t>C292667</t>
  </si>
  <si>
    <t>O401162</t>
  </si>
  <si>
    <t>C288509</t>
  </si>
  <si>
    <t>O471311</t>
  </si>
  <si>
    <t>C210925</t>
  </si>
  <si>
    <t>O461003</t>
  </si>
  <si>
    <t>C216554</t>
  </si>
  <si>
    <t>O494979</t>
  </si>
  <si>
    <t>C229499</t>
  </si>
  <si>
    <t>O483912</t>
  </si>
  <si>
    <t>C210662</t>
  </si>
  <si>
    <t>O437957</t>
  </si>
  <si>
    <t>C204381</t>
  </si>
  <si>
    <t>O409960</t>
  </si>
  <si>
    <t>C271718</t>
  </si>
  <si>
    <t>O460206</t>
  </si>
  <si>
    <t>C226876</t>
  </si>
  <si>
    <t>O475391</t>
  </si>
  <si>
    <t>C204244</t>
  </si>
  <si>
    <t>O445166</t>
  </si>
  <si>
    <t>C270162</t>
  </si>
  <si>
    <t>O421033</t>
  </si>
  <si>
    <t>C202956</t>
  </si>
  <si>
    <t>O438923</t>
  </si>
  <si>
    <t>C275796</t>
  </si>
  <si>
    <t>O456079</t>
  </si>
  <si>
    <t>C207152</t>
  </si>
  <si>
    <t>O401303</t>
  </si>
  <si>
    <t>C230809</t>
  </si>
  <si>
    <t>O497828</t>
  </si>
  <si>
    <t>C292309</t>
  </si>
  <si>
    <t>O457334</t>
  </si>
  <si>
    <t>C298643</t>
  </si>
  <si>
    <t>O482400</t>
  </si>
  <si>
    <t>C269600</t>
  </si>
  <si>
    <t>O456298</t>
  </si>
  <si>
    <t>C221093</t>
  </si>
  <si>
    <t>O491428</t>
  </si>
  <si>
    <t>C253081</t>
  </si>
  <si>
    <t>O487459</t>
  </si>
  <si>
    <t>C234998</t>
  </si>
  <si>
    <t>O478416</t>
  </si>
  <si>
    <t>C236144</t>
  </si>
  <si>
    <t>O485540</t>
  </si>
  <si>
    <t>C243444</t>
  </si>
  <si>
    <t>O499106</t>
  </si>
  <si>
    <t>C246287</t>
  </si>
  <si>
    <t>O420102</t>
  </si>
  <si>
    <t>C254191</t>
  </si>
  <si>
    <t>O484291</t>
  </si>
  <si>
    <t>C204280</t>
  </si>
  <si>
    <t>O495970</t>
  </si>
  <si>
    <t>C296220</t>
  </si>
  <si>
    <t>O498935</t>
  </si>
  <si>
    <t>C277106</t>
  </si>
  <si>
    <t>O474065</t>
  </si>
  <si>
    <t>C251549</t>
  </si>
  <si>
    <t>O450046</t>
  </si>
  <si>
    <t>C259114</t>
  </si>
  <si>
    <t>O426381</t>
  </si>
  <si>
    <t>C227657</t>
  </si>
  <si>
    <t>O471536</t>
  </si>
  <si>
    <t>C220243</t>
  </si>
  <si>
    <t>O449220</t>
  </si>
  <si>
    <t>C205734</t>
  </si>
  <si>
    <t>O435936</t>
  </si>
  <si>
    <t>C220142</t>
  </si>
  <si>
    <t>O482600</t>
  </si>
  <si>
    <t>C230927</t>
  </si>
  <si>
    <t>O476928</t>
  </si>
  <si>
    <t>C299045</t>
  </si>
  <si>
    <t>O469217</t>
  </si>
  <si>
    <t>C287946</t>
  </si>
  <si>
    <t>O489417</t>
  </si>
  <si>
    <t>C214803</t>
  </si>
  <si>
    <t>O447516</t>
  </si>
  <si>
    <t>C216085</t>
  </si>
  <si>
    <t>O490983</t>
  </si>
  <si>
    <t>C263002</t>
  </si>
  <si>
    <t>O472239</t>
  </si>
  <si>
    <t>C264440</t>
  </si>
  <si>
    <t>O481481</t>
  </si>
  <si>
    <t>C206083</t>
  </si>
  <si>
    <t>O454294</t>
  </si>
  <si>
    <t>C222177</t>
  </si>
  <si>
    <t>O437538</t>
  </si>
  <si>
    <t>C210740</t>
  </si>
  <si>
    <t>O406661</t>
  </si>
  <si>
    <t>C202376</t>
  </si>
  <si>
    <t>O433486</t>
  </si>
  <si>
    <t>C218319</t>
  </si>
  <si>
    <t>O474368</t>
  </si>
  <si>
    <t>C234607</t>
  </si>
  <si>
    <t>O471644</t>
  </si>
  <si>
    <t>C237311</t>
  </si>
  <si>
    <t>O472414</t>
  </si>
  <si>
    <t>C265327</t>
  </si>
  <si>
    <t>O408071</t>
  </si>
  <si>
    <t>C248992</t>
  </si>
  <si>
    <t>O479043</t>
  </si>
  <si>
    <t>C207715</t>
  </si>
  <si>
    <t>O402924</t>
  </si>
  <si>
    <t>C210221</t>
  </si>
  <si>
    <t>O408041</t>
  </si>
  <si>
    <t>C254827</t>
  </si>
  <si>
    <t>O438712</t>
  </si>
  <si>
    <t>C253363</t>
  </si>
  <si>
    <t>O496783</t>
  </si>
  <si>
    <t>C202555</t>
  </si>
  <si>
    <t>O453474</t>
  </si>
  <si>
    <t>C205166</t>
  </si>
  <si>
    <t>O447420</t>
  </si>
  <si>
    <t>C220864</t>
  </si>
  <si>
    <t>O497534</t>
  </si>
  <si>
    <t>C285108</t>
  </si>
  <si>
    <t>O434640</t>
  </si>
  <si>
    <t>C244115</t>
  </si>
  <si>
    <t>O463054</t>
  </si>
  <si>
    <t>C266047</t>
  </si>
  <si>
    <t>O469510</t>
  </si>
  <si>
    <t>C245199</t>
  </si>
  <si>
    <t>O472591</t>
  </si>
  <si>
    <t>C247468</t>
  </si>
  <si>
    <t>O442879</t>
  </si>
  <si>
    <t>C216060</t>
  </si>
  <si>
    <t>O469792</t>
  </si>
  <si>
    <t>C201368</t>
  </si>
  <si>
    <t>O454737</t>
  </si>
  <si>
    <t>C267198</t>
  </si>
  <si>
    <t>O498840</t>
  </si>
  <si>
    <t>C284221</t>
  </si>
  <si>
    <t>O471048</t>
  </si>
  <si>
    <t>C252660</t>
  </si>
  <si>
    <t>O435949</t>
  </si>
  <si>
    <t>C272751</t>
  </si>
  <si>
    <t>O442641</t>
  </si>
  <si>
    <t>C279144</t>
  </si>
  <si>
    <t>O406648</t>
  </si>
  <si>
    <t>C238597</t>
  </si>
  <si>
    <t>O465998</t>
  </si>
  <si>
    <t>C248695</t>
  </si>
  <si>
    <t>O471219</t>
  </si>
  <si>
    <t>C279219</t>
  </si>
  <si>
    <t>O429964</t>
  </si>
  <si>
    <t>C255050</t>
  </si>
  <si>
    <t>O463474</t>
  </si>
  <si>
    <t>C227247</t>
  </si>
  <si>
    <t>O414762</t>
  </si>
  <si>
    <t>C272231</t>
  </si>
  <si>
    <t>O467520</t>
  </si>
  <si>
    <t>C281969</t>
  </si>
  <si>
    <t>O469522</t>
  </si>
  <si>
    <t>C285441</t>
  </si>
  <si>
    <t>O483824</t>
  </si>
  <si>
    <t>C292899</t>
  </si>
  <si>
    <t>O403878</t>
  </si>
  <si>
    <t>C239942</t>
  </si>
  <si>
    <t>O446225</t>
  </si>
  <si>
    <t>C229458</t>
  </si>
  <si>
    <t>O465519</t>
  </si>
  <si>
    <t>C212966</t>
  </si>
  <si>
    <t>O432254</t>
  </si>
  <si>
    <t>C220066</t>
  </si>
  <si>
    <t>O421114</t>
  </si>
  <si>
    <t>C245706</t>
  </si>
  <si>
    <t>O478722</t>
  </si>
  <si>
    <t>C257880</t>
  </si>
  <si>
    <t>O495348</t>
  </si>
  <si>
    <t>C248098</t>
  </si>
  <si>
    <t>O469970</t>
  </si>
  <si>
    <t>C293887</t>
  </si>
  <si>
    <t>O454063</t>
  </si>
  <si>
    <t>C236767</t>
  </si>
  <si>
    <t>O424460</t>
  </si>
  <si>
    <t>C240229</t>
  </si>
  <si>
    <t>O439687</t>
  </si>
  <si>
    <t>C299984</t>
  </si>
  <si>
    <t>O423756</t>
  </si>
  <si>
    <t>C258913</t>
  </si>
  <si>
    <t>O457466</t>
  </si>
  <si>
    <t>C298285</t>
  </si>
  <si>
    <t>O463376</t>
  </si>
  <si>
    <t>C226021</t>
  </si>
  <si>
    <t>O443492</t>
  </si>
  <si>
    <t>C256380</t>
  </si>
  <si>
    <t>O479478</t>
  </si>
  <si>
    <t>C201273</t>
  </si>
  <si>
    <t>O465843</t>
  </si>
  <si>
    <t>C294234</t>
  </si>
  <si>
    <t>O456256</t>
  </si>
  <si>
    <t>C270130</t>
  </si>
  <si>
    <t>O408968</t>
  </si>
  <si>
    <t>C246978</t>
  </si>
  <si>
    <t>O402678</t>
  </si>
  <si>
    <t>C238535</t>
  </si>
  <si>
    <t>O449077</t>
  </si>
  <si>
    <t>C241264</t>
  </si>
  <si>
    <t>O487357</t>
  </si>
  <si>
    <t>C273302</t>
  </si>
  <si>
    <t>O497725</t>
  </si>
  <si>
    <t>C240297</t>
  </si>
  <si>
    <t>O466676</t>
  </si>
  <si>
    <t>C252355</t>
  </si>
  <si>
    <t>O448707</t>
  </si>
  <si>
    <t>C242177</t>
  </si>
  <si>
    <t>O471113</t>
  </si>
  <si>
    <t>C291406</t>
  </si>
  <si>
    <t>O467136</t>
  </si>
  <si>
    <t>C294009</t>
  </si>
  <si>
    <t>O473464</t>
  </si>
  <si>
    <t>C248542</t>
  </si>
  <si>
    <t>O412030</t>
  </si>
  <si>
    <t>C204404</t>
  </si>
  <si>
    <t>O421353</t>
  </si>
  <si>
    <t>C297044</t>
  </si>
  <si>
    <t>O420855</t>
  </si>
  <si>
    <t>C237414</t>
  </si>
  <si>
    <t>O458362</t>
  </si>
  <si>
    <t>C261150</t>
  </si>
  <si>
    <t>O443707</t>
  </si>
  <si>
    <t>C214165</t>
  </si>
  <si>
    <t>O476915</t>
  </si>
  <si>
    <t>C299878</t>
  </si>
  <si>
    <t>O410803</t>
  </si>
  <si>
    <t>C241701</t>
  </si>
  <si>
    <t>O428128</t>
  </si>
  <si>
    <t>C275010</t>
  </si>
  <si>
    <t>O455693</t>
  </si>
  <si>
    <t>C246745</t>
  </si>
  <si>
    <t>O427352</t>
  </si>
  <si>
    <t>C207269</t>
  </si>
  <si>
    <t>O439214</t>
  </si>
  <si>
    <t>C241032</t>
  </si>
  <si>
    <t>O480514</t>
  </si>
  <si>
    <t>C258433</t>
  </si>
  <si>
    <t>O475037</t>
  </si>
  <si>
    <t>C209294</t>
  </si>
  <si>
    <t>O462468</t>
  </si>
  <si>
    <t>C280617</t>
  </si>
  <si>
    <t>O420672</t>
  </si>
  <si>
    <t>C249221</t>
  </si>
  <si>
    <t>O468959</t>
  </si>
  <si>
    <t>C274546</t>
  </si>
  <si>
    <t>O461585</t>
  </si>
  <si>
    <t>C291539</t>
  </si>
  <si>
    <t>O499234</t>
  </si>
  <si>
    <t>C253115</t>
  </si>
  <si>
    <t>O422402</t>
  </si>
  <si>
    <t>C227416</t>
  </si>
  <si>
    <t>O481143</t>
  </si>
  <si>
    <t>C262094</t>
  </si>
  <si>
    <t>O422713</t>
  </si>
  <si>
    <t>C288070</t>
  </si>
  <si>
    <t>O413078</t>
  </si>
  <si>
    <t>C215527</t>
  </si>
  <si>
    <t>O450511</t>
  </si>
  <si>
    <t>C234252</t>
  </si>
  <si>
    <t>O486689</t>
  </si>
  <si>
    <t>C241676</t>
  </si>
  <si>
    <t>O435367</t>
  </si>
  <si>
    <t>C233632</t>
  </si>
  <si>
    <t>O459839</t>
  </si>
  <si>
    <t>C259100</t>
  </si>
  <si>
    <t>O436146</t>
  </si>
  <si>
    <t>C243561</t>
  </si>
  <si>
    <t>O420719</t>
  </si>
  <si>
    <t>C293205</t>
  </si>
  <si>
    <t>O455022</t>
  </si>
  <si>
    <t>C212424</t>
  </si>
  <si>
    <t>O434687</t>
  </si>
  <si>
    <t>C206120</t>
  </si>
  <si>
    <t>O483768</t>
  </si>
  <si>
    <t>C280607</t>
  </si>
  <si>
    <t>O493159</t>
  </si>
  <si>
    <t>C237121</t>
  </si>
  <si>
    <t>O487184</t>
  </si>
  <si>
    <t>C283046</t>
  </si>
  <si>
    <t>O484987</t>
  </si>
  <si>
    <t>C242364</t>
  </si>
  <si>
    <t>O476395</t>
  </si>
  <si>
    <t>C230344</t>
  </si>
  <si>
    <t>O490336</t>
  </si>
  <si>
    <t>C293414</t>
  </si>
  <si>
    <t>O448890</t>
  </si>
  <si>
    <t>C269729</t>
  </si>
  <si>
    <t>O495072</t>
  </si>
  <si>
    <t>C252258</t>
  </si>
  <si>
    <t>O489757</t>
  </si>
  <si>
    <t>C281254</t>
  </si>
  <si>
    <t>O498112</t>
  </si>
  <si>
    <t>C282136</t>
  </si>
  <si>
    <t>O420571</t>
  </si>
  <si>
    <t>C213734</t>
  </si>
  <si>
    <t>O499289</t>
  </si>
  <si>
    <t>C208207</t>
  </si>
  <si>
    <t>O482405</t>
  </si>
  <si>
    <t>C274264</t>
  </si>
  <si>
    <t>O451715</t>
  </si>
  <si>
    <t>C278498</t>
  </si>
  <si>
    <t>O485354</t>
  </si>
  <si>
    <t>C270416</t>
  </si>
  <si>
    <t>O404792</t>
  </si>
  <si>
    <t>C250731</t>
  </si>
  <si>
    <t>O418787</t>
  </si>
  <si>
    <t>C211960</t>
  </si>
  <si>
    <t>O432951</t>
  </si>
  <si>
    <t>C216488</t>
  </si>
  <si>
    <t>O464636</t>
  </si>
  <si>
    <t>C284257</t>
  </si>
  <si>
    <t>O477150</t>
  </si>
  <si>
    <t>C243108</t>
  </si>
  <si>
    <t>O408690</t>
  </si>
  <si>
    <t>C292249</t>
  </si>
  <si>
    <t>O404706</t>
  </si>
  <si>
    <t>C260007</t>
  </si>
  <si>
    <t>O457639</t>
  </si>
  <si>
    <t>C281440</t>
  </si>
  <si>
    <t>O401670</t>
  </si>
  <si>
    <t>C273149</t>
  </si>
  <si>
    <t>O467542</t>
  </si>
  <si>
    <t>C207494</t>
  </si>
  <si>
    <t>O485874</t>
  </si>
  <si>
    <t>C239741</t>
  </si>
  <si>
    <t>O484072</t>
  </si>
  <si>
    <t>C225839</t>
  </si>
  <si>
    <t>O403342</t>
  </si>
  <si>
    <t>C243090</t>
  </si>
  <si>
    <t>O487692</t>
  </si>
  <si>
    <t>C262282</t>
  </si>
  <si>
    <t>O454607</t>
  </si>
  <si>
    <t>C251548</t>
  </si>
  <si>
    <t>O421400</t>
  </si>
  <si>
    <t>C218263</t>
  </si>
  <si>
    <t>O433623</t>
  </si>
  <si>
    <t>C263888</t>
  </si>
  <si>
    <t>O417553</t>
  </si>
  <si>
    <t>C241973</t>
  </si>
  <si>
    <t>O430136</t>
  </si>
  <si>
    <t>C253320</t>
  </si>
  <si>
    <t>O431363</t>
  </si>
  <si>
    <t>C274154</t>
  </si>
  <si>
    <t>O417985</t>
  </si>
  <si>
    <t>C235121</t>
  </si>
  <si>
    <t>O456234</t>
  </si>
  <si>
    <t>C263553</t>
  </si>
  <si>
    <t>O425725</t>
  </si>
  <si>
    <t>C251252</t>
  </si>
  <si>
    <t>O421832</t>
  </si>
  <si>
    <t>C299019</t>
  </si>
  <si>
    <t>O436198</t>
  </si>
  <si>
    <t>C267565</t>
  </si>
  <si>
    <t>O450388</t>
  </si>
  <si>
    <t>C245979</t>
  </si>
  <si>
    <t>O420229</t>
  </si>
  <si>
    <t>C217333</t>
  </si>
  <si>
    <t>O493696</t>
  </si>
  <si>
    <t>C215895</t>
  </si>
  <si>
    <t>O407844</t>
  </si>
  <si>
    <t>C240992</t>
  </si>
  <si>
    <t>O438586</t>
  </si>
  <si>
    <t>C236783</t>
  </si>
  <si>
    <t>O444617</t>
  </si>
  <si>
    <t>C230030</t>
  </si>
  <si>
    <t>O454334</t>
  </si>
  <si>
    <t>C252064</t>
  </si>
  <si>
    <t>O463605</t>
  </si>
  <si>
    <t>C246262</t>
  </si>
  <si>
    <t>O472529</t>
  </si>
  <si>
    <t>C272110</t>
  </si>
  <si>
    <t>O425970</t>
  </si>
  <si>
    <t>C265394</t>
  </si>
  <si>
    <t>O432938</t>
  </si>
  <si>
    <t>C210008</t>
  </si>
  <si>
    <t>O409302</t>
  </si>
  <si>
    <t>C283296</t>
  </si>
  <si>
    <t>O477460</t>
  </si>
  <si>
    <t>C298019</t>
  </si>
  <si>
    <t>O493592</t>
  </si>
  <si>
    <t>C290079</t>
  </si>
  <si>
    <t>O473544</t>
  </si>
  <si>
    <t>C209271</t>
  </si>
  <si>
    <t>O471058</t>
  </si>
  <si>
    <t>C221717</t>
  </si>
  <si>
    <t>O495204</t>
  </si>
  <si>
    <t>C218907</t>
  </si>
  <si>
    <t>O479557</t>
  </si>
  <si>
    <t>C211339</t>
  </si>
  <si>
    <t>O436927</t>
  </si>
  <si>
    <t>C280846</t>
  </si>
  <si>
    <t>O495123</t>
  </si>
  <si>
    <t>C238682</t>
  </si>
  <si>
    <t>O445817</t>
  </si>
  <si>
    <t>C257949</t>
  </si>
  <si>
    <t>O425094</t>
  </si>
  <si>
    <t>C265599</t>
  </si>
  <si>
    <t>O453116</t>
  </si>
  <si>
    <t>C252475</t>
  </si>
  <si>
    <t>O437667</t>
  </si>
  <si>
    <t>C201533</t>
  </si>
  <si>
    <t>O461207</t>
  </si>
  <si>
    <t>C229011</t>
  </si>
  <si>
    <t>O411978</t>
  </si>
  <si>
    <t>C227234</t>
  </si>
  <si>
    <t>O445595</t>
  </si>
  <si>
    <t>C208512</t>
  </si>
  <si>
    <t>O497957</t>
  </si>
  <si>
    <t>C298617</t>
  </si>
  <si>
    <t>O474825</t>
  </si>
  <si>
    <t>C258259</t>
  </si>
  <si>
    <t>O495586</t>
  </si>
  <si>
    <t>C272746</t>
  </si>
  <si>
    <t>O466165</t>
  </si>
  <si>
    <t>C235084</t>
  </si>
  <si>
    <t>O438236</t>
  </si>
  <si>
    <t>C275678</t>
  </si>
  <si>
    <t>O409740</t>
  </si>
  <si>
    <t>C291105</t>
  </si>
  <si>
    <t>O410529</t>
  </si>
  <si>
    <t>C235612</t>
  </si>
  <si>
    <t>O416667</t>
  </si>
  <si>
    <t>C287314</t>
  </si>
  <si>
    <t>O425044</t>
  </si>
  <si>
    <t>C243749</t>
  </si>
  <si>
    <t>O461516</t>
  </si>
  <si>
    <t>C211083</t>
  </si>
  <si>
    <t>O406794</t>
  </si>
  <si>
    <t>C258332</t>
  </si>
  <si>
    <t>O454273</t>
  </si>
  <si>
    <t>C284331</t>
  </si>
  <si>
    <t>O477553</t>
  </si>
  <si>
    <t>C299132</t>
  </si>
  <si>
    <t>O444191</t>
  </si>
  <si>
    <t>C212870</t>
  </si>
  <si>
    <t>O427402</t>
  </si>
  <si>
    <t>C250516</t>
  </si>
  <si>
    <t>O454789</t>
  </si>
  <si>
    <t>C267494</t>
  </si>
  <si>
    <t>O498224</t>
  </si>
  <si>
    <t>C299270</t>
  </si>
  <si>
    <t>O400881</t>
  </si>
  <si>
    <t>C254643</t>
  </si>
  <si>
    <t>O483934</t>
  </si>
  <si>
    <t>C237899</t>
  </si>
  <si>
    <t>O490979</t>
  </si>
  <si>
    <t>C263351</t>
  </si>
  <si>
    <t>O466759</t>
  </si>
  <si>
    <t>C267731</t>
  </si>
  <si>
    <t>O486455</t>
  </si>
  <si>
    <t>C254149</t>
  </si>
  <si>
    <t>O401962</t>
  </si>
  <si>
    <t>C225918</t>
  </si>
  <si>
    <t>O458538</t>
  </si>
  <si>
    <t>C290649</t>
  </si>
  <si>
    <t>O499398</t>
  </si>
  <si>
    <t>C221632</t>
  </si>
  <si>
    <t>O422697</t>
  </si>
  <si>
    <t>C204919</t>
  </si>
  <si>
    <t>O457684</t>
  </si>
  <si>
    <t>C218533</t>
  </si>
  <si>
    <t>O409232</t>
  </si>
  <si>
    <t>C281751</t>
  </si>
  <si>
    <t>O493359</t>
  </si>
  <si>
    <t>C206316</t>
  </si>
  <si>
    <t>O470189</t>
  </si>
  <si>
    <t>C257868</t>
  </si>
  <si>
    <t>O475329</t>
  </si>
  <si>
    <t>C295979</t>
  </si>
  <si>
    <t>O412014</t>
  </si>
  <si>
    <t>C201751</t>
  </si>
  <si>
    <t>O498195</t>
  </si>
  <si>
    <t>C209935</t>
  </si>
  <si>
    <t>O463484</t>
  </si>
  <si>
    <t>C232858</t>
  </si>
  <si>
    <t>O477102</t>
  </si>
  <si>
    <t>C221508</t>
  </si>
  <si>
    <t>O474428</t>
  </si>
  <si>
    <t>C239027</t>
  </si>
  <si>
    <t>O411717</t>
  </si>
  <si>
    <t>C270161</t>
  </si>
  <si>
    <t>O405217</t>
  </si>
  <si>
    <t>C284895</t>
  </si>
  <si>
    <t>O494412</t>
  </si>
  <si>
    <t>C293265</t>
  </si>
  <si>
    <t>O477032</t>
  </si>
  <si>
    <t>C228081</t>
  </si>
  <si>
    <t>O488063</t>
  </si>
  <si>
    <t>C215803</t>
  </si>
  <si>
    <t>O403824</t>
  </si>
  <si>
    <t>C294260</t>
  </si>
  <si>
    <t>O466172</t>
  </si>
  <si>
    <t>C215432</t>
  </si>
  <si>
    <t>O466160</t>
  </si>
  <si>
    <t>C250099</t>
  </si>
  <si>
    <t>O430093</t>
  </si>
  <si>
    <t>C226948</t>
  </si>
  <si>
    <t>O493895</t>
  </si>
  <si>
    <t>C261864</t>
  </si>
  <si>
    <t>O499639</t>
  </si>
  <si>
    <t>C217602</t>
  </si>
  <si>
    <t>O424854</t>
  </si>
  <si>
    <t>C285955</t>
  </si>
  <si>
    <t>O438716</t>
  </si>
  <si>
    <t>C260313</t>
  </si>
  <si>
    <t>O402467</t>
  </si>
  <si>
    <t>C285631</t>
  </si>
  <si>
    <t>O419551</t>
  </si>
  <si>
    <t>C278612</t>
  </si>
  <si>
    <t>O418709</t>
  </si>
  <si>
    <t>C296943</t>
  </si>
  <si>
    <t>O486384</t>
  </si>
  <si>
    <t>C292557</t>
  </si>
  <si>
    <t>O416058</t>
  </si>
  <si>
    <t>C252641</t>
  </si>
  <si>
    <t>O481198</t>
  </si>
  <si>
    <t>C286621</t>
  </si>
  <si>
    <t>O495822</t>
  </si>
  <si>
    <t>C224983</t>
  </si>
  <si>
    <t>O417653</t>
  </si>
  <si>
    <t>C281756</t>
  </si>
  <si>
    <t>O466281</t>
  </si>
  <si>
    <t>C215823</t>
  </si>
  <si>
    <t>O449165</t>
  </si>
  <si>
    <t>C208168</t>
  </si>
  <si>
    <t>O416549</t>
  </si>
  <si>
    <t>C270769</t>
  </si>
  <si>
    <t>O478312</t>
  </si>
  <si>
    <t>C205970</t>
  </si>
  <si>
    <t>O426065</t>
  </si>
  <si>
    <t>C226734</t>
  </si>
  <si>
    <t>O475363</t>
  </si>
  <si>
    <t>C268260</t>
  </si>
  <si>
    <t>O453368</t>
  </si>
  <si>
    <t>C274865</t>
  </si>
  <si>
    <t>O444154</t>
  </si>
  <si>
    <t>C283367</t>
  </si>
  <si>
    <t>O424203</t>
  </si>
  <si>
    <t>C266337</t>
  </si>
  <si>
    <t>O462210</t>
  </si>
  <si>
    <t>C252681</t>
  </si>
  <si>
    <t>O475138</t>
  </si>
  <si>
    <t>C226057</t>
  </si>
  <si>
    <t>O429828</t>
  </si>
  <si>
    <t>C217659</t>
  </si>
  <si>
    <t>O420024</t>
  </si>
  <si>
    <t>C212612</t>
  </si>
  <si>
    <t>O459619</t>
  </si>
  <si>
    <t>C254337</t>
  </si>
  <si>
    <t>O473138</t>
  </si>
  <si>
    <t>C225103</t>
  </si>
  <si>
    <t>O413067</t>
  </si>
  <si>
    <t>C295607</t>
  </si>
  <si>
    <t>O438386</t>
  </si>
  <si>
    <t>C251152</t>
  </si>
  <si>
    <t>O406703</t>
  </si>
  <si>
    <t>C269043</t>
  </si>
  <si>
    <t>O461893</t>
  </si>
  <si>
    <t>C212045</t>
  </si>
  <si>
    <t>O421048</t>
  </si>
  <si>
    <t>C203416</t>
  </si>
  <si>
    <t>O498447</t>
  </si>
  <si>
    <t>C266564</t>
  </si>
  <si>
    <t>O497732</t>
  </si>
  <si>
    <t>C269526</t>
  </si>
  <si>
    <t>O436018</t>
  </si>
  <si>
    <t>C268252</t>
  </si>
  <si>
    <t>O417965</t>
  </si>
  <si>
    <t>C249272</t>
  </si>
  <si>
    <t>O420651</t>
  </si>
  <si>
    <t>C233744</t>
  </si>
  <si>
    <t>O419880</t>
  </si>
  <si>
    <t>C227906</t>
  </si>
  <si>
    <t>O468483</t>
  </si>
  <si>
    <t>C246756</t>
  </si>
  <si>
    <t>O442620</t>
  </si>
  <si>
    <t>C279947</t>
  </si>
  <si>
    <t>O411099</t>
  </si>
  <si>
    <t>C215873</t>
  </si>
  <si>
    <t>O421213</t>
  </si>
  <si>
    <t>C232570</t>
  </si>
  <si>
    <t>O448415</t>
  </si>
  <si>
    <t>C246668</t>
  </si>
  <si>
    <t>O459204</t>
  </si>
  <si>
    <t>C229943</t>
  </si>
  <si>
    <t>O450447</t>
  </si>
  <si>
    <t>C287728</t>
  </si>
  <si>
    <t>O490844</t>
  </si>
  <si>
    <t>C298034</t>
  </si>
  <si>
    <t>O455995</t>
  </si>
  <si>
    <t>C298411</t>
  </si>
  <si>
    <t>O486225</t>
  </si>
  <si>
    <t>C290961</t>
  </si>
  <si>
    <t>O445219</t>
  </si>
  <si>
    <t>C253388</t>
  </si>
  <si>
    <t>O407364</t>
  </si>
  <si>
    <t>C293235</t>
  </si>
  <si>
    <t>O406426</t>
  </si>
  <si>
    <t>C280843</t>
  </si>
  <si>
    <t>O499208</t>
  </si>
  <si>
    <t>C255799</t>
  </si>
  <si>
    <t>O496270</t>
  </si>
  <si>
    <t>C272318</t>
  </si>
  <si>
    <t>O480490</t>
  </si>
  <si>
    <t>C216219</t>
  </si>
  <si>
    <t>O404352</t>
  </si>
  <si>
    <t>C236922</t>
  </si>
  <si>
    <t>O418937</t>
  </si>
  <si>
    <t>C238350</t>
  </si>
  <si>
    <t>O470881</t>
  </si>
  <si>
    <t>C284449</t>
  </si>
  <si>
    <t>O498479</t>
  </si>
  <si>
    <t>C281798</t>
  </si>
  <si>
    <t>O491396</t>
  </si>
  <si>
    <t>C299505</t>
  </si>
  <si>
    <t>O495846</t>
  </si>
  <si>
    <t>C235046</t>
  </si>
  <si>
    <t>O426507</t>
  </si>
  <si>
    <t>C246509</t>
  </si>
  <si>
    <t>O410714</t>
  </si>
  <si>
    <t>C286899</t>
  </si>
  <si>
    <t>O426344</t>
  </si>
  <si>
    <t>C272307</t>
  </si>
  <si>
    <t>O469500</t>
  </si>
  <si>
    <t>C265690</t>
  </si>
  <si>
    <t>O460196</t>
  </si>
  <si>
    <t>C244193</t>
  </si>
  <si>
    <t>O437350</t>
  </si>
  <si>
    <t>C261675</t>
  </si>
  <si>
    <t>O418097</t>
  </si>
  <si>
    <t>C245079</t>
  </si>
  <si>
    <t>O451413</t>
  </si>
  <si>
    <t>C246409</t>
  </si>
  <si>
    <t>O422163</t>
  </si>
  <si>
    <t>C212205</t>
  </si>
  <si>
    <t>O494219</t>
  </si>
  <si>
    <t>C250029</t>
  </si>
  <si>
    <t>O414713</t>
  </si>
  <si>
    <t>C250025</t>
  </si>
  <si>
    <t>O414724</t>
  </si>
  <si>
    <t>C250026</t>
  </si>
  <si>
    <t>O414725</t>
  </si>
  <si>
    <t>C250027</t>
  </si>
  <si>
    <t>O414726</t>
  </si>
  <si>
    <t>C250355</t>
  </si>
  <si>
    <t>O414727</t>
  </si>
  <si>
    <t>C250028</t>
  </si>
  <si>
    <t>O414728</t>
  </si>
  <si>
    <t>C250030</t>
  </si>
  <si>
    <t>O414729</t>
  </si>
  <si>
    <t>C250031</t>
  </si>
  <si>
    <t>O414730</t>
  </si>
  <si>
    <t>C250032</t>
  </si>
  <si>
    <t>O414731</t>
  </si>
  <si>
    <t>C250033</t>
  </si>
  <si>
    <t>O414732</t>
  </si>
  <si>
    <t>C250034</t>
  </si>
  <si>
    <t>O414733</t>
  </si>
  <si>
    <t>C250035</t>
  </si>
  <si>
    <t>O414734</t>
  </si>
  <si>
    <t>C250036</t>
  </si>
  <si>
    <t>O414735</t>
  </si>
  <si>
    <t>C250037</t>
  </si>
  <si>
    <t>O414736</t>
  </si>
  <si>
    <t>C250038</t>
  </si>
  <si>
    <t>O414737</t>
  </si>
  <si>
    <t>C250354</t>
  </si>
  <si>
    <t>O414738</t>
  </si>
  <si>
    <t>C250040</t>
  </si>
  <si>
    <t>O414739</t>
  </si>
  <si>
    <t>C250041</t>
  </si>
  <si>
    <t>O414740</t>
  </si>
  <si>
    <t>C250042</t>
  </si>
  <si>
    <t>O414741</t>
  </si>
  <si>
    <t>C250043</t>
  </si>
  <si>
    <t>O414742</t>
  </si>
  <si>
    <t>C250044</t>
  </si>
  <si>
    <t>O414743</t>
  </si>
  <si>
    <t>C250045</t>
  </si>
  <si>
    <t>O414744</t>
  </si>
  <si>
    <t>C250046</t>
  </si>
  <si>
    <t>O414745</t>
  </si>
  <si>
    <t>C250047</t>
  </si>
  <si>
    <t>O414746</t>
  </si>
  <si>
    <t>C250048</t>
  </si>
  <si>
    <t>O414747</t>
  </si>
  <si>
    <t>C250049</t>
  </si>
  <si>
    <t>O414748</t>
  </si>
  <si>
    <t>C250353</t>
  </si>
  <si>
    <t>O414749</t>
  </si>
  <si>
    <t>C250051</t>
  </si>
  <si>
    <t>O414750</t>
  </si>
  <si>
    <t>C250052</t>
  </si>
  <si>
    <t>O414751</t>
  </si>
  <si>
    <t>C250053</t>
  </si>
  <si>
    <t>O414752</t>
  </si>
  <si>
    <t>C250054</t>
  </si>
  <si>
    <t>O414753</t>
  </si>
  <si>
    <t>C250055</t>
  </si>
  <si>
    <t>O414754</t>
  </si>
  <si>
    <t>C250056</t>
  </si>
  <si>
    <t>O414755</t>
  </si>
  <si>
    <t>C250057</t>
  </si>
  <si>
    <t>O414756</t>
  </si>
  <si>
    <t>C250058</t>
  </si>
  <si>
    <t>O414757</t>
  </si>
  <si>
    <t>C250059</t>
  </si>
  <si>
    <t>O414758</t>
  </si>
  <si>
    <t>C250060</t>
  </si>
  <si>
    <t>O414759</t>
  </si>
  <si>
    <t>C250061</t>
  </si>
  <si>
    <t>O414760</t>
  </si>
  <si>
    <t>C250062</t>
  </si>
  <si>
    <t>O414761</t>
  </si>
  <si>
    <t>C250063</t>
  </si>
  <si>
    <t>O415862</t>
  </si>
  <si>
    <t>C250064</t>
  </si>
  <si>
    <t>O414763</t>
  </si>
  <si>
    <t>C250065</t>
  </si>
  <si>
    <t>O414764</t>
  </si>
  <si>
    <t>C250066</t>
  </si>
  <si>
    <t>O414765</t>
  </si>
  <si>
    <t>C250067</t>
  </si>
  <si>
    <t>O414766</t>
  </si>
  <si>
    <t>C250068</t>
  </si>
  <si>
    <t>O414767</t>
  </si>
  <si>
    <t>C250069</t>
  </si>
  <si>
    <t>O414768</t>
  </si>
  <si>
    <t>C250070</t>
  </si>
  <si>
    <t>O414769</t>
  </si>
  <si>
    <t>C250071</t>
  </si>
  <si>
    <t>O414770</t>
  </si>
  <si>
    <t>C250352</t>
  </si>
  <si>
    <t>O414771</t>
  </si>
  <si>
    <t>C250073</t>
  </si>
  <si>
    <t>O414772</t>
  </si>
  <si>
    <t>C250074</t>
  </si>
  <si>
    <t>O414773</t>
  </si>
  <si>
    <t>C250075</t>
  </si>
  <si>
    <t>O414774</t>
  </si>
  <si>
    <t>C250076</t>
  </si>
  <si>
    <t>O414775</t>
  </si>
  <si>
    <t>C250077</t>
  </si>
  <si>
    <t>O414776</t>
  </si>
  <si>
    <t>C250078</t>
  </si>
  <si>
    <t>O414777</t>
  </si>
  <si>
    <t>C250079</t>
  </si>
  <si>
    <t>O414778</t>
  </si>
  <si>
    <t>C250080</t>
  </si>
  <si>
    <t>O414779</t>
  </si>
  <si>
    <t>C250081</t>
  </si>
  <si>
    <t>O414780</t>
  </si>
  <si>
    <t>C250082</t>
  </si>
  <si>
    <t>O414781</t>
  </si>
  <si>
    <t>C250083</t>
  </si>
  <si>
    <t>O414782</t>
  </si>
  <si>
    <t>C250084</t>
  </si>
  <si>
    <t>O414783</t>
  </si>
  <si>
    <t>C250085</t>
  </si>
  <si>
    <t>O414784</t>
  </si>
  <si>
    <t>C250086</t>
  </si>
  <si>
    <t>O414785</t>
  </si>
  <si>
    <t>C250087</t>
  </si>
  <si>
    <t>O414786</t>
  </si>
  <si>
    <t>C250088</t>
  </si>
  <si>
    <t>O414787</t>
  </si>
  <si>
    <t>C250089</t>
  </si>
  <si>
    <t>O414788</t>
  </si>
  <si>
    <t>C250090</t>
  </si>
  <si>
    <t>O414789</t>
  </si>
  <si>
    <t>C250091</t>
  </si>
  <si>
    <t>O414790</t>
  </si>
  <si>
    <t>C250092</t>
  </si>
  <si>
    <t>O414791</t>
  </si>
  <si>
    <t>C250093</t>
  </si>
  <si>
    <t>O414792</t>
  </si>
  <si>
    <t>C250094</t>
  </si>
  <si>
    <t>O414793</t>
  </si>
  <si>
    <t>C250095</t>
  </si>
  <si>
    <t>O414794</t>
  </si>
  <si>
    <t>C250096</t>
  </si>
  <si>
    <t>O414795</t>
  </si>
  <si>
    <t>C250097</t>
  </si>
  <si>
    <t>O414796</t>
  </si>
  <si>
    <t>C250098</t>
  </si>
  <si>
    <t>O414797</t>
  </si>
  <si>
    <t>C250351</t>
  </si>
  <si>
    <t>O414798</t>
  </si>
  <si>
    <t>C250100</t>
  </si>
  <si>
    <t>O414799</t>
  </si>
  <si>
    <t>C250101</t>
  </si>
  <si>
    <t>O414800</t>
  </si>
  <si>
    <t>C250102</t>
  </si>
  <si>
    <t>O414801</t>
  </si>
  <si>
    <t>C250103</t>
  </si>
  <si>
    <t>O414802</t>
  </si>
  <si>
    <t>C250104</t>
  </si>
  <si>
    <t>O414803</t>
  </si>
  <si>
    <t>C250105</t>
  </si>
  <si>
    <t>O414804</t>
  </si>
  <si>
    <t>C250106</t>
  </si>
  <si>
    <t>O414805</t>
  </si>
  <si>
    <t>C250107</t>
  </si>
  <si>
    <t>O414806</t>
  </si>
  <si>
    <t>C250108</t>
  </si>
  <si>
    <t>O414807</t>
  </si>
  <si>
    <t>C250109</t>
  </si>
  <si>
    <t>O414808</t>
  </si>
  <si>
    <t>C250110</t>
  </si>
  <si>
    <t>O414809</t>
  </si>
  <si>
    <t>C250111</t>
  </si>
  <si>
    <t>O414810</t>
  </si>
  <si>
    <t>C250112</t>
  </si>
  <si>
    <t>O414811</t>
  </si>
  <si>
    <t>C250113</t>
  </si>
  <si>
    <t>O414812</t>
  </si>
  <si>
    <t>C250114</t>
  </si>
  <si>
    <t>O414813</t>
  </si>
  <si>
    <t>C250115</t>
  </si>
  <si>
    <t>O414814</t>
  </si>
  <si>
    <t>C250116</t>
  </si>
  <si>
    <t>O414815</t>
  </si>
  <si>
    <t>C250117</t>
  </si>
  <si>
    <t>O414816</t>
  </si>
  <si>
    <t>C250118</t>
  </si>
  <si>
    <t>O414817</t>
  </si>
  <si>
    <t>C250119</t>
  </si>
  <si>
    <t>O414818</t>
  </si>
  <si>
    <t>C250120</t>
  </si>
  <si>
    <t>O414819</t>
  </si>
  <si>
    <t>C250121</t>
  </si>
  <si>
    <t>O414820</t>
  </si>
  <si>
    <t>C250122</t>
  </si>
  <si>
    <t>O414821</t>
  </si>
  <si>
    <t>C250123</t>
  </si>
  <si>
    <t>O414822</t>
  </si>
  <si>
    <t>C250124</t>
  </si>
  <si>
    <t>O414823</t>
  </si>
  <si>
    <t>C250125</t>
  </si>
  <si>
    <t>O414824</t>
  </si>
  <si>
    <t>C250126</t>
  </si>
  <si>
    <t>O414825</t>
  </si>
  <si>
    <t>C250127</t>
  </si>
  <si>
    <t>O414826</t>
  </si>
  <si>
    <t>C250128</t>
  </si>
  <si>
    <t>O414827</t>
  </si>
  <si>
    <t>C250129</t>
  </si>
  <si>
    <t>O414828</t>
  </si>
  <si>
    <t>C250130</t>
  </si>
  <si>
    <t>O414829</t>
  </si>
  <si>
    <t>C250131</t>
  </si>
  <si>
    <t>O414830</t>
  </si>
  <si>
    <t>C250132</t>
  </si>
  <si>
    <t>O414831</t>
  </si>
  <si>
    <t>C250133</t>
  </si>
  <si>
    <t>O414832</t>
  </si>
  <si>
    <t>C250134</t>
  </si>
  <si>
    <t>O414833</t>
  </si>
  <si>
    <t>C250135</t>
  </si>
  <si>
    <t>O414834</t>
  </si>
  <si>
    <t>C250136</t>
  </si>
  <si>
    <t>O414835</t>
  </si>
  <si>
    <t>C250137</t>
  </si>
  <si>
    <t>O414836</t>
  </si>
  <si>
    <t>C250138</t>
  </si>
  <si>
    <t>O414837</t>
  </si>
  <si>
    <t>C250139</t>
  </si>
  <si>
    <t>O414838</t>
  </si>
  <si>
    <t>C250140</t>
  </si>
  <si>
    <t>O414839</t>
  </si>
  <si>
    <t>C250141</t>
  </si>
  <si>
    <t>O414840</t>
  </si>
  <si>
    <t>C250142</t>
  </si>
  <si>
    <t>O414841</t>
  </si>
  <si>
    <t>C250143</t>
  </si>
  <si>
    <t>O414842</t>
  </si>
  <si>
    <t>C250144</t>
  </si>
  <si>
    <t>O414843</t>
  </si>
  <si>
    <t>C250145</t>
  </si>
  <si>
    <t>O414844</t>
  </si>
  <si>
    <t>C250146</t>
  </si>
  <si>
    <t>O414845</t>
  </si>
  <si>
    <t>C250147</t>
  </si>
  <si>
    <t>O414846</t>
  </si>
  <si>
    <t>C250148</t>
  </si>
  <si>
    <t>O414847</t>
  </si>
  <si>
    <t>C250149</t>
  </si>
  <si>
    <t>O414848</t>
  </si>
  <si>
    <t>C250150</t>
  </si>
  <si>
    <t>O414849</t>
  </si>
  <si>
    <t>C250151</t>
  </si>
  <si>
    <t>O414850</t>
  </si>
  <si>
    <t>C250152</t>
  </si>
  <si>
    <t>O414851</t>
  </si>
  <si>
    <t>C250153</t>
  </si>
  <si>
    <t>O414852</t>
  </si>
  <si>
    <t>C250154</t>
  </si>
  <si>
    <t>O414853</t>
  </si>
  <si>
    <t>C250155</t>
  </si>
  <si>
    <t>O414854</t>
  </si>
  <si>
    <t>C250156</t>
  </si>
  <si>
    <t>O414855</t>
  </si>
  <si>
    <t>C250157</t>
  </si>
  <si>
    <t>O414856</t>
  </si>
  <si>
    <t>C250158</t>
  </si>
  <si>
    <t>O414857</t>
  </si>
  <si>
    <t>C250159</t>
  </si>
  <si>
    <t>O414858</t>
  </si>
  <si>
    <t>C250160</t>
  </si>
  <si>
    <t>O414859</t>
  </si>
  <si>
    <t>C250161</t>
  </si>
  <si>
    <t>O414860</t>
  </si>
  <si>
    <t>C250162</t>
  </si>
  <si>
    <t>O414861</t>
  </si>
  <si>
    <t>C250163</t>
  </si>
  <si>
    <t>O414862</t>
  </si>
  <si>
    <t>C250164</t>
  </si>
  <si>
    <t>O414863</t>
  </si>
  <si>
    <t>C250165</t>
  </si>
  <si>
    <t>O414864</t>
  </si>
  <si>
    <t>C250166</t>
  </si>
  <si>
    <t>O414865</t>
  </si>
  <si>
    <t>C250167</t>
  </si>
  <si>
    <t>O414866</t>
  </si>
  <si>
    <t>C250168</t>
  </si>
  <si>
    <t>O414867</t>
  </si>
  <si>
    <t>C250169</t>
  </si>
  <si>
    <t>O414868</t>
  </si>
  <si>
    <t>C250170</t>
  </si>
  <si>
    <t>O414869</t>
  </si>
  <si>
    <t>C250171</t>
  </si>
  <si>
    <t>O414870</t>
  </si>
  <si>
    <t>C250172</t>
  </si>
  <si>
    <t>O414871</t>
  </si>
  <si>
    <t>C250350</t>
  </si>
  <si>
    <t>O414872</t>
  </si>
  <si>
    <t>C250174</t>
  </si>
  <si>
    <t>O414873</t>
  </si>
  <si>
    <t>C250175</t>
  </si>
  <si>
    <t>O414874</t>
  </si>
  <si>
    <t>C250176</t>
  </si>
  <si>
    <t>O414875</t>
  </si>
  <si>
    <t>C250177</t>
  </si>
  <si>
    <t>O414876</t>
  </si>
  <si>
    <t>C250178</t>
  </si>
  <si>
    <t>O414877</t>
  </si>
  <si>
    <t>C250179</t>
  </si>
  <si>
    <t>O414878</t>
  </si>
  <si>
    <t>C250180</t>
  </si>
  <si>
    <t>O414879</t>
  </si>
  <si>
    <t>C250181</t>
  </si>
  <si>
    <t>O414880</t>
  </si>
  <si>
    <t>C250182</t>
  </si>
  <si>
    <t>O414881</t>
  </si>
  <si>
    <t>C250183</t>
  </si>
  <si>
    <t>O414882</t>
  </si>
  <si>
    <t>C250184</t>
  </si>
  <si>
    <t>O414883</t>
  </si>
  <si>
    <t>C250185</t>
  </si>
  <si>
    <t>O414884</t>
  </si>
  <si>
    <t>C250186</t>
  </si>
  <si>
    <t>O414885</t>
  </si>
  <si>
    <t>C250187</t>
  </si>
  <si>
    <t>O414886</t>
  </si>
  <si>
    <t>C250188</t>
  </si>
  <si>
    <t>O414887</t>
  </si>
  <si>
    <t>C250189</t>
  </si>
  <si>
    <t>O414888</t>
  </si>
  <si>
    <t>C250190</t>
  </si>
  <si>
    <t>O414889</t>
  </si>
  <si>
    <t>C250191</t>
  </si>
  <si>
    <t>O414890</t>
  </si>
  <si>
    <t>C250192</t>
  </si>
  <si>
    <t>O414891</t>
  </si>
  <si>
    <t>C250193</t>
  </si>
  <si>
    <t>O414892</t>
  </si>
  <si>
    <t>C250194</t>
  </si>
  <si>
    <t>O414893</t>
  </si>
  <si>
    <t>C250195</t>
  </si>
  <si>
    <t>O414894</t>
  </si>
  <si>
    <t>C250196</t>
  </si>
  <si>
    <t>O414895</t>
  </si>
  <si>
    <t>C250197</t>
  </si>
  <si>
    <t>O414896</t>
  </si>
  <si>
    <t>C250198</t>
  </si>
  <si>
    <t>O414897</t>
  </si>
  <si>
    <t>C250199</t>
  </si>
  <si>
    <t>O414898</t>
  </si>
  <si>
    <t>C250200</t>
  </si>
  <si>
    <t>O414899</t>
  </si>
  <si>
    <t>C250201</t>
  </si>
  <si>
    <t>O414900</t>
  </si>
  <si>
    <t>C250202</t>
  </si>
  <si>
    <t>O414901</t>
  </si>
  <si>
    <t>C250203</t>
  </si>
  <si>
    <t>O414902</t>
  </si>
  <si>
    <t>C250204</t>
  </si>
  <si>
    <t>O414903</t>
  </si>
  <si>
    <t>C250205</t>
  </si>
  <si>
    <t>O414904</t>
  </si>
  <si>
    <t>C250206</t>
  </si>
  <si>
    <t>O414905</t>
  </si>
  <si>
    <t>C250207</t>
  </si>
  <si>
    <t>O414906</t>
  </si>
  <si>
    <t>C250208</t>
  </si>
  <si>
    <t>O414907</t>
  </si>
  <si>
    <t>C250209</t>
  </si>
  <si>
    <t>O414908</t>
  </si>
  <si>
    <t>C250210</t>
  </si>
  <si>
    <t>O414909</t>
  </si>
  <si>
    <t>C250211</t>
  </si>
  <si>
    <t>O414910</t>
  </si>
  <si>
    <t>C250212</t>
  </si>
  <si>
    <t>O414911</t>
  </si>
  <si>
    <t>C250213</t>
  </si>
  <si>
    <t>O414912</t>
  </si>
  <si>
    <t>C250214</t>
  </si>
  <si>
    <t>O414913</t>
  </si>
  <si>
    <t>C250215</t>
  </si>
  <si>
    <t>O414914</t>
  </si>
  <si>
    <t>C250216</t>
  </si>
  <si>
    <t>O414915</t>
  </si>
  <si>
    <t>C250217</t>
  </si>
  <si>
    <t>O414916</t>
  </si>
  <si>
    <t>C250218</t>
  </si>
  <si>
    <t>O414917</t>
  </si>
  <si>
    <t>C250219</t>
  </si>
  <si>
    <t>O414918</t>
  </si>
  <si>
    <t>C250220</t>
  </si>
  <si>
    <t>O414919</t>
  </si>
  <si>
    <t>C250221</t>
  </si>
  <si>
    <t>O414920</t>
  </si>
  <si>
    <t>C250222</t>
  </si>
  <si>
    <t>O414921</t>
  </si>
  <si>
    <t>C250223</t>
  </si>
  <si>
    <t>O414922</t>
  </si>
  <si>
    <t>C250224</t>
  </si>
  <si>
    <t>O414923</t>
  </si>
  <si>
    <t>C250225</t>
  </si>
  <si>
    <t>O414924</t>
  </si>
  <si>
    <t>C250226</t>
  </si>
  <si>
    <t>O414925</t>
  </si>
  <si>
    <t>C250227</t>
  </si>
  <si>
    <t>O414926</t>
  </si>
  <si>
    <t>C250228</t>
  </si>
  <si>
    <t>O414927</t>
  </si>
  <si>
    <t>C250229</t>
  </si>
  <si>
    <t>O414928</t>
  </si>
  <si>
    <t>C250230</t>
  </si>
  <si>
    <t>O414929</t>
  </si>
  <si>
    <t>C250231</t>
  </si>
  <si>
    <t>O414930</t>
  </si>
  <si>
    <t>C250232</t>
  </si>
  <si>
    <t>O414931</t>
  </si>
  <si>
    <t>C250233</t>
  </si>
  <si>
    <t>O414932</t>
  </si>
  <si>
    <t>C250234</t>
  </si>
  <si>
    <t>O414933</t>
  </si>
  <si>
    <t>C250235</t>
  </si>
  <si>
    <t>O414934</t>
  </si>
  <si>
    <t>C250236</t>
  </si>
  <si>
    <t>O415501</t>
  </si>
  <si>
    <t>C250237</t>
  </si>
  <si>
    <t>O414936</t>
  </si>
  <si>
    <t>C250238</t>
  </si>
  <si>
    <t>O414937</t>
  </si>
  <si>
    <t>C250239</t>
  </si>
  <si>
    <t>O414938</t>
  </si>
  <si>
    <t>C250240</t>
  </si>
  <si>
    <t>O414939</t>
  </si>
  <si>
    <t>C250241</t>
  </si>
  <si>
    <t>O414940</t>
  </si>
  <si>
    <t>C250242</t>
  </si>
  <si>
    <t>O414941</t>
  </si>
  <si>
    <t>C250243</t>
  </si>
  <si>
    <t>O414942</t>
  </si>
  <si>
    <t>C250244</t>
  </si>
  <si>
    <t>O414943</t>
  </si>
  <si>
    <t>C250245</t>
  </si>
  <si>
    <t>O414944</t>
  </si>
  <si>
    <t>C250246</t>
  </si>
  <si>
    <t>O414945</t>
  </si>
  <si>
    <t>C250247</t>
  </si>
  <si>
    <t>O414946</t>
  </si>
  <si>
    <t>C250248</t>
  </si>
  <si>
    <t>O414947</t>
  </si>
  <si>
    <t>C250249</t>
  </si>
  <si>
    <t>O414948</t>
  </si>
  <si>
    <t>C250250</t>
  </si>
  <si>
    <t>O414949</t>
  </si>
  <si>
    <t>C250251</t>
  </si>
  <si>
    <t>O414950</t>
  </si>
  <si>
    <t>C250252</t>
  </si>
  <si>
    <t>O414951</t>
  </si>
  <si>
    <t>C250253</t>
  </si>
  <si>
    <t>O414952</t>
  </si>
  <si>
    <t>C250254</t>
  </si>
  <si>
    <t>O414953</t>
  </si>
  <si>
    <t>C250255</t>
  </si>
  <si>
    <t>O414954</t>
  </si>
  <si>
    <t>C250256</t>
  </si>
  <si>
    <t>O414955</t>
  </si>
  <si>
    <t>C250257</t>
  </si>
  <si>
    <t>O414956</t>
  </si>
  <si>
    <t>C250258</t>
  </si>
  <si>
    <t>O414957</t>
  </si>
  <si>
    <t>C250259</t>
  </si>
  <si>
    <t>O414958</t>
  </si>
  <si>
    <t>C250260</t>
  </si>
  <si>
    <t>O414959</t>
  </si>
  <si>
    <t>C250261</t>
  </si>
  <si>
    <t>O414960</t>
  </si>
  <si>
    <t>C250262</t>
  </si>
  <si>
    <t>O414961</t>
  </si>
  <si>
    <t>C250263</t>
  </si>
  <si>
    <t>O414962</t>
  </si>
  <si>
    <t>C250264</t>
  </si>
  <si>
    <t>O414963</t>
  </si>
  <si>
    <t>C250265</t>
  </si>
  <si>
    <t>O414964</t>
  </si>
  <si>
    <t>C250266</t>
  </si>
  <si>
    <t>O414965</t>
  </si>
  <si>
    <t>C250267</t>
  </si>
  <si>
    <t>O414966</t>
  </si>
  <si>
    <t>C250268</t>
  </si>
  <si>
    <t>O415499</t>
  </si>
  <si>
    <t>C250269</t>
  </si>
  <si>
    <t>O414968</t>
  </si>
  <si>
    <t>C250270</t>
  </si>
  <si>
    <t>O414969</t>
  </si>
  <si>
    <t>C250271</t>
  </si>
  <si>
    <t>O414970</t>
  </si>
  <si>
    <t>C250272</t>
  </si>
  <si>
    <t>O414971</t>
  </si>
  <si>
    <t>C250273</t>
  </si>
  <si>
    <t>O414972</t>
  </si>
  <si>
    <t>C250274</t>
  </si>
  <si>
    <t>O414973</t>
  </si>
  <si>
    <t>C250275</t>
  </si>
  <si>
    <t>O414974</t>
  </si>
  <si>
    <t>C250276</t>
  </si>
  <si>
    <t>O414975</t>
  </si>
  <si>
    <t>C250277</t>
  </si>
  <si>
    <t>O414976</t>
  </si>
  <si>
    <t>C250278</t>
  </si>
  <si>
    <t>O414977</t>
  </si>
  <si>
    <t>C250279</t>
  </si>
  <si>
    <t>O414978</t>
  </si>
  <si>
    <t>C250280</t>
  </si>
  <si>
    <t>O414979</t>
  </si>
  <si>
    <t>C250281</t>
  </si>
  <si>
    <t>O414980</t>
  </si>
  <si>
    <t>C250282</t>
  </si>
  <si>
    <t>O414981</t>
  </si>
  <si>
    <t>C250283</t>
  </si>
  <si>
    <t>O414982</t>
  </si>
  <si>
    <t>C250284</t>
  </si>
  <si>
    <t>O414983</t>
  </si>
  <si>
    <t>C250285</t>
  </si>
  <si>
    <t>O414984</t>
  </si>
  <si>
    <t>C250286</t>
  </si>
  <si>
    <t>O414985</t>
  </si>
  <si>
    <t>C250287</t>
  </si>
  <si>
    <t>O414986</t>
  </si>
  <si>
    <t>C250288</t>
  </si>
  <si>
    <t>O414987</t>
  </si>
  <si>
    <t>C250289</t>
  </si>
  <si>
    <t>O414988</t>
  </si>
  <si>
    <t>C250290</t>
  </si>
  <si>
    <t>O414989</t>
  </si>
  <si>
    <t>C250291</t>
  </si>
  <si>
    <t>O414990</t>
  </si>
  <si>
    <t>C250292</t>
  </si>
  <si>
    <t>O414991</t>
  </si>
  <si>
    <t>C250293</t>
  </si>
  <si>
    <t>O414992</t>
  </si>
  <si>
    <t>C250294</t>
  </si>
  <si>
    <t>O414993</t>
  </si>
  <si>
    <t>C250295</t>
  </si>
  <si>
    <t>O414994</t>
  </si>
  <si>
    <t>C250296</t>
  </si>
  <si>
    <t>O414995</t>
  </si>
  <si>
    <t>C250297</t>
  </si>
  <si>
    <t>O414996</t>
  </si>
  <si>
    <t>C250298</t>
  </si>
  <si>
    <t>O414997</t>
  </si>
  <si>
    <t>C250299</t>
  </si>
  <si>
    <t>O414998</t>
  </si>
  <si>
    <t>C250300</t>
  </si>
  <si>
    <t>O414999</t>
  </si>
  <si>
    <t>C250301</t>
  </si>
  <si>
    <t>O415000</t>
  </si>
  <si>
    <t>C250302</t>
  </si>
  <si>
    <t>O415001</t>
  </si>
  <si>
    <t>C250303</t>
  </si>
  <si>
    <t>O415002</t>
  </si>
  <si>
    <t>C250304</t>
  </si>
  <si>
    <t>O415003</t>
  </si>
  <si>
    <t>C250305</t>
  </si>
  <si>
    <t>O415004</t>
  </si>
  <si>
    <t>C250306</t>
  </si>
  <si>
    <t>O415005</t>
  </si>
  <si>
    <t>C250307</t>
  </si>
  <si>
    <t>O415006</t>
  </si>
  <si>
    <t>C250308</t>
  </si>
  <si>
    <t>O415007</t>
  </si>
  <si>
    <t>C250309</t>
  </si>
  <si>
    <t>O415008</t>
  </si>
  <si>
    <t>Order Date</t>
  </si>
  <si>
    <t>Complaint</t>
  </si>
  <si>
    <t>Return</t>
  </si>
  <si>
    <t>Complaint and Return</t>
  </si>
  <si>
    <t>Mode of Complaint or Return</t>
  </si>
  <si>
    <t>Category of Complaints/Returns</t>
  </si>
  <si>
    <t>Type of Complaint/Return</t>
  </si>
  <si>
    <t>Root Cause of Complaints and Returns</t>
  </si>
  <si>
    <t>Responsible Department</t>
  </si>
  <si>
    <t>Responsible Employee</t>
  </si>
  <si>
    <t>Cycle Time</t>
  </si>
  <si>
    <t>Cost</t>
  </si>
  <si>
    <t>Measures</t>
  </si>
  <si>
    <t>Repair Center</t>
  </si>
  <si>
    <t>Non-Functionality Issues</t>
  </si>
  <si>
    <t>Outlook damage</t>
  </si>
  <si>
    <t>Poor Package Quality</t>
  </si>
  <si>
    <t>Warehouse Department</t>
  </si>
  <si>
    <t>WD-GER-100474</t>
  </si>
  <si>
    <t>Supply accessories</t>
  </si>
  <si>
    <t>Online Portal</t>
  </si>
  <si>
    <t>Logistics Department</t>
  </si>
  <si>
    <t>LD-USA-100578</t>
  </si>
  <si>
    <t>Fax</t>
  </si>
  <si>
    <t>Functionality Issues</t>
  </si>
  <si>
    <t>Functional failure​</t>
  </si>
  <si>
    <t>Defective Components</t>
  </si>
  <si>
    <t>WD-CHI-100424</t>
  </si>
  <si>
    <t>Refund initiated</t>
  </si>
  <si>
    <t>Phone</t>
  </si>
  <si>
    <t>Packaging Error</t>
  </si>
  <si>
    <t>Operator Error</t>
  </si>
  <si>
    <t>Faulty Assembly</t>
  </si>
  <si>
    <t>Production Department</t>
  </si>
  <si>
    <t>PD-CHI-100922</t>
  </si>
  <si>
    <t>Distributor</t>
  </si>
  <si>
    <t>WD-IND-100305</t>
  </si>
  <si>
    <t>Product Exchanged</t>
  </si>
  <si>
    <t>Poor Customer Service</t>
  </si>
  <si>
    <t>Poor Interaction</t>
  </si>
  <si>
    <t>Customer Service Department</t>
  </si>
  <si>
    <t>Compensatory Voucher</t>
  </si>
  <si>
    <t>PD-GER-100884</t>
  </si>
  <si>
    <t>Missing part delivery​</t>
  </si>
  <si>
    <t>Technical Department</t>
  </si>
  <si>
    <t>Service and repairs</t>
  </si>
  <si>
    <t>Wrong Product Delivered</t>
  </si>
  <si>
    <t>Email</t>
  </si>
  <si>
    <t>Poor Carrier Service</t>
  </si>
  <si>
    <t xml:space="preserve">Refund initiated </t>
  </si>
  <si>
    <t>PD-GER-100623</t>
  </si>
  <si>
    <t>PD-MAL-100440</t>
  </si>
  <si>
    <t>Customer Cognitive Differentiation</t>
  </si>
  <si>
    <t>Customer Misunderstanding</t>
  </si>
  <si>
    <t>Invalid Complaint/Return</t>
  </si>
  <si>
    <t>WD-USA-100961</t>
  </si>
  <si>
    <t>Delivery Delay</t>
  </si>
  <si>
    <t>Wrong customer delivery information</t>
  </si>
  <si>
    <t>Customer Fault</t>
  </si>
  <si>
    <t>Customer induced damage​</t>
  </si>
  <si>
    <t>PD-MAL-100488</t>
  </si>
  <si>
    <t>PD-CHI-100707</t>
  </si>
  <si>
    <t>PD-GER-100895</t>
  </si>
  <si>
    <t>PD-MAL-100520</t>
  </si>
  <si>
    <t>LD-CHI-100873</t>
  </si>
  <si>
    <t>Logistics Delay</t>
  </si>
  <si>
    <t>LD-IND-100844</t>
  </si>
  <si>
    <t>Expedite process</t>
  </si>
  <si>
    <t>Inventory Shortage</t>
  </si>
  <si>
    <t>LD-GER-100482</t>
  </si>
  <si>
    <t>PD-CHI-100550</t>
  </si>
  <si>
    <t>Type of issues</t>
  </si>
  <si>
    <t xml:space="preserve">Team </t>
  </si>
  <si>
    <t>Drill Rotating slow</t>
  </si>
  <si>
    <t>RP-MAL-173048</t>
  </si>
  <si>
    <t xml:space="preserve">Cord clamp broken </t>
  </si>
  <si>
    <t>RP-CHI-121055</t>
  </si>
  <si>
    <t>Rotation Fluctuate</t>
  </si>
  <si>
    <t>RP-GER-167910</t>
  </si>
  <si>
    <t>Drill bit coming out</t>
  </si>
  <si>
    <t>ON/OFF Switch Stuck</t>
  </si>
  <si>
    <t>Drill Axial drift</t>
  </si>
  <si>
    <t>Cord clamp broken</t>
  </si>
  <si>
    <t>Screw Driver not working</t>
  </si>
  <si>
    <t>SparePartsID</t>
  </si>
  <si>
    <t>PartID</t>
  </si>
  <si>
    <t>Date</t>
  </si>
  <si>
    <t>Part</t>
  </si>
  <si>
    <t>Quantity</t>
  </si>
  <si>
    <t>Price</t>
  </si>
  <si>
    <t>Total Cost</t>
  </si>
  <si>
    <t>Region</t>
  </si>
  <si>
    <t>SP367891</t>
  </si>
  <si>
    <t>Motor Housing</t>
  </si>
  <si>
    <t>SP367892</t>
  </si>
  <si>
    <t>Fan</t>
  </si>
  <si>
    <t>SP367893</t>
  </si>
  <si>
    <t>Switch VS</t>
  </si>
  <si>
    <t>SP367894</t>
  </si>
  <si>
    <t>Cord 120V 18/2</t>
  </si>
  <si>
    <t>SP367895</t>
  </si>
  <si>
    <t>Terminal</t>
  </si>
  <si>
    <t>SP367896</t>
  </si>
  <si>
    <t>Cord Clamp</t>
  </si>
  <si>
    <t>SP383218</t>
  </si>
  <si>
    <t>Needle Bearing</t>
  </si>
  <si>
    <t>SP383219</t>
  </si>
  <si>
    <t>Ball Bearing</t>
  </si>
  <si>
    <t>SP383220</t>
  </si>
  <si>
    <t>Brush Holder Cable</t>
  </si>
  <si>
    <t>SP383221</t>
  </si>
  <si>
    <t>Screw M2</t>
  </si>
  <si>
    <t>SP383222</t>
  </si>
  <si>
    <t>Screw M12</t>
  </si>
  <si>
    <t>SP383223</t>
  </si>
  <si>
    <t>Rubber Bearing Sleeve</t>
  </si>
  <si>
    <t>SP383224</t>
  </si>
  <si>
    <t>Washer</t>
  </si>
  <si>
    <t>SP383225</t>
  </si>
  <si>
    <t>Toothed Pulley</t>
  </si>
  <si>
    <t>SP383226</t>
  </si>
  <si>
    <t>Drive Belt</t>
  </si>
  <si>
    <t>SP370000</t>
  </si>
  <si>
    <t>SP370001</t>
  </si>
  <si>
    <t>Nut L.H.</t>
  </si>
  <si>
    <t>SP370002</t>
  </si>
  <si>
    <t>Drive Belt Cover</t>
  </si>
  <si>
    <t>SP370003</t>
  </si>
  <si>
    <t>Knob</t>
  </si>
  <si>
    <t>SP370004</t>
  </si>
  <si>
    <t>Drive Pulley</t>
  </si>
  <si>
    <t>SP370005</t>
  </si>
  <si>
    <t>Cover</t>
  </si>
  <si>
    <t>SP370006</t>
  </si>
  <si>
    <t>Driven Pulley</t>
  </si>
  <si>
    <t>SP370007</t>
  </si>
  <si>
    <t>Axle</t>
  </si>
  <si>
    <t>SP370008</t>
  </si>
  <si>
    <t>Base Plate</t>
  </si>
  <si>
    <t>SP370009</t>
  </si>
  <si>
    <t>Belt Change Lever</t>
  </si>
  <si>
    <t>SP370010</t>
  </si>
  <si>
    <t>Tension Spring</t>
  </si>
  <si>
    <t>SP370011</t>
  </si>
  <si>
    <t>Rivet</t>
  </si>
  <si>
    <t>SP370012</t>
  </si>
  <si>
    <t>Lock Washer</t>
  </si>
  <si>
    <t>SP371008</t>
  </si>
  <si>
    <t>Platten Plate</t>
  </si>
  <si>
    <t>SP371009</t>
  </si>
  <si>
    <t>Seal</t>
  </si>
  <si>
    <t>SP371010</t>
  </si>
  <si>
    <t>Motor Housing Cover</t>
  </si>
  <si>
    <t>SP371011</t>
  </si>
  <si>
    <t>Air Deflector</t>
  </si>
  <si>
    <t>SP371012</t>
  </si>
  <si>
    <t>Nut R.H.</t>
  </si>
  <si>
    <t>SP371013</t>
  </si>
  <si>
    <t>Dust Bag Assembly</t>
  </si>
  <si>
    <t>SP371014</t>
  </si>
  <si>
    <t>Nameplate</t>
  </si>
  <si>
    <t>SP371015</t>
  </si>
  <si>
    <t>Brush Set</t>
  </si>
  <si>
    <t>SP371016</t>
  </si>
  <si>
    <t>Drive Shaft w/Gear</t>
  </si>
  <si>
    <t>SP371017</t>
  </si>
  <si>
    <t>Armature w/Fan 80V</t>
  </si>
  <si>
    <t>SP371018</t>
  </si>
  <si>
    <t>Handle Assembly</t>
  </si>
  <si>
    <t>SP371019</t>
  </si>
  <si>
    <t>SP371020</t>
  </si>
  <si>
    <t>SP560551</t>
  </si>
  <si>
    <t>SP560552</t>
  </si>
  <si>
    <t>SP560553</t>
  </si>
  <si>
    <t>SP560554</t>
  </si>
  <si>
    <t>SP560555</t>
  </si>
  <si>
    <t>SP560556</t>
  </si>
  <si>
    <t>SP560557</t>
  </si>
  <si>
    <t>SP560558</t>
  </si>
  <si>
    <t>Netzstecker-Bandschleifer</t>
  </si>
  <si>
    <t>4933XXYY</t>
  </si>
  <si>
    <t>Armature w/Fan 120V</t>
  </si>
  <si>
    <t>Armature w/Fan 100V</t>
  </si>
  <si>
    <t>Armature w/Fan 110V</t>
  </si>
  <si>
    <t>Armature w/Fan 120v</t>
  </si>
  <si>
    <t>Netzstecker-Bohrschrauber</t>
  </si>
  <si>
    <t>4911XXYY</t>
  </si>
  <si>
    <t>Drill motor 20</t>
  </si>
  <si>
    <t>PLA filament ~400 g</t>
  </si>
  <si>
    <t>12-V DC motor 200 rpm</t>
  </si>
  <si>
    <t>Caster bearings</t>
  </si>
  <si>
    <t>Speed controller</t>
  </si>
  <si>
    <t>Power supply</t>
  </si>
  <si>
    <t>1'' Forstner bit</t>
  </si>
  <si>
    <t>18 AWG hookup wire pack</t>
  </si>
  <si>
    <t>3/8'-16 x 1.25" in bolt</t>
  </si>
  <si>
    <t>3/8'-16 regular hex nut</t>
  </si>
  <si>
    <t>M3 hex nut</t>
  </si>
  <si>
    <t>M3 grub screw</t>
  </si>
  <si>
    <t>M3 heat insert</t>
  </si>
  <si>
    <t>M5 heat insert</t>
  </si>
  <si>
    <t>M3 × 10 screw</t>
  </si>
  <si>
    <t>Drill motor 30</t>
  </si>
  <si>
    <t>PLA filament ~500 g</t>
  </si>
  <si>
    <t>12-V DC motor 250 rpm</t>
  </si>
  <si>
    <t>Drill motor 50</t>
  </si>
  <si>
    <t>PLA filament ~550 g</t>
  </si>
  <si>
    <t>12-V DC motor 300 rpm</t>
  </si>
  <si>
    <t>Drill motor 70</t>
  </si>
  <si>
    <t>PLA filament ~750 g</t>
  </si>
  <si>
    <t>12-V DC motor 350 rpm</t>
  </si>
  <si>
    <t>Netzstecker-Stichsäge</t>
  </si>
  <si>
    <t>4922XXYY</t>
  </si>
  <si>
    <t>335018-5</t>
  </si>
  <si>
    <t>Slider Support</t>
  </si>
  <si>
    <t>334018-2</t>
  </si>
  <si>
    <t xml:space="preserve">Slider </t>
  </si>
  <si>
    <t>943052-7</t>
  </si>
  <si>
    <t xml:space="preserve">Toothed Lock Washer </t>
  </si>
  <si>
    <t>251387-5</t>
  </si>
  <si>
    <t xml:space="preserve"> Countersunk HEAD SCREW</t>
  </si>
  <si>
    <t>342483-1</t>
  </si>
  <si>
    <t>Slider plate</t>
  </si>
  <si>
    <t>961004-6</t>
  </si>
  <si>
    <t>RETAINIING RING</t>
  </si>
  <si>
    <t>212049-0</t>
  </si>
  <si>
    <t>NEEDLE BEARING A17</t>
  </si>
  <si>
    <t>091221-8</t>
  </si>
  <si>
    <t>PAN HEAD SCREW M5X10</t>
  </si>
  <si>
    <t>163021-4</t>
  </si>
  <si>
    <t>CRANK</t>
  </si>
  <si>
    <t>STOP RING E 5</t>
  </si>
  <si>
    <t>263077-6</t>
  </si>
  <si>
    <t>FLAT WASHER</t>
  </si>
  <si>
    <t>BALANCE PLATE</t>
  </si>
  <si>
    <t xml:space="preserve">HELICAL GEAR </t>
  </si>
  <si>
    <t>212005-0</t>
  </si>
  <si>
    <t>NEEDLE BEARING 610</t>
  </si>
  <si>
    <t>512067-5</t>
  </si>
  <si>
    <t>ARMATURE ASSY 240V</t>
  </si>
  <si>
    <t>241618-3</t>
  </si>
  <si>
    <t>FAN 48</t>
  </si>
  <si>
    <t>2110337-1</t>
  </si>
  <si>
    <t>BALL BEARING 608LB</t>
  </si>
  <si>
    <t>157406-4</t>
  </si>
  <si>
    <t>GEAR HOUSING</t>
  </si>
  <si>
    <t>911146-6</t>
  </si>
  <si>
    <t>PAN HEAD SCREW M4X25</t>
  </si>
  <si>
    <t>911138-5</t>
  </si>
  <si>
    <t>PAN HEAD SCREW M4X20</t>
  </si>
  <si>
    <t>851601-5</t>
  </si>
  <si>
    <t>NAME PLATE 43005V</t>
  </si>
  <si>
    <t>157407-2</t>
  </si>
  <si>
    <t>GEAR HOUSING COVER</t>
  </si>
  <si>
    <t>325125-2</t>
  </si>
  <si>
    <t>BLADE HOLDER</t>
  </si>
  <si>
    <t>344979-8</t>
  </si>
  <si>
    <t>BLADE SET</t>
  </si>
  <si>
    <t>922111-0</t>
  </si>
  <si>
    <t>HEX SOCKETHEAD BOLT M4X10</t>
  </si>
  <si>
    <t>922117-8</t>
  </si>
  <si>
    <t>HEX SOCKETHEAD BOLT M4X12</t>
  </si>
  <si>
    <t>164491-0</t>
  </si>
  <si>
    <t>BASE</t>
  </si>
  <si>
    <t>257903-1</t>
  </si>
  <si>
    <t>STOP RING E-2.3</t>
  </si>
  <si>
    <t>3322376-8</t>
  </si>
  <si>
    <t xml:space="preserve">ROLLER </t>
  </si>
  <si>
    <t>256644-6</t>
  </si>
  <si>
    <t>PIN3</t>
  </si>
  <si>
    <t>154530-4</t>
  </si>
  <si>
    <t>RETAINER COMPLETE</t>
  </si>
  <si>
    <t>922136-4</t>
  </si>
  <si>
    <t>HEX SOCKETHEAD BOLT M4X20</t>
  </si>
  <si>
    <t>181150-1</t>
  </si>
  <si>
    <t>HANDLE SET</t>
  </si>
  <si>
    <t>181021-2</t>
  </si>
  <si>
    <t>CARBON BRUSH CB-51</t>
  </si>
  <si>
    <t>157819-6</t>
  </si>
  <si>
    <t>MOTOR HOSUING</t>
  </si>
  <si>
    <t>212049-1</t>
  </si>
  <si>
    <t>212005-1</t>
  </si>
  <si>
    <t>NEEDLE BEARING 710</t>
  </si>
  <si>
    <t>512067-6</t>
  </si>
  <si>
    <t>241618-4</t>
  </si>
  <si>
    <t>FAN 58</t>
  </si>
  <si>
    <t>2110337-2</t>
  </si>
  <si>
    <t>181150-2</t>
  </si>
  <si>
    <t>157819-7</t>
  </si>
  <si>
    <t>212049-2</t>
  </si>
  <si>
    <t>163021-3</t>
  </si>
  <si>
    <t>212005-2</t>
  </si>
  <si>
    <t>NEEDLE BEARING 810</t>
  </si>
  <si>
    <t>512067-7</t>
  </si>
  <si>
    <t>241618-6</t>
  </si>
  <si>
    <t>FAN 68</t>
  </si>
  <si>
    <t>2110337-3</t>
  </si>
  <si>
    <t>181150-3</t>
  </si>
  <si>
    <t>157819-8</t>
  </si>
  <si>
    <t>212049-3</t>
  </si>
  <si>
    <t>212005-3</t>
  </si>
  <si>
    <t>512067-8</t>
  </si>
  <si>
    <t>241618-8</t>
  </si>
  <si>
    <t>FAN 78</t>
  </si>
  <si>
    <t>2110337-4</t>
  </si>
  <si>
    <t>181150-4</t>
  </si>
  <si>
    <t>157819-9</t>
  </si>
  <si>
    <t>Akku-Bandschleifer</t>
  </si>
  <si>
    <t>4733XXYY</t>
  </si>
  <si>
    <t>PIECE PLUS FOURNI.ANNULER</t>
  </si>
  <si>
    <t>VOTE CDE</t>
  </si>
  <si>
    <t>Nur</t>
  </si>
  <si>
    <t>PROTECTIVE CAP 4931348216</t>
  </si>
  <si>
    <t>SLIDING SWITCH 4931359614</t>
  </si>
  <si>
    <t>SCREW N874101 C-K3X16</t>
  </si>
  <si>
    <t>CARRYING CASE WITH FOAM</t>
  </si>
  <si>
    <t>INSERT MET 4932378986</t>
  </si>
  <si>
    <t>MOTOR 4931356764</t>
  </si>
  <si>
    <t>RUBBER SLEEVE 4931353326</t>
  </si>
  <si>
    <t>SWITCH BOARD 4931382696</t>
  </si>
  <si>
    <t>CABLE SET 4931360955</t>
  </si>
  <si>
    <t>KEYLESS CHUCK Ch KL 1-10</t>
  </si>
  <si>
    <t>1/2x20P1M 4932364613</t>
  </si>
  <si>
    <t>QUICK ACTION CHUCK ChKL1,5-</t>
  </si>
  <si>
    <t>Akku-Stichsäge</t>
  </si>
  <si>
    <t>4722XXYY</t>
  </si>
  <si>
    <t>Retaining Ring</t>
  </si>
  <si>
    <t>NEEDIE REARING A17</t>
  </si>
  <si>
    <t>91221-8</t>
  </si>
  <si>
    <t>Battery pack</t>
  </si>
  <si>
    <t>253076-8</t>
  </si>
  <si>
    <t>512067-9</t>
  </si>
  <si>
    <t>263002-9</t>
  </si>
  <si>
    <t>RUBBER PIN</t>
  </si>
  <si>
    <t>343087-2</t>
  </si>
  <si>
    <t xml:space="preserve">BAFFLE PLATE </t>
  </si>
  <si>
    <t>953106-2</t>
  </si>
  <si>
    <t>RIVET 0.5</t>
  </si>
  <si>
    <t>Motor</t>
  </si>
  <si>
    <t>941051-3</t>
  </si>
  <si>
    <t>263014-2</t>
  </si>
  <si>
    <t>911153-9</t>
  </si>
  <si>
    <t>PAN HEAD SCREW M4X28</t>
  </si>
  <si>
    <t>253192-6</t>
  </si>
  <si>
    <t>FLAT WASHER 14</t>
  </si>
  <si>
    <t>911223-4</t>
  </si>
  <si>
    <t>PAN HEAD SCREWM5X16</t>
  </si>
  <si>
    <t>643550-8</t>
  </si>
  <si>
    <t>BRUSH HOLDER CAP 5-8</t>
  </si>
  <si>
    <t>692021-2</t>
  </si>
  <si>
    <t>164491-1</t>
  </si>
  <si>
    <t>692021-3</t>
  </si>
  <si>
    <t>164491-2</t>
  </si>
  <si>
    <t>692021-4</t>
  </si>
  <si>
    <t>164491-3</t>
  </si>
  <si>
    <t>692021-5</t>
  </si>
  <si>
    <t>Akku-Bohrschrauber</t>
  </si>
  <si>
    <t>4711XXYY</t>
  </si>
  <si>
    <t xml:space="preserve">PROTECTIVE CAP </t>
  </si>
  <si>
    <t>SLIDING SWITCH</t>
  </si>
  <si>
    <t xml:space="preserve">SCREW N874101 C-K3X16 </t>
  </si>
  <si>
    <t>CARRYING CASE WITH FOAM INSERT MET</t>
  </si>
  <si>
    <t>MOTOR</t>
  </si>
  <si>
    <t xml:space="preserve">RUBBER SLEEVE </t>
  </si>
  <si>
    <t>SWITCH BOARD</t>
  </si>
  <si>
    <t>CABLE SET</t>
  </si>
  <si>
    <t xml:space="preserve">KEYLESS CHUCK Ch KL 1-10 1/2x20P1M </t>
  </si>
  <si>
    <t>QUICK ACTION CHUCK ChKL1,5-13 1/2x20P1M</t>
  </si>
  <si>
    <t>HOUSING</t>
  </si>
  <si>
    <t>SPINDLE</t>
  </si>
  <si>
    <t>GEAR BOX</t>
  </si>
  <si>
    <t>Row Labels</t>
  </si>
  <si>
    <t>Count of Order ID</t>
  </si>
  <si>
    <t>Customer fault</t>
  </si>
  <si>
    <t>(blank)</t>
  </si>
  <si>
    <t>Grand Total</t>
  </si>
  <si>
    <t>Repair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</si>
</sst>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[$-14009]dd/mm/yy;@"/>
    <numFmt numFmtId="166" formatCode="d/m/yy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Tahoma"/>
      <family val="2"/>
      <charset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5" fontId="2" fillId="0" borderId="0" xfId="0" applyNumberFormat="1" applyFont="1"/>
    <xf numFmtId="0" fontId="2" fillId="0" borderId="0" xfId="0" quotePrefix="1" applyFont="1" applyAlignment="1">
      <alignment horizontal="left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2" fillId="0" borderId="1" xfId="0" applyNumberFormat="1" applyFont="1" applyBorder="1"/>
    <xf numFmtId="0" fontId="2" fillId="0" borderId="1" xfId="0" quotePrefix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/>
    <xf numFmtId="0" fontId="2" fillId="0" borderId="1" xfId="0" quotePrefix="1" applyFont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quotePrefix="1" applyFont="1" applyFill="1" applyBorder="1"/>
    <xf numFmtId="0" fontId="2" fillId="2" borderId="6" xfId="0" applyFont="1" applyFill="1" applyBorder="1"/>
    <xf numFmtId="0" fontId="2" fillId="0" borderId="8" xfId="0" quotePrefix="1" applyFont="1" applyBorder="1"/>
    <xf numFmtId="0" fontId="3" fillId="0" borderId="1" xfId="0" applyFont="1" applyBorder="1"/>
    <xf numFmtId="0" fontId="4" fillId="0" borderId="0" xfId="0" applyFont="1"/>
    <xf numFmtId="0" fontId="3" fillId="0" borderId="3" xfId="0" applyFont="1" applyBorder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0" borderId="3" xfId="0" applyFont="1" applyBorder="1"/>
    <xf numFmtId="14" fontId="6" fillId="3" borderId="0" xfId="0" applyNumberFormat="1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6" fillId="0" borderId="1" xfId="0" applyNumberFormat="1" applyFont="1" applyBorder="1"/>
    <xf numFmtId="14" fontId="6" fillId="3" borderId="1" xfId="0" applyNumberFormat="1" applyFont="1" applyFill="1" applyBorder="1" applyAlignment="1">
      <alignment wrapText="1"/>
    </xf>
    <xf numFmtId="0" fontId="7" fillId="0" borderId="1" xfId="0" applyFont="1" applyBorder="1"/>
    <xf numFmtId="166" fontId="7" fillId="0" borderId="1" xfId="0" applyNumberFormat="1" applyFont="1" applyBorder="1"/>
    <xf numFmtId="0" fontId="7" fillId="0" borderId="0" xfId="0" applyFont="1"/>
    <xf numFmtId="166" fontId="7" fillId="0" borderId="0" xfId="0" applyNumberFormat="1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7250c8834ca634/Desktop/htw/SEM1/GSCM/Project/Order_After_Sales_to_End_of_Life_Database_V1&#8208;0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facturing"/>
      <sheetName val="Technical Department"/>
      <sheetName val="Transportation"/>
      <sheetName val="Warehouse Management"/>
      <sheetName val="Customer data"/>
      <sheetName val="Complains and returns"/>
      <sheetName val="Repair"/>
      <sheetName val="Spare Parts"/>
      <sheetName val="Tabelle3"/>
    </sheetNames>
    <sheetDataSet>
      <sheetData sheetId="0"/>
      <sheetData sheetId="1"/>
      <sheetData sheetId="2"/>
      <sheetData sheetId="3">
        <row r="2">
          <cell r="B2">
            <v>44203</v>
          </cell>
        </row>
        <row r="6">
          <cell r="B6">
            <v>44205</v>
          </cell>
        </row>
        <row r="7">
          <cell r="B7">
            <v>44206</v>
          </cell>
        </row>
        <row r="9">
          <cell r="B9">
            <v>44208</v>
          </cell>
        </row>
        <row r="10">
          <cell r="B10">
            <v>44208</v>
          </cell>
        </row>
        <row r="11">
          <cell r="B11">
            <v>44208</v>
          </cell>
        </row>
        <row r="12">
          <cell r="B12">
            <v>44209</v>
          </cell>
        </row>
        <row r="13">
          <cell r="B13">
            <v>44209</v>
          </cell>
        </row>
        <row r="15">
          <cell r="B15">
            <v>44210</v>
          </cell>
        </row>
        <row r="16">
          <cell r="B16">
            <v>44210</v>
          </cell>
        </row>
        <row r="17">
          <cell r="B17">
            <v>44210</v>
          </cell>
        </row>
        <row r="18">
          <cell r="B18">
            <v>44211</v>
          </cell>
        </row>
        <row r="20">
          <cell r="B20">
            <v>44211</v>
          </cell>
        </row>
        <row r="21">
          <cell r="B21">
            <v>44211</v>
          </cell>
        </row>
        <row r="23">
          <cell r="B23">
            <v>44212</v>
          </cell>
        </row>
        <row r="24">
          <cell r="B24">
            <v>44212</v>
          </cell>
        </row>
        <row r="25">
          <cell r="B25">
            <v>44212</v>
          </cell>
        </row>
        <row r="27">
          <cell r="B27">
            <v>44213</v>
          </cell>
        </row>
        <row r="28">
          <cell r="B28">
            <v>44214</v>
          </cell>
        </row>
        <row r="29">
          <cell r="B29">
            <v>44214</v>
          </cell>
        </row>
      </sheetData>
      <sheetData sheetId="4">
        <row r="2">
          <cell r="C2" t="str">
            <v>O431674</v>
          </cell>
        </row>
      </sheetData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ka Das" refreshedDate="44920.720298148146" createdVersion="7" refreshedVersion="7" minRefreshableVersion="3" recordCount="1009" xr:uid="{BDBEEC3B-9B20-4E2E-9ABF-501071B7C7FA}">
  <cacheSource type="worksheet">
    <worksheetSource ref="A1:N1010" sheet="Complains and returns"/>
  </cacheSource>
  <cacheFields count="14">
    <cacheField name="Order ID" numFmtId="0">
      <sharedItems/>
    </cacheField>
    <cacheField name="Order Date" numFmtId="164">
      <sharedItems containsDate="1" containsMixedTypes="1" minDate="2021-01-12T00:00:00" maxDate="2022-01-05T00:00:00"/>
    </cacheField>
    <cacheField name="Complaint" numFmtId="0">
      <sharedItems containsBlank="1"/>
    </cacheField>
    <cacheField name="Return" numFmtId="0">
      <sharedItems containsBlank="1"/>
    </cacheField>
    <cacheField name="Complaint and Return" numFmtId="0">
      <sharedItems containsBlank="1"/>
    </cacheField>
    <cacheField name="Mode of Complaint or Return" numFmtId="0">
      <sharedItems containsBlank="1"/>
    </cacheField>
    <cacheField name="Category of Complaints/Returns" numFmtId="0">
      <sharedItems containsBlank="1" count="4">
        <s v="Non-Functionality Issues"/>
        <s v="Functionality Issues"/>
        <m/>
        <s v="Non-functionality Issues​" u="1"/>
      </sharedItems>
    </cacheField>
    <cacheField name="Type of Complaint/Return" numFmtId="0">
      <sharedItems containsBlank="1" count="8">
        <s v="Outlook damage"/>
        <s v="Functional failure​"/>
        <s v="Packaging Error"/>
        <s v="Poor Customer Service"/>
        <s v="Wrong Product Delivered"/>
        <s v="Customer Cognitive Differentiation"/>
        <s v="Delivery Delay"/>
        <m/>
      </sharedItems>
    </cacheField>
    <cacheField name="Root Cause of Complaints and Returns" numFmtId="0">
      <sharedItems containsBlank="1" count="13">
        <s v="Poor Package Quality"/>
        <s v="Defective Components"/>
        <s v="Operator Error"/>
        <s v="Faulty Assembly"/>
        <s v="Poor Interaction"/>
        <s v="Poor Carrier Service"/>
        <s v="Customer Misunderstanding"/>
        <s v="Wrong customer delivery information"/>
        <s v="Customer induced damage​"/>
        <m/>
        <s v="Customer fault"/>
        <s v="Logistics Delay"/>
        <s v="Inventory Shortage"/>
      </sharedItems>
    </cacheField>
    <cacheField name="Responsible Department" numFmtId="0">
      <sharedItems containsBlank="1"/>
    </cacheField>
    <cacheField name="Responsible Employee" numFmtId="0">
      <sharedItems containsBlank="1"/>
    </cacheField>
    <cacheField name="Cycle Time" numFmtId="0">
      <sharedItems containsString="0" containsBlank="1" containsNumber="1" containsInteger="1" minValue="1" maxValue="10"/>
    </cacheField>
    <cacheField name="Cost" numFmtId="0">
      <sharedItems containsString="0" containsBlank="1" containsNumber="1" containsInteger="1" minValue="10" maxValue="120"/>
    </cacheField>
    <cacheField name="Measu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s v="O431674"/>
    <d v="2021-01-12T00:00:00"/>
    <s v="Complaint"/>
    <m/>
    <s v="Complaint"/>
    <s v="Repair Center"/>
    <x v="0"/>
    <x v="0"/>
    <x v="0"/>
    <s v="Warehouse Department"/>
    <s v="WD-GER-100474"/>
    <n v="5"/>
    <n v="30"/>
    <s v="Supply accessories"/>
  </r>
  <r>
    <s v="O456439"/>
    <d v="2021-01-12T00:00:00"/>
    <m/>
    <s v="Return"/>
    <s v="Return"/>
    <s v="Online Portal"/>
    <x v="0"/>
    <x v="0"/>
    <x v="0"/>
    <s v="Logistics Department"/>
    <s v="LD-USA-100578"/>
    <n v="7"/>
    <n v="110"/>
    <s v="Supply accessories"/>
  </r>
  <r>
    <s v="O490238"/>
    <d v="2021-01-13T00:00:00"/>
    <m/>
    <s v="Return"/>
    <s v="Return"/>
    <s v="Fax"/>
    <x v="1"/>
    <x v="1"/>
    <x v="1"/>
    <s v="Warehouse Department"/>
    <s v="WD-CHI-100424"/>
    <n v="5"/>
    <n v="80"/>
    <s v="Refund initiated"/>
  </r>
  <r>
    <s v="O448200"/>
    <d v="2021-01-14T00:00:00"/>
    <s v="Complaint"/>
    <m/>
    <s v="Complaint"/>
    <s v="Phone"/>
    <x v="0"/>
    <x v="2"/>
    <x v="2"/>
    <s v="Warehouse Department"/>
    <s v="WD-GER-100474"/>
    <n v="5"/>
    <n v="30"/>
    <s v="Supply accessories"/>
  </r>
  <r>
    <s v="O475884"/>
    <d v="2021-01-14T00:00:00"/>
    <s v="Complaint"/>
    <m/>
    <s v="Complaint"/>
    <s v="Repair Center"/>
    <x v="1"/>
    <x v="1"/>
    <x v="3"/>
    <s v="Production Department"/>
    <s v="PD-CHI-100922"/>
    <n v="3"/>
    <n v="110"/>
    <s v="Refund initiated"/>
  </r>
  <r>
    <s v="O482918"/>
    <d v="2021-01-15T00:00:00"/>
    <s v="Complaint"/>
    <m/>
    <s v="Complaint"/>
    <s v="Distributor"/>
    <x v="0"/>
    <x v="0"/>
    <x v="0"/>
    <s v="Warehouse Department"/>
    <s v="WD-GER-100474"/>
    <n v="3"/>
    <n v="30"/>
    <s v="Supply accessories"/>
  </r>
  <r>
    <s v="O465945"/>
    <d v="2021-01-15T00:00:00"/>
    <m/>
    <s v="Return"/>
    <s v="Return"/>
    <s v="Phone"/>
    <x v="1"/>
    <x v="1"/>
    <x v="1"/>
    <s v="Warehouse Department"/>
    <s v="WD-IND-100305"/>
    <n v="3"/>
    <n v="80"/>
    <s v="Product Exchanged"/>
  </r>
  <r>
    <s v="O440577"/>
    <d v="2021-01-17T00:00:00"/>
    <s v="Complaint"/>
    <m/>
    <s v="Complaint"/>
    <s v="Distributor"/>
    <x v="0"/>
    <x v="3"/>
    <x v="4"/>
    <s v="Customer Service Department"/>
    <s v="CS-GER-100719"/>
    <n v="2"/>
    <n v="10"/>
    <s v="Compensatory Voucher"/>
  </r>
  <r>
    <s v="O494986"/>
    <d v="2021-01-17T00:00:00"/>
    <s v="Complaint"/>
    <m/>
    <s v="Complaint"/>
    <s v="Distributor"/>
    <x v="1"/>
    <x v="1"/>
    <x v="3"/>
    <s v="Production Department"/>
    <s v="PD-GER-100884"/>
    <n v="8"/>
    <n v="70"/>
    <s v="Missing part delivery​"/>
  </r>
  <r>
    <s v="O427574"/>
    <d v="2021-01-17T00:00:00"/>
    <s v="Complaint"/>
    <m/>
    <s v="Complaint"/>
    <s v="Distributor"/>
    <x v="1"/>
    <x v="1"/>
    <x v="1"/>
    <s v="Technical Department"/>
    <s v="TECH-MAL-100488"/>
    <n v="10"/>
    <n v="30"/>
    <s v="Service and repairs"/>
  </r>
  <r>
    <s v="O446679"/>
    <d v="2021-01-18T00:00:00"/>
    <s v="Complaint"/>
    <m/>
    <s v="Complaint"/>
    <s v="Distributor"/>
    <x v="0"/>
    <x v="3"/>
    <x v="4"/>
    <s v="Customer Service Department"/>
    <s v="CS-IND-152670"/>
    <n v="3"/>
    <n v="10"/>
    <s v="Compensatory Voucher"/>
  </r>
  <r>
    <s v="O419397"/>
    <d v="2021-01-18T00:00:00"/>
    <s v="Complaint"/>
    <m/>
    <s v="Complaint"/>
    <s v="Repair Center"/>
    <x v="0"/>
    <x v="4"/>
    <x v="2"/>
    <s v="Warehouse Department"/>
    <s v="WD-IND-100305"/>
    <n v="6"/>
    <n v="15"/>
    <s v="Product Exchanged"/>
  </r>
  <r>
    <s v="O438670"/>
    <d v="2021-01-18T00:00:00"/>
    <s v="Complaint"/>
    <m/>
    <s v="Complaint"/>
    <s v="Email"/>
    <x v="0"/>
    <x v="0"/>
    <x v="5"/>
    <s v="Warehouse Department"/>
    <s v="WD-CHI-100424"/>
    <n v="2"/>
    <n v="120"/>
    <s v="Refund initiated "/>
  </r>
  <r>
    <s v="O422882"/>
    <d v="2021-01-19T00:00:00"/>
    <s v="Complaint"/>
    <m/>
    <s v="Complaint"/>
    <s v="Repair Center"/>
    <x v="1"/>
    <x v="1"/>
    <x v="3"/>
    <s v="Production Department"/>
    <s v="PD-GER-100623"/>
    <n v="10"/>
    <n v="70"/>
    <s v="Product Exchanged"/>
  </r>
  <r>
    <s v="O409942"/>
    <d v="2021-01-19T00:00:00"/>
    <s v="Complaint"/>
    <m/>
    <s v="Complaint"/>
    <s v="Repair Center"/>
    <x v="1"/>
    <x v="1"/>
    <x v="1"/>
    <s v="Technical Department"/>
    <s v="TECH-CHI-100550"/>
    <n v="9"/>
    <n v="70"/>
    <s v="Product Exchanged"/>
  </r>
  <r>
    <s v="O462575"/>
    <d v="2021-01-19T00:00:00"/>
    <m/>
    <s v="Return"/>
    <s v="Return"/>
    <s v="Repair Center"/>
    <x v="0"/>
    <x v="0"/>
    <x v="0"/>
    <s v="Warehouse Department"/>
    <s v="WD-CHI-100424"/>
    <n v="6"/>
    <n v="30"/>
    <s v="Supply accessories"/>
  </r>
  <r>
    <s v="O402381"/>
    <d v="2021-01-20T00:00:00"/>
    <m/>
    <s v="Return"/>
    <s v="Return"/>
    <s v="Repair Center"/>
    <x v="0"/>
    <x v="2"/>
    <x v="2"/>
    <s v="Warehouse Department"/>
    <s v="WD-CHI-100424"/>
    <n v="4"/>
    <n v="80"/>
    <s v="Missing part delivery​"/>
  </r>
  <r>
    <s v="O427795"/>
    <d v="2021-01-20T00:00:00"/>
    <s v="Complaint"/>
    <m/>
    <s v="Complaint"/>
    <s v="Email"/>
    <x v="1"/>
    <x v="1"/>
    <x v="3"/>
    <s v="Production Department"/>
    <s v="PD-MAL-100440"/>
    <n v="5"/>
    <n v="70"/>
    <s v="Service and repairs"/>
  </r>
  <r>
    <s v="O440621"/>
    <d v="2021-01-20T00:00:00"/>
    <m/>
    <s v="Return"/>
    <s v="Return"/>
    <s v="Repair Center"/>
    <x v="1"/>
    <x v="5"/>
    <x v="6"/>
    <s v="Customer Service Department"/>
    <s v="Customer Fault"/>
    <n v="3"/>
    <n v="20"/>
    <s v="Invalid Complaint/Return"/>
  </r>
  <r>
    <s v="O439405"/>
    <d v="2021-01-20T00:00:00"/>
    <m/>
    <s v="Return"/>
    <s v="Return"/>
    <s v="Repair Center"/>
    <x v="1"/>
    <x v="5"/>
    <x v="6"/>
    <s v="Customer Service Department"/>
    <s v="Customer Fault"/>
    <n v="3"/>
    <n v="20"/>
    <s v="Invalid Complaint/Return"/>
  </r>
  <r>
    <s v="O488341"/>
    <d v="2021-01-21T00:00:00"/>
    <s v="Complaint"/>
    <m/>
    <s v="Complaint"/>
    <s v="Phone"/>
    <x v="1"/>
    <x v="1"/>
    <x v="1"/>
    <s v="Warehouse Department"/>
    <s v="WD-USA-100961"/>
    <n v="7"/>
    <n v="80"/>
    <s v="Refund initiated"/>
  </r>
  <r>
    <s v="O448671"/>
    <d v="2021-01-21T00:00:00"/>
    <m/>
    <s v="Return"/>
    <s v="Return"/>
    <s v="Repair Center"/>
    <x v="0"/>
    <x v="6"/>
    <x v="7"/>
    <s v="Customer Service Department"/>
    <s v="Customer Fault"/>
    <n v="4"/>
    <n v="20"/>
    <s v="Invalid Complaint/Return"/>
  </r>
  <r>
    <s v="O426726"/>
    <d v="2021-01-21T00:00:00"/>
    <m/>
    <s v="Return"/>
    <s v="Return"/>
    <s v="Distributor"/>
    <x v="0"/>
    <x v="4"/>
    <x v="2"/>
    <s v="Warehouse Department"/>
    <s v="WD-GER-100474"/>
    <n v="8"/>
    <n v="70"/>
    <s v="Product Exchanged"/>
  </r>
  <r>
    <s v="O474867"/>
    <d v="2021-01-21T00:00:00"/>
    <m/>
    <s v="Return"/>
    <s v="Return"/>
    <s v="Distributor"/>
    <x v="0"/>
    <x v="0"/>
    <x v="8"/>
    <s v="Customer Service Department"/>
    <s v="Customer Fault"/>
    <n v="2"/>
    <n v="20"/>
    <s v="Invalid Complaint/Return"/>
  </r>
  <r>
    <s v="O440450"/>
    <d v="2021-01-22T00:00:00"/>
    <s v="Complaint"/>
    <m/>
    <s v="Complaint"/>
    <s v="Phone"/>
    <x v="1"/>
    <x v="1"/>
    <x v="3"/>
    <s v="Production Department"/>
    <s v="PD-MAL-100488"/>
    <n v="5"/>
    <n v="70"/>
    <s v="Refund initiated"/>
  </r>
  <r>
    <s v="O489678"/>
    <d v="2021-01-22T00:00:00"/>
    <m/>
    <s v="Return"/>
    <s v="Return"/>
    <s v="Distributor"/>
    <x v="1"/>
    <x v="5"/>
    <x v="6"/>
    <s v="Customer Service Department"/>
    <s v="Customer Fault"/>
    <n v="3"/>
    <n v="20"/>
    <s v="Invalid Complaint/Return"/>
  </r>
  <r>
    <s v="O405856"/>
    <d v="2021-01-23T00:00:00"/>
    <m/>
    <s v="Return"/>
    <s v="Return"/>
    <s v="Distributor"/>
    <x v="1"/>
    <x v="1"/>
    <x v="3"/>
    <s v="Production Department"/>
    <s v="PD-CHI-100707"/>
    <n v="7"/>
    <n v="70"/>
    <s v="Refund initiated"/>
  </r>
  <r>
    <s v="O460334"/>
    <d v="2021-01-23T00:00:00"/>
    <m/>
    <s v="Return"/>
    <s v="Return"/>
    <s v="Distributor"/>
    <x v="1"/>
    <x v="5"/>
    <x v="6"/>
    <s v="Customer Service Department"/>
    <s v="Customer Fault"/>
    <n v="4"/>
    <n v="20"/>
    <s v="Invalid Complaint/Return"/>
  </r>
  <r>
    <s v="O497360"/>
    <d v="2021-01-23T00:00:00"/>
    <m/>
    <m/>
    <m/>
    <m/>
    <x v="2"/>
    <x v="7"/>
    <x v="9"/>
    <m/>
    <m/>
    <m/>
    <m/>
    <m/>
  </r>
  <r>
    <s v="O446895"/>
    <d v="2021-01-23T00:00:00"/>
    <m/>
    <s v="Return"/>
    <s v="Return"/>
    <s v="Fax"/>
    <x v="1"/>
    <x v="1"/>
    <x v="1"/>
    <s v="Warehouse Department"/>
    <s v="WD-GER-100474"/>
    <n v="9"/>
    <n v="80"/>
    <s v="Refund initiated"/>
  </r>
  <r>
    <s v="O433890"/>
    <d v="2021-01-24T00:00:00"/>
    <m/>
    <m/>
    <m/>
    <m/>
    <x v="2"/>
    <x v="7"/>
    <x v="9"/>
    <m/>
    <m/>
    <m/>
    <m/>
    <m/>
  </r>
  <r>
    <s v="O494482"/>
    <d v="2021-01-24T00:00:00"/>
    <m/>
    <m/>
    <m/>
    <m/>
    <x v="2"/>
    <x v="7"/>
    <x v="9"/>
    <m/>
    <m/>
    <m/>
    <m/>
    <m/>
  </r>
  <r>
    <s v="O464197"/>
    <d v="2021-01-24T00:00:00"/>
    <m/>
    <m/>
    <m/>
    <m/>
    <x v="2"/>
    <x v="7"/>
    <x v="9"/>
    <m/>
    <m/>
    <m/>
    <m/>
    <m/>
  </r>
  <r>
    <s v="O484950"/>
    <d v="2021-01-25T00:00:00"/>
    <m/>
    <m/>
    <m/>
    <m/>
    <x v="2"/>
    <x v="7"/>
    <x v="9"/>
    <m/>
    <m/>
    <m/>
    <m/>
    <m/>
  </r>
  <r>
    <s v="O475431"/>
    <d v="2021-01-25T00:00:00"/>
    <m/>
    <m/>
    <m/>
    <m/>
    <x v="2"/>
    <x v="7"/>
    <x v="9"/>
    <m/>
    <m/>
    <m/>
    <m/>
    <m/>
  </r>
  <r>
    <s v="O417267"/>
    <d v="2021-01-25T00:00:00"/>
    <m/>
    <m/>
    <m/>
    <m/>
    <x v="2"/>
    <x v="7"/>
    <x v="9"/>
    <m/>
    <m/>
    <m/>
    <m/>
    <m/>
  </r>
  <r>
    <s v="O465437"/>
    <d v="2021-01-25T00:00:00"/>
    <m/>
    <m/>
    <m/>
    <m/>
    <x v="2"/>
    <x v="7"/>
    <x v="9"/>
    <m/>
    <m/>
    <m/>
    <m/>
    <m/>
  </r>
  <r>
    <s v="O456199"/>
    <d v="2021-01-26T00:00:00"/>
    <m/>
    <s v="Return"/>
    <s v="Return"/>
    <s v="Online Portal"/>
    <x v="1"/>
    <x v="5"/>
    <x v="10"/>
    <s v="Customer Service Department"/>
    <s v="Customer Fault"/>
    <n v="2"/>
    <n v="20"/>
    <s v="Invalid Complaint/Return"/>
  </r>
  <r>
    <s v="O449641"/>
    <d v="2021-01-26T00:00:00"/>
    <m/>
    <m/>
    <m/>
    <m/>
    <x v="2"/>
    <x v="7"/>
    <x v="9"/>
    <m/>
    <m/>
    <m/>
    <m/>
    <m/>
  </r>
  <r>
    <s v="O491369"/>
    <d v="2021-01-27T00:00:00"/>
    <m/>
    <m/>
    <m/>
    <m/>
    <x v="2"/>
    <x v="7"/>
    <x v="9"/>
    <m/>
    <m/>
    <m/>
    <m/>
    <m/>
  </r>
  <r>
    <s v="O479960"/>
    <d v="2021-01-27T00:00:00"/>
    <m/>
    <m/>
    <m/>
    <m/>
    <x v="2"/>
    <x v="7"/>
    <x v="9"/>
    <m/>
    <m/>
    <m/>
    <m/>
    <m/>
  </r>
  <r>
    <s v="O439572"/>
    <d v="2021-01-27T00:00:00"/>
    <m/>
    <m/>
    <m/>
    <m/>
    <x v="2"/>
    <x v="7"/>
    <x v="9"/>
    <m/>
    <m/>
    <m/>
    <m/>
    <m/>
  </r>
  <r>
    <s v="O495284"/>
    <d v="2021-01-28T00:00:00"/>
    <m/>
    <m/>
    <m/>
    <m/>
    <x v="2"/>
    <x v="7"/>
    <x v="9"/>
    <m/>
    <m/>
    <m/>
    <m/>
    <m/>
  </r>
  <r>
    <s v="O424659"/>
    <d v="2021-01-28T00:00:00"/>
    <m/>
    <m/>
    <m/>
    <m/>
    <x v="2"/>
    <x v="7"/>
    <x v="9"/>
    <m/>
    <m/>
    <m/>
    <m/>
    <m/>
  </r>
  <r>
    <s v="O418632"/>
    <d v="2021-01-29T00:00:00"/>
    <s v="Complaint"/>
    <m/>
    <s v="Complaint"/>
    <s v="Online Portal"/>
    <x v="1"/>
    <x v="1"/>
    <x v="1"/>
    <s v="Warehouse Department"/>
    <s v="WD-USA-100961"/>
    <n v="6"/>
    <n v="80"/>
    <s v="Refund initiated"/>
  </r>
  <r>
    <s v="O414935"/>
    <d v="2021-01-29T00:00:00"/>
    <m/>
    <m/>
    <m/>
    <m/>
    <x v="2"/>
    <x v="7"/>
    <x v="9"/>
    <m/>
    <m/>
    <m/>
    <m/>
    <m/>
  </r>
  <r>
    <s v="O495989"/>
    <d v="2021-01-29T00:00:00"/>
    <m/>
    <m/>
    <m/>
    <m/>
    <x v="2"/>
    <x v="7"/>
    <x v="9"/>
    <m/>
    <m/>
    <m/>
    <m/>
    <m/>
  </r>
  <r>
    <s v="O463122"/>
    <d v="2021-01-30T00:00:00"/>
    <m/>
    <m/>
    <m/>
    <m/>
    <x v="2"/>
    <x v="7"/>
    <x v="9"/>
    <m/>
    <m/>
    <m/>
    <m/>
    <m/>
  </r>
  <r>
    <s v="O479638"/>
    <d v="2021-01-30T00:00:00"/>
    <m/>
    <m/>
    <m/>
    <m/>
    <x v="2"/>
    <x v="7"/>
    <x v="9"/>
    <m/>
    <m/>
    <m/>
    <m/>
    <m/>
  </r>
  <r>
    <s v="O452398"/>
    <d v="2021-01-31T00:00:00"/>
    <m/>
    <m/>
    <m/>
    <m/>
    <x v="2"/>
    <x v="7"/>
    <x v="9"/>
    <m/>
    <m/>
    <m/>
    <m/>
    <m/>
  </r>
  <r>
    <s v="O423142"/>
    <d v="2021-02-01T00:00:00"/>
    <m/>
    <m/>
    <m/>
    <m/>
    <x v="2"/>
    <x v="7"/>
    <x v="9"/>
    <m/>
    <m/>
    <m/>
    <m/>
    <m/>
  </r>
  <r>
    <s v="O476326"/>
    <d v="2021-02-01T00:00:00"/>
    <m/>
    <m/>
    <m/>
    <m/>
    <x v="2"/>
    <x v="7"/>
    <x v="9"/>
    <m/>
    <m/>
    <m/>
    <m/>
    <m/>
  </r>
  <r>
    <s v="O404684"/>
    <d v="2021-02-02T00:00:00"/>
    <m/>
    <s v="Return"/>
    <s v="Return"/>
    <s v="Phone"/>
    <x v="1"/>
    <x v="5"/>
    <x v="10"/>
    <s v="Customer Service Department"/>
    <s v="Customer Fault"/>
    <n v="3"/>
    <n v="20"/>
    <s v="Invalid Complaint/Return"/>
  </r>
  <r>
    <s v="O433364"/>
    <d v="2021-02-02T00:00:00"/>
    <m/>
    <m/>
    <m/>
    <m/>
    <x v="2"/>
    <x v="7"/>
    <x v="9"/>
    <m/>
    <m/>
    <m/>
    <m/>
    <m/>
  </r>
  <r>
    <s v="O446129"/>
    <d v="2021-02-03T00:00:00"/>
    <m/>
    <m/>
    <m/>
    <m/>
    <x v="2"/>
    <x v="7"/>
    <x v="9"/>
    <m/>
    <m/>
    <m/>
    <m/>
    <m/>
  </r>
  <r>
    <s v="O434288"/>
    <d v="2021-02-04T00:00:00"/>
    <s v="Complaint"/>
    <m/>
    <s v="Complaint"/>
    <s v="Online Portal"/>
    <x v="0"/>
    <x v="2"/>
    <x v="2"/>
    <s v="Warehouse Department"/>
    <s v="WD-GER-100474"/>
    <n v="5"/>
    <n v="30"/>
    <s v="Refund initiated"/>
  </r>
  <r>
    <s v="O493697"/>
    <d v="2021-02-04T00:00:00"/>
    <m/>
    <m/>
    <m/>
    <m/>
    <x v="2"/>
    <x v="7"/>
    <x v="9"/>
    <m/>
    <m/>
    <m/>
    <m/>
    <m/>
  </r>
  <r>
    <s v="O481089"/>
    <d v="2021-02-05T00:00:00"/>
    <m/>
    <m/>
    <m/>
    <m/>
    <x v="2"/>
    <x v="7"/>
    <x v="9"/>
    <m/>
    <m/>
    <m/>
    <m/>
    <m/>
  </r>
  <r>
    <s v="O436866"/>
    <d v="2021-02-05T00:00:00"/>
    <s v="Complaint"/>
    <m/>
    <s v="Complaint"/>
    <s v="Phone"/>
    <x v="1"/>
    <x v="1"/>
    <x v="3"/>
    <s v="Production Department"/>
    <s v="PD-MAL-100488"/>
    <n v="7"/>
    <n v="70"/>
    <s v="Product Exchanged"/>
  </r>
  <r>
    <s v="O415959"/>
    <d v="2021-02-05T00:00:00"/>
    <s v="Complaint"/>
    <m/>
    <s v="Complaint"/>
    <s v="Email"/>
    <x v="1"/>
    <x v="1"/>
    <x v="1"/>
    <s v="Warehouse Department"/>
    <s v="WD-USA-100961"/>
    <n v="9"/>
    <n v="80"/>
    <s v="Product Exchanged"/>
  </r>
  <r>
    <s v="O436459"/>
    <d v="2021-02-06T00:00:00"/>
    <m/>
    <m/>
    <m/>
    <m/>
    <x v="2"/>
    <x v="7"/>
    <x v="9"/>
    <m/>
    <m/>
    <m/>
    <m/>
    <m/>
  </r>
  <r>
    <s v="O463340"/>
    <d v="2021-02-07T00:00:00"/>
    <m/>
    <s v="Return"/>
    <s v="Return"/>
    <s v="Online Portal"/>
    <x v="0"/>
    <x v="0"/>
    <x v="5"/>
    <s v="Warehouse Department"/>
    <s v="WD-GER-100474"/>
    <n v="3"/>
    <n v="120"/>
    <s v="Product Exchanged"/>
  </r>
  <r>
    <s v="O483776"/>
    <d v="2021-02-07T00:00:00"/>
    <m/>
    <m/>
    <m/>
    <m/>
    <x v="2"/>
    <x v="7"/>
    <x v="9"/>
    <m/>
    <m/>
    <m/>
    <m/>
    <m/>
  </r>
  <r>
    <s v="O485884"/>
    <d v="2021-02-07T00:00:00"/>
    <m/>
    <m/>
    <m/>
    <m/>
    <x v="2"/>
    <x v="7"/>
    <x v="9"/>
    <m/>
    <m/>
    <m/>
    <m/>
    <m/>
  </r>
  <r>
    <s v="O449076"/>
    <d v="2021-02-08T00:00:00"/>
    <m/>
    <m/>
    <m/>
    <m/>
    <x v="2"/>
    <x v="7"/>
    <x v="9"/>
    <m/>
    <m/>
    <m/>
    <m/>
    <m/>
  </r>
  <r>
    <s v="O489467"/>
    <d v="2021-02-08T00:00:00"/>
    <m/>
    <m/>
    <m/>
    <m/>
    <x v="2"/>
    <x v="7"/>
    <x v="9"/>
    <m/>
    <m/>
    <m/>
    <m/>
    <m/>
  </r>
  <r>
    <s v="O477558"/>
    <d v="2021-02-09T00:00:00"/>
    <m/>
    <m/>
    <m/>
    <m/>
    <x v="2"/>
    <x v="7"/>
    <x v="9"/>
    <m/>
    <m/>
    <m/>
    <m/>
    <m/>
  </r>
  <r>
    <s v="O499414"/>
    <d v="2021-02-10T00:00:00"/>
    <m/>
    <m/>
    <m/>
    <m/>
    <x v="2"/>
    <x v="7"/>
    <x v="9"/>
    <m/>
    <m/>
    <m/>
    <m/>
    <m/>
  </r>
  <r>
    <s v="O441211"/>
    <d v="2021-02-10T00:00:00"/>
    <m/>
    <m/>
    <m/>
    <m/>
    <x v="2"/>
    <x v="7"/>
    <x v="9"/>
    <m/>
    <m/>
    <m/>
    <m/>
    <m/>
  </r>
  <r>
    <s v="O473264"/>
    <d v="2021-02-11T00:00:00"/>
    <m/>
    <m/>
    <m/>
    <m/>
    <x v="2"/>
    <x v="7"/>
    <x v="9"/>
    <m/>
    <m/>
    <m/>
    <m/>
    <m/>
  </r>
  <r>
    <s v="O452745"/>
    <d v="2021-02-11T00:00:00"/>
    <m/>
    <m/>
    <m/>
    <m/>
    <x v="2"/>
    <x v="7"/>
    <x v="9"/>
    <m/>
    <m/>
    <m/>
    <m/>
    <m/>
  </r>
  <r>
    <s v="O480111"/>
    <d v="2021-02-12T00:00:00"/>
    <m/>
    <m/>
    <m/>
    <m/>
    <x v="2"/>
    <x v="7"/>
    <x v="9"/>
    <m/>
    <m/>
    <m/>
    <m/>
    <m/>
  </r>
  <r>
    <s v="O479520"/>
    <d v="2021-02-13T00:00:00"/>
    <m/>
    <m/>
    <m/>
    <m/>
    <x v="2"/>
    <x v="7"/>
    <x v="9"/>
    <m/>
    <m/>
    <m/>
    <m/>
    <m/>
  </r>
  <r>
    <s v="O444819"/>
    <d v="2021-02-14T00:00:00"/>
    <m/>
    <m/>
    <m/>
    <m/>
    <x v="2"/>
    <x v="7"/>
    <x v="9"/>
    <m/>
    <m/>
    <m/>
    <m/>
    <m/>
  </r>
  <r>
    <s v="O447944"/>
    <d v="2021-02-15T00:00:00"/>
    <m/>
    <m/>
    <m/>
    <m/>
    <x v="2"/>
    <x v="7"/>
    <x v="9"/>
    <m/>
    <m/>
    <m/>
    <m/>
    <m/>
  </r>
  <r>
    <s v="O448792"/>
    <d v="2021-02-15T00:00:00"/>
    <m/>
    <m/>
    <m/>
    <m/>
    <x v="2"/>
    <x v="7"/>
    <x v="9"/>
    <m/>
    <m/>
    <m/>
    <m/>
    <m/>
  </r>
  <r>
    <s v="O428859"/>
    <e v="#REF!"/>
    <m/>
    <m/>
    <m/>
    <m/>
    <x v="2"/>
    <x v="7"/>
    <x v="9"/>
    <m/>
    <m/>
    <m/>
    <m/>
    <m/>
  </r>
  <r>
    <s v="O406061"/>
    <d v="2021-02-17T00:00:00"/>
    <m/>
    <s v="Return"/>
    <s v="Return"/>
    <s v="Fax"/>
    <x v="1"/>
    <x v="5"/>
    <x v="10"/>
    <s v="Customer Service Department"/>
    <s v="Customer Fault"/>
    <n v="4"/>
    <n v="20"/>
    <s v="Invalid Complaint/Return"/>
  </r>
  <r>
    <s v="O401564"/>
    <d v="2021-02-18T00:00:00"/>
    <m/>
    <m/>
    <m/>
    <m/>
    <x v="2"/>
    <x v="7"/>
    <x v="9"/>
    <m/>
    <m/>
    <m/>
    <m/>
    <m/>
  </r>
  <r>
    <s v="O403847"/>
    <d v="2021-02-18T00:00:00"/>
    <m/>
    <m/>
    <m/>
    <m/>
    <x v="2"/>
    <x v="7"/>
    <x v="9"/>
    <m/>
    <m/>
    <m/>
    <m/>
    <m/>
  </r>
  <r>
    <s v="O451410"/>
    <d v="2021-02-18T00:00:00"/>
    <s v="Complaint"/>
    <m/>
    <s v="Complaint"/>
    <s v="Email"/>
    <x v="1"/>
    <x v="1"/>
    <x v="1"/>
    <s v="Warehouse Department"/>
    <s v="WD-IND-100305"/>
    <n v="6"/>
    <n v="80"/>
    <s v="Product Exchanged"/>
  </r>
  <r>
    <s v="O445322"/>
    <d v="2021-02-19T00:00:00"/>
    <m/>
    <s v="Return"/>
    <s v="Return"/>
    <s v="Email"/>
    <x v="1"/>
    <x v="5"/>
    <x v="10"/>
    <s v="Customer Service Department"/>
    <s v="Customer Fault"/>
    <n v="2"/>
    <n v="20"/>
    <s v="Invalid Complaint/Return"/>
  </r>
  <r>
    <s v="O455710"/>
    <d v="2021-02-19T00:00:00"/>
    <m/>
    <m/>
    <m/>
    <m/>
    <x v="2"/>
    <x v="7"/>
    <x v="9"/>
    <m/>
    <m/>
    <m/>
    <m/>
    <m/>
  </r>
  <r>
    <s v="O417657"/>
    <d v="2021-02-20T00:00:00"/>
    <m/>
    <m/>
    <m/>
    <m/>
    <x v="2"/>
    <x v="7"/>
    <x v="9"/>
    <m/>
    <m/>
    <m/>
    <m/>
    <m/>
  </r>
  <r>
    <s v="O458835"/>
    <d v="2021-02-20T00:00:00"/>
    <m/>
    <s v="Return"/>
    <s v="Return"/>
    <s v="Phone"/>
    <x v="1"/>
    <x v="5"/>
    <x v="10"/>
    <s v="Customer Service Department"/>
    <s v="Customer Fault"/>
    <n v="2"/>
    <n v="20"/>
    <s v="Invalid Complaint/Return"/>
  </r>
  <r>
    <s v="O496007"/>
    <d v="2021-02-20T00:00:00"/>
    <m/>
    <m/>
    <m/>
    <m/>
    <x v="2"/>
    <x v="7"/>
    <x v="9"/>
    <m/>
    <m/>
    <m/>
    <m/>
    <m/>
  </r>
  <r>
    <s v="O404681"/>
    <d v="2021-02-21T00:00:00"/>
    <s v="Complaint"/>
    <m/>
    <s v="Complaint"/>
    <s v="Online Portal"/>
    <x v="1"/>
    <x v="5"/>
    <x v="10"/>
    <s v="Customer Service Department"/>
    <s v="Customer Fault"/>
    <n v="4"/>
    <n v="20"/>
    <s v="Invalid Complaint/Return"/>
  </r>
  <r>
    <s v="O406989"/>
    <d v="2021-02-21T00:00:00"/>
    <m/>
    <s v="Return"/>
    <s v="Return"/>
    <s v="Online Portal"/>
    <x v="1"/>
    <x v="5"/>
    <x v="10"/>
    <s v="Customer Service Department"/>
    <s v="Customer Fault"/>
    <n v="2"/>
    <n v="20"/>
    <s v="Invalid Complaint/Return"/>
  </r>
  <r>
    <s v="O431525"/>
    <d v="2021-02-21T00:00:00"/>
    <m/>
    <m/>
    <m/>
    <m/>
    <x v="2"/>
    <x v="7"/>
    <x v="9"/>
    <m/>
    <m/>
    <m/>
    <m/>
    <m/>
  </r>
  <r>
    <s v="O471874"/>
    <d v="2021-02-22T00:00:00"/>
    <m/>
    <s v="Return"/>
    <s v="Return"/>
    <s v="Online Portal"/>
    <x v="1"/>
    <x v="1"/>
    <x v="3"/>
    <s v="Production Department"/>
    <s v="PD-GER-100623"/>
    <n v="6"/>
    <n v="70"/>
    <s v="Refund initiated"/>
  </r>
  <r>
    <s v="O492561"/>
    <d v="2021-02-22T00:00:00"/>
    <m/>
    <m/>
    <m/>
    <m/>
    <x v="2"/>
    <x v="7"/>
    <x v="9"/>
    <m/>
    <m/>
    <m/>
    <m/>
    <m/>
  </r>
  <r>
    <s v="O417755"/>
    <d v="2021-02-22T00:00:00"/>
    <m/>
    <m/>
    <m/>
    <m/>
    <x v="2"/>
    <x v="7"/>
    <x v="9"/>
    <m/>
    <m/>
    <m/>
    <m/>
    <m/>
  </r>
  <r>
    <s v="O435050"/>
    <d v="2021-02-23T00:00:00"/>
    <m/>
    <m/>
    <m/>
    <m/>
    <x v="2"/>
    <x v="7"/>
    <x v="9"/>
    <m/>
    <m/>
    <m/>
    <m/>
    <m/>
  </r>
  <r>
    <s v="O496649"/>
    <d v="2021-02-23T00:00:00"/>
    <m/>
    <m/>
    <m/>
    <m/>
    <x v="2"/>
    <x v="7"/>
    <x v="9"/>
    <m/>
    <m/>
    <m/>
    <m/>
    <m/>
  </r>
  <r>
    <s v="O491741"/>
    <d v="2021-02-23T00:00:00"/>
    <m/>
    <s v="Return"/>
    <s v="Return"/>
    <s v="Email"/>
    <x v="0"/>
    <x v="0"/>
    <x v="5"/>
    <s v="Warehouse Department"/>
    <s v="WD-CHI-100424"/>
    <n v="10"/>
    <n v="120"/>
    <s v="Refund initiated "/>
  </r>
  <r>
    <s v="O418773"/>
    <d v="2021-02-23T00:00:00"/>
    <m/>
    <m/>
    <m/>
    <m/>
    <x v="2"/>
    <x v="7"/>
    <x v="9"/>
    <m/>
    <m/>
    <m/>
    <m/>
    <m/>
  </r>
  <r>
    <s v="O484499"/>
    <d v="2021-02-24T00:00:00"/>
    <m/>
    <s v="Return"/>
    <s v="Return"/>
    <s v="Phone"/>
    <x v="0"/>
    <x v="0"/>
    <x v="5"/>
    <s v="Warehouse Department"/>
    <s v="WD-USA-100961"/>
    <n v="4"/>
    <n v="120"/>
    <s v="Product Exchanged"/>
  </r>
  <r>
    <s v="O453017"/>
    <d v="2021-02-24T00:00:00"/>
    <m/>
    <m/>
    <m/>
    <m/>
    <x v="2"/>
    <x v="7"/>
    <x v="9"/>
    <m/>
    <m/>
    <m/>
    <m/>
    <m/>
  </r>
  <r>
    <s v="O419302"/>
    <d v="2021-02-24T00:00:00"/>
    <m/>
    <m/>
    <m/>
    <m/>
    <x v="2"/>
    <x v="7"/>
    <x v="9"/>
    <m/>
    <m/>
    <m/>
    <m/>
    <m/>
  </r>
  <r>
    <s v="O419954"/>
    <d v="2021-02-25T00:00:00"/>
    <m/>
    <m/>
    <m/>
    <m/>
    <x v="2"/>
    <x v="7"/>
    <x v="9"/>
    <m/>
    <m/>
    <m/>
    <m/>
    <m/>
  </r>
  <r>
    <s v="O463452"/>
    <d v="2021-02-25T00:00:00"/>
    <m/>
    <m/>
    <m/>
    <m/>
    <x v="2"/>
    <x v="7"/>
    <x v="9"/>
    <m/>
    <m/>
    <m/>
    <m/>
    <m/>
  </r>
  <r>
    <s v="O437417"/>
    <d v="2021-02-25T00:00:00"/>
    <m/>
    <m/>
    <m/>
    <m/>
    <x v="2"/>
    <x v="7"/>
    <x v="9"/>
    <m/>
    <m/>
    <m/>
    <m/>
    <m/>
  </r>
  <r>
    <s v="O412436"/>
    <d v="2021-02-26T00:00:00"/>
    <m/>
    <m/>
    <m/>
    <m/>
    <x v="2"/>
    <x v="7"/>
    <x v="9"/>
    <m/>
    <m/>
    <m/>
    <m/>
    <m/>
  </r>
  <r>
    <s v="O470249"/>
    <d v="2021-02-26T00:00:00"/>
    <m/>
    <m/>
    <m/>
    <m/>
    <x v="2"/>
    <x v="7"/>
    <x v="9"/>
    <m/>
    <m/>
    <m/>
    <m/>
    <m/>
  </r>
  <r>
    <s v="O450748"/>
    <d v="2021-02-26T00:00:00"/>
    <m/>
    <m/>
    <m/>
    <m/>
    <x v="2"/>
    <x v="7"/>
    <x v="9"/>
    <m/>
    <m/>
    <m/>
    <m/>
    <m/>
  </r>
  <r>
    <s v="O426774"/>
    <d v="2021-02-26T00:00:00"/>
    <s v="Complaint"/>
    <m/>
    <s v="Complaint"/>
    <s v="Email"/>
    <x v="1"/>
    <x v="5"/>
    <x v="10"/>
    <s v="Customer Service Department"/>
    <s v="Customer Fault"/>
    <n v="3"/>
    <n v="20"/>
    <s v="Invalid Complaint/Return"/>
  </r>
  <r>
    <s v="O490878"/>
    <d v="2021-02-27T00:00:00"/>
    <m/>
    <m/>
    <m/>
    <m/>
    <x v="2"/>
    <x v="7"/>
    <x v="9"/>
    <m/>
    <m/>
    <m/>
    <m/>
    <m/>
  </r>
  <r>
    <s v="O414349"/>
    <d v="2021-02-27T00:00:00"/>
    <m/>
    <m/>
    <m/>
    <m/>
    <x v="2"/>
    <x v="7"/>
    <x v="9"/>
    <m/>
    <m/>
    <m/>
    <m/>
    <m/>
  </r>
  <r>
    <s v="O401029"/>
    <d v="2021-02-27T00:00:00"/>
    <m/>
    <s v="Return"/>
    <s v="Return"/>
    <s v="Phone"/>
    <x v="1"/>
    <x v="1"/>
    <x v="3"/>
    <s v="Production Department"/>
    <s v="PD-GER-100895"/>
    <n v="8"/>
    <n v="70"/>
    <s v="Product Exchanged"/>
  </r>
  <r>
    <s v="O464685"/>
    <d v="2021-02-28T00:00:00"/>
    <m/>
    <m/>
    <m/>
    <m/>
    <x v="2"/>
    <x v="7"/>
    <x v="9"/>
    <m/>
    <m/>
    <m/>
    <m/>
    <m/>
  </r>
  <r>
    <s v="O469424"/>
    <d v="2021-02-28T00:00:00"/>
    <m/>
    <m/>
    <m/>
    <m/>
    <x v="2"/>
    <x v="7"/>
    <x v="9"/>
    <m/>
    <m/>
    <m/>
    <m/>
    <m/>
  </r>
  <r>
    <s v="O428532"/>
    <d v="2021-02-28T00:00:00"/>
    <s v="Complaint"/>
    <m/>
    <s v="Complaint"/>
    <s v="Email"/>
    <x v="1"/>
    <x v="5"/>
    <x v="10"/>
    <s v="Customer Service Department"/>
    <s v="Customer Fault"/>
    <n v="4"/>
    <n v="20"/>
    <s v="Invalid Complaint/Return"/>
  </r>
  <r>
    <s v="O473694"/>
    <d v="2021-02-28T00:00:00"/>
    <m/>
    <m/>
    <m/>
    <m/>
    <x v="2"/>
    <x v="7"/>
    <x v="9"/>
    <m/>
    <m/>
    <m/>
    <m/>
    <m/>
  </r>
  <r>
    <s v="O493539"/>
    <d v="2021-02-28T00:00:00"/>
    <s v="Complaint"/>
    <m/>
    <s v="Complaint"/>
    <s v="Email"/>
    <x v="0"/>
    <x v="2"/>
    <x v="2"/>
    <s v="Warehouse Department"/>
    <s v="WD-USA-100961"/>
    <n v="4"/>
    <n v="30"/>
    <s v="Product Exchanged"/>
  </r>
  <r>
    <s v="O430303"/>
    <d v="2021-03-01T00:00:00"/>
    <m/>
    <m/>
    <m/>
    <m/>
    <x v="2"/>
    <x v="7"/>
    <x v="9"/>
    <m/>
    <m/>
    <m/>
    <m/>
    <m/>
  </r>
  <r>
    <s v="O448784"/>
    <d v="2021-03-01T00:00:00"/>
    <m/>
    <s v="Return"/>
    <s v="Return"/>
    <s v="Phone"/>
    <x v="1"/>
    <x v="5"/>
    <x v="10"/>
    <s v="Customer Service Department"/>
    <s v="Customer Fault"/>
    <n v="3"/>
    <n v="20"/>
    <s v="Invalid Complaint/Return"/>
  </r>
  <r>
    <s v="O494448"/>
    <d v="2021-03-01T00:00:00"/>
    <m/>
    <m/>
    <m/>
    <m/>
    <x v="2"/>
    <x v="7"/>
    <x v="9"/>
    <m/>
    <m/>
    <m/>
    <m/>
    <m/>
  </r>
  <r>
    <s v="O498148"/>
    <d v="2021-03-02T00:00:00"/>
    <m/>
    <m/>
    <m/>
    <m/>
    <x v="2"/>
    <x v="7"/>
    <x v="9"/>
    <m/>
    <m/>
    <m/>
    <m/>
    <m/>
  </r>
  <r>
    <s v="O454489"/>
    <d v="2021-03-02T00:00:00"/>
    <m/>
    <s v="Return"/>
    <s v="Return"/>
    <s v="Phone"/>
    <x v="1"/>
    <x v="5"/>
    <x v="10"/>
    <s v="Customer Service Department"/>
    <s v="Customer Fault"/>
    <n v="4"/>
    <n v="20"/>
    <s v="Invalid Complaint/Return"/>
  </r>
  <r>
    <s v="O437894"/>
    <d v="2021-03-03T00:00:00"/>
    <m/>
    <m/>
    <m/>
    <m/>
    <x v="2"/>
    <x v="7"/>
    <x v="9"/>
    <m/>
    <m/>
    <m/>
    <m/>
    <m/>
  </r>
  <r>
    <s v="O439150"/>
    <d v="2021-03-03T00:00:00"/>
    <m/>
    <m/>
    <m/>
    <m/>
    <x v="2"/>
    <x v="7"/>
    <x v="9"/>
    <m/>
    <m/>
    <m/>
    <m/>
    <m/>
  </r>
  <r>
    <s v="O460600"/>
    <d v="2021-03-03T00:00:00"/>
    <m/>
    <m/>
    <m/>
    <m/>
    <x v="2"/>
    <x v="7"/>
    <x v="9"/>
    <m/>
    <m/>
    <m/>
    <m/>
    <m/>
  </r>
  <r>
    <s v="O422376"/>
    <d v="2021-03-04T00:00:00"/>
    <m/>
    <m/>
    <m/>
    <m/>
    <x v="2"/>
    <x v="7"/>
    <x v="9"/>
    <m/>
    <m/>
    <m/>
    <m/>
    <m/>
  </r>
  <r>
    <s v="O433923"/>
    <d v="2021-03-04T00:00:00"/>
    <m/>
    <m/>
    <m/>
    <m/>
    <x v="2"/>
    <x v="7"/>
    <x v="9"/>
    <m/>
    <m/>
    <m/>
    <m/>
    <m/>
  </r>
  <r>
    <s v="O456413"/>
    <d v="2021-03-04T00:00:00"/>
    <m/>
    <m/>
    <m/>
    <m/>
    <x v="2"/>
    <x v="7"/>
    <x v="9"/>
    <m/>
    <m/>
    <m/>
    <m/>
    <m/>
  </r>
  <r>
    <s v="O486925"/>
    <d v="2021-03-05T00:00:00"/>
    <m/>
    <m/>
    <m/>
    <m/>
    <x v="2"/>
    <x v="7"/>
    <x v="9"/>
    <m/>
    <m/>
    <m/>
    <m/>
    <m/>
  </r>
  <r>
    <s v="O463939"/>
    <d v="2021-03-05T00:00:00"/>
    <m/>
    <m/>
    <m/>
    <m/>
    <x v="2"/>
    <x v="7"/>
    <x v="9"/>
    <m/>
    <m/>
    <m/>
    <m/>
    <m/>
  </r>
  <r>
    <s v="O447496"/>
    <d v="2021-03-05T00:00:00"/>
    <m/>
    <m/>
    <m/>
    <m/>
    <x v="2"/>
    <x v="7"/>
    <x v="9"/>
    <m/>
    <m/>
    <m/>
    <m/>
    <m/>
  </r>
  <r>
    <s v="O491878"/>
    <d v="2021-03-05T00:00:00"/>
    <m/>
    <m/>
    <m/>
    <m/>
    <x v="2"/>
    <x v="7"/>
    <x v="9"/>
    <m/>
    <m/>
    <m/>
    <m/>
    <m/>
  </r>
  <r>
    <s v="O413932"/>
    <d v="2021-03-05T00:00:00"/>
    <m/>
    <m/>
    <m/>
    <m/>
    <x v="2"/>
    <x v="7"/>
    <x v="9"/>
    <m/>
    <m/>
    <m/>
    <m/>
    <m/>
  </r>
  <r>
    <s v="O478016"/>
    <d v="2021-03-06T00:00:00"/>
    <m/>
    <m/>
    <m/>
    <m/>
    <x v="2"/>
    <x v="7"/>
    <x v="9"/>
    <m/>
    <m/>
    <m/>
    <m/>
    <m/>
  </r>
  <r>
    <s v="O474214"/>
    <d v="2021-03-06T00:00:00"/>
    <m/>
    <m/>
    <m/>
    <m/>
    <x v="2"/>
    <x v="7"/>
    <x v="9"/>
    <m/>
    <m/>
    <m/>
    <m/>
    <m/>
  </r>
  <r>
    <s v="O443865"/>
    <d v="2021-03-06T00:00:00"/>
    <m/>
    <m/>
    <m/>
    <m/>
    <x v="2"/>
    <x v="7"/>
    <x v="9"/>
    <m/>
    <m/>
    <m/>
    <m/>
    <m/>
  </r>
  <r>
    <s v="O463838"/>
    <d v="2021-03-06T00:00:00"/>
    <m/>
    <m/>
    <m/>
    <m/>
    <x v="2"/>
    <x v="7"/>
    <x v="9"/>
    <m/>
    <m/>
    <m/>
    <m/>
    <m/>
  </r>
  <r>
    <s v="O495170"/>
    <d v="2021-03-06T00:00:00"/>
    <m/>
    <m/>
    <m/>
    <m/>
    <x v="2"/>
    <x v="7"/>
    <x v="9"/>
    <m/>
    <m/>
    <m/>
    <m/>
    <m/>
  </r>
  <r>
    <s v="O467611"/>
    <d v="2021-03-06T00:00:00"/>
    <m/>
    <m/>
    <m/>
    <m/>
    <x v="2"/>
    <x v="7"/>
    <x v="9"/>
    <m/>
    <m/>
    <m/>
    <m/>
    <m/>
  </r>
  <r>
    <s v="O483238"/>
    <d v="2021-03-07T00:00:00"/>
    <m/>
    <m/>
    <m/>
    <m/>
    <x v="2"/>
    <x v="7"/>
    <x v="9"/>
    <m/>
    <m/>
    <m/>
    <m/>
    <m/>
  </r>
  <r>
    <s v="O423411"/>
    <d v="2021-03-07T00:00:00"/>
    <m/>
    <m/>
    <m/>
    <m/>
    <x v="2"/>
    <x v="7"/>
    <x v="9"/>
    <m/>
    <m/>
    <m/>
    <m/>
    <m/>
  </r>
  <r>
    <s v="O477688"/>
    <d v="2021-03-07T00:00:00"/>
    <m/>
    <m/>
    <m/>
    <m/>
    <x v="2"/>
    <x v="7"/>
    <x v="9"/>
    <m/>
    <m/>
    <m/>
    <m/>
    <m/>
  </r>
  <r>
    <s v="O422390"/>
    <d v="2021-03-07T00:00:00"/>
    <m/>
    <m/>
    <m/>
    <m/>
    <x v="2"/>
    <x v="7"/>
    <x v="9"/>
    <m/>
    <m/>
    <m/>
    <m/>
    <m/>
  </r>
  <r>
    <s v="O484285"/>
    <d v="2021-03-07T00:00:00"/>
    <m/>
    <m/>
    <m/>
    <m/>
    <x v="2"/>
    <x v="7"/>
    <x v="9"/>
    <m/>
    <m/>
    <m/>
    <m/>
    <m/>
  </r>
  <r>
    <s v="O426477"/>
    <d v="2021-03-07T00:00:00"/>
    <m/>
    <m/>
    <m/>
    <m/>
    <x v="2"/>
    <x v="7"/>
    <x v="9"/>
    <m/>
    <m/>
    <m/>
    <m/>
    <m/>
  </r>
  <r>
    <s v="O403960"/>
    <d v="2021-03-07T00:00:00"/>
    <m/>
    <m/>
    <m/>
    <m/>
    <x v="2"/>
    <x v="7"/>
    <x v="9"/>
    <m/>
    <m/>
    <m/>
    <m/>
    <m/>
  </r>
  <r>
    <s v="O470446"/>
    <d v="2021-03-07T00:00:00"/>
    <m/>
    <s v="Return"/>
    <s v="Return"/>
    <s v="Phone"/>
    <x v="1"/>
    <x v="1"/>
    <x v="3"/>
    <s v="Production Department"/>
    <s v="PD-MAL-100440"/>
    <n v="10"/>
    <n v="70"/>
    <s v="Service and repairs"/>
  </r>
  <r>
    <s v="O448376"/>
    <d v="2021-03-07T00:00:00"/>
    <m/>
    <m/>
    <m/>
    <m/>
    <x v="2"/>
    <x v="7"/>
    <x v="9"/>
    <m/>
    <m/>
    <m/>
    <m/>
    <m/>
  </r>
  <r>
    <s v="O434650"/>
    <d v="2021-03-07T00:00:00"/>
    <m/>
    <m/>
    <m/>
    <m/>
    <x v="2"/>
    <x v="7"/>
    <x v="9"/>
    <m/>
    <m/>
    <m/>
    <m/>
    <m/>
  </r>
  <r>
    <s v="O431961"/>
    <d v="2021-03-08T00:00:00"/>
    <m/>
    <m/>
    <m/>
    <m/>
    <x v="2"/>
    <x v="7"/>
    <x v="9"/>
    <m/>
    <m/>
    <m/>
    <m/>
    <m/>
  </r>
  <r>
    <s v="O433991"/>
    <d v="2021-03-08T00:00:00"/>
    <m/>
    <m/>
    <m/>
    <m/>
    <x v="2"/>
    <x v="7"/>
    <x v="9"/>
    <m/>
    <m/>
    <m/>
    <m/>
    <m/>
  </r>
  <r>
    <s v="O479130"/>
    <d v="2021-03-08T00:00:00"/>
    <m/>
    <m/>
    <m/>
    <m/>
    <x v="2"/>
    <x v="7"/>
    <x v="9"/>
    <m/>
    <m/>
    <m/>
    <m/>
    <m/>
  </r>
  <r>
    <s v="O412459"/>
    <d v="2021-03-08T00:00:00"/>
    <m/>
    <m/>
    <m/>
    <m/>
    <x v="2"/>
    <x v="7"/>
    <x v="9"/>
    <m/>
    <m/>
    <m/>
    <m/>
    <m/>
  </r>
  <r>
    <s v="O426477"/>
    <d v="2021-03-09T00:00:00"/>
    <m/>
    <m/>
    <m/>
    <m/>
    <x v="2"/>
    <x v="7"/>
    <x v="9"/>
    <m/>
    <m/>
    <m/>
    <m/>
    <m/>
  </r>
  <r>
    <s v="O475900"/>
    <d v="2021-03-09T00:00:00"/>
    <s v="Complaint"/>
    <m/>
    <s v="Complaint"/>
    <s v="Online Portal"/>
    <x v="1"/>
    <x v="1"/>
    <x v="1"/>
    <s v="Warehouse Department"/>
    <s v="WD-GER-100474"/>
    <n v="8"/>
    <n v="80"/>
    <s v="Product Exchanged"/>
  </r>
  <r>
    <s v="O434464"/>
    <d v="2021-03-09T00:00:00"/>
    <m/>
    <s v="Return"/>
    <s v="Return"/>
    <s v="Email"/>
    <x v="0"/>
    <x v="0"/>
    <x v="5"/>
    <s v="Warehouse Department"/>
    <s v="WD-USA-100961"/>
    <n v="2"/>
    <n v="120"/>
    <s v="Product Exchanged"/>
  </r>
  <r>
    <s v="O428080"/>
    <d v="2021-03-10T00:00:00"/>
    <m/>
    <m/>
    <m/>
    <m/>
    <x v="2"/>
    <x v="7"/>
    <x v="9"/>
    <m/>
    <m/>
    <m/>
    <m/>
    <m/>
  </r>
  <r>
    <s v="O464098"/>
    <d v="2021-03-10T00:00:00"/>
    <s v="Complaint"/>
    <m/>
    <s v="Complaint"/>
    <s v="Email"/>
    <x v="1"/>
    <x v="1"/>
    <x v="3"/>
    <s v="Production Department"/>
    <s v="PD-MAL-100520"/>
    <n v="5"/>
    <n v="70"/>
    <s v="Product Exchanged"/>
  </r>
  <r>
    <s v="O405448"/>
    <d v="2021-03-11T00:00:00"/>
    <s v="Complaint"/>
    <m/>
    <s v="Complaint"/>
    <s v="Email"/>
    <x v="1"/>
    <x v="5"/>
    <x v="10"/>
    <s v="Customer Service Department"/>
    <s v="Customer Fault"/>
    <n v="3"/>
    <n v="20"/>
    <s v="Invalid Complaint/Return"/>
  </r>
  <r>
    <s v="O449971"/>
    <d v="2021-03-11T00:00:00"/>
    <m/>
    <m/>
    <m/>
    <m/>
    <x v="2"/>
    <x v="7"/>
    <x v="9"/>
    <m/>
    <m/>
    <m/>
    <m/>
    <m/>
  </r>
  <r>
    <s v="O476739"/>
    <d v="2021-03-11T00:00:00"/>
    <m/>
    <m/>
    <m/>
    <m/>
    <x v="2"/>
    <x v="7"/>
    <x v="9"/>
    <m/>
    <m/>
    <m/>
    <m/>
    <m/>
  </r>
  <r>
    <s v="O429553"/>
    <d v="2021-03-11T00:00:00"/>
    <m/>
    <m/>
    <m/>
    <m/>
    <x v="2"/>
    <x v="7"/>
    <x v="9"/>
    <m/>
    <m/>
    <m/>
    <m/>
    <m/>
  </r>
  <r>
    <s v="O477351"/>
    <d v="2021-03-12T00:00:00"/>
    <m/>
    <m/>
    <m/>
    <m/>
    <x v="2"/>
    <x v="7"/>
    <x v="9"/>
    <m/>
    <m/>
    <m/>
    <m/>
    <m/>
  </r>
  <r>
    <s v="O495493"/>
    <d v="2021-03-12T00:00:00"/>
    <m/>
    <m/>
    <m/>
    <m/>
    <x v="2"/>
    <x v="7"/>
    <x v="9"/>
    <m/>
    <m/>
    <m/>
    <m/>
    <m/>
  </r>
  <r>
    <s v="O435538"/>
    <d v="2021-03-13T00:00:00"/>
    <m/>
    <m/>
    <m/>
    <m/>
    <x v="2"/>
    <x v="7"/>
    <x v="9"/>
    <m/>
    <m/>
    <m/>
    <m/>
    <m/>
  </r>
  <r>
    <s v="O460406"/>
    <d v="2021-03-13T00:00:00"/>
    <m/>
    <m/>
    <m/>
    <m/>
    <x v="2"/>
    <x v="7"/>
    <x v="9"/>
    <m/>
    <m/>
    <m/>
    <m/>
    <m/>
  </r>
  <r>
    <s v="O422541"/>
    <d v="2021-03-13T00:00:00"/>
    <m/>
    <m/>
    <m/>
    <m/>
    <x v="2"/>
    <x v="7"/>
    <x v="9"/>
    <m/>
    <m/>
    <m/>
    <m/>
    <m/>
  </r>
  <r>
    <s v="O406106"/>
    <d v="2021-03-14T00:00:00"/>
    <m/>
    <m/>
    <m/>
    <m/>
    <x v="2"/>
    <x v="7"/>
    <x v="9"/>
    <m/>
    <m/>
    <m/>
    <m/>
    <m/>
  </r>
  <r>
    <s v="O405500"/>
    <d v="2021-03-14T00:00:00"/>
    <m/>
    <m/>
    <m/>
    <m/>
    <x v="2"/>
    <x v="7"/>
    <x v="9"/>
    <m/>
    <m/>
    <m/>
    <m/>
    <m/>
  </r>
  <r>
    <s v="O426110"/>
    <d v="2021-03-14T00:00:00"/>
    <m/>
    <s v="Return"/>
    <s v="Return"/>
    <s v="Fax"/>
    <x v="0"/>
    <x v="0"/>
    <x v="0"/>
    <s v="Logistics Department"/>
    <s v="LD-CHI-100873"/>
    <n v="3"/>
    <n v="110"/>
    <s v="Refund initiated"/>
  </r>
  <r>
    <s v="O427617"/>
    <d v="2021-03-14T00:00:00"/>
    <m/>
    <s v="Return"/>
    <s v="Return"/>
    <s v="Phone"/>
    <x v="1"/>
    <x v="1"/>
    <x v="1"/>
    <s v="Warehouse Department"/>
    <s v="WD-IND-100305"/>
    <n v="5"/>
    <n v="80"/>
    <s v="Product Exchanged"/>
  </r>
  <r>
    <s v="O444250"/>
    <d v="2021-03-15T00:00:00"/>
    <m/>
    <m/>
    <m/>
    <m/>
    <x v="2"/>
    <x v="7"/>
    <x v="9"/>
    <m/>
    <m/>
    <m/>
    <m/>
    <m/>
  </r>
  <r>
    <s v="O414967"/>
    <d v="2021-03-15T00:00:00"/>
    <m/>
    <m/>
    <m/>
    <m/>
    <x v="2"/>
    <x v="7"/>
    <x v="9"/>
    <m/>
    <m/>
    <m/>
    <m/>
    <m/>
  </r>
  <r>
    <s v="O455520"/>
    <d v="2021-03-15T00:00:00"/>
    <m/>
    <m/>
    <m/>
    <m/>
    <x v="2"/>
    <x v="7"/>
    <x v="9"/>
    <m/>
    <m/>
    <m/>
    <m/>
    <m/>
  </r>
  <r>
    <s v="O489419"/>
    <d v="2021-03-15T00:00:00"/>
    <m/>
    <s v="Return"/>
    <s v="Return"/>
    <s v="Email"/>
    <x v="1"/>
    <x v="5"/>
    <x v="10"/>
    <s v="Customer Service Department"/>
    <s v="Customer Fault"/>
    <n v="2"/>
    <n v="20"/>
    <s v="Invalid Complaint/Return"/>
  </r>
  <r>
    <s v="O484246"/>
    <d v="2021-03-17T00:00:00"/>
    <m/>
    <s v="Return"/>
    <s v="Return"/>
    <s v="Online Portal"/>
    <x v="0"/>
    <x v="0"/>
    <x v="0"/>
    <s v="Logistics Department"/>
    <s v="LD-CHI-100873"/>
    <n v="5"/>
    <n v="110"/>
    <s v="Product Exchanged"/>
  </r>
  <r>
    <s v="O438478"/>
    <d v="2021-03-17T00:00:00"/>
    <m/>
    <m/>
    <m/>
    <m/>
    <x v="2"/>
    <x v="7"/>
    <x v="9"/>
    <m/>
    <m/>
    <m/>
    <m/>
    <m/>
  </r>
  <r>
    <s v="O457474"/>
    <d v="2021-03-17T00:00:00"/>
    <m/>
    <m/>
    <m/>
    <m/>
    <x v="2"/>
    <x v="7"/>
    <x v="9"/>
    <m/>
    <m/>
    <m/>
    <m/>
    <m/>
  </r>
  <r>
    <s v="O488816"/>
    <d v="2021-03-17T00:00:00"/>
    <s v="Complaint"/>
    <m/>
    <s v="Complaint"/>
    <s v="Email"/>
    <x v="0"/>
    <x v="6"/>
    <x v="11"/>
    <s v="Logistics Department"/>
    <s v="LD-IND-100844"/>
    <n v="3"/>
    <n v="20"/>
    <s v="Expedite process"/>
  </r>
  <r>
    <s v="O452689"/>
    <d v="2021-03-18T00:00:00"/>
    <m/>
    <m/>
    <m/>
    <m/>
    <x v="2"/>
    <x v="7"/>
    <x v="9"/>
    <m/>
    <m/>
    <m/>
    <m/>
    <m/>
  </r>
  <r>
    <s v="O432323"/>
    <d v="2021-03-18T00:00:00"/>
    <m/>
    <s v="Return"/>
    <s v="Return"/>
    <s v="Online Portal"/>
    <x v="1"/>
    <x v="5"/>
    <x v="10"/>
    <s v="Customer Service Department"/>
    <s v="Customer Fault"/>
    <n v="2"/>
    <n v="20"/>
    <s v="Invalid Complaint/Return"/>
  </r>
  <r>
    <s v="O418749"/>
    <d v="2021-03-18T00:00:00"/>
    <s v="Complaint"/>
    <m/>
    <s v="Complaint"/>
    <s v="Phone"/>
    <x v="1"/>
    <x v="1"/>
    <x v="3"/>
    <s v="Production Department"/>
    <s v="PD-GER-100895"/>
    <n v="10"/>
    <n v="70"/>
    <s v="Service and repairs"/>
  </r>
  <r>
    <s v="O446982"/>
    <d v="2021-03-19T00:00:00"/>
    <m/>
    <m/>
    <m/>
    <m/>
    <x v="2"/>
    <x v="7"/>
    <x v="9"/>
    <m/>
    <m/>
    <m/>
    <m/>
    <m/>
  </r>
  <r>
    <s v="O410667"/>
    <d v="2021-03-19T00:00:00"/>
    <m/>
    <s v="Return"/>
    <s v="Return"/>
    <s v="Phone"/>
    <x v="1"/>
    <x v="1"/>
    <x v="3"/>
    <s v="Production Department"/>
    <s v="PD-CHI-100707"/>
    <n v="4"/>
    <n v="70"/>
    <s v="Refund initiated"/>
  </r>
  <r>
    <s v="O456064"/>
    <d v="2021-03-19T00:00:00"/>
    <m/>
    <m/>
    <m/>
    <m/>
    <x v="2"/>
    <x v="7"/>
    <x v="9"/>
    <m/>
    <m/>
    <m/>
    <m/>
    <m/>
  </r>
  <r>
    <s v="O495365"/>
    <d v="2021-03-20T00:00:00"/>
    <m/>
    <m/>
    <m/>
    <m/>
    <x v="2"/>
    <x v="7"/>
    <x v="9"/>
    <m/>
    <m/>
    <m/>
    <m/>
    <m/>
  </r>
  <r>
    <s v="O418253"/>
    <d v="2021-03-20T00:00:00"/>
    <m/>
    <m/>
    <m/>
    <m/>
    <x v="2"/>
    <x v="7"/>
    <x v="9"/>
    <m/>
    <m/>
    <m/>
    <m/>
    <m/>
  </r>
  <r>
    <s v="O438489"/>
    <d v="2021-03-20T00:00:00"/>
    <m/>
    <m/>
    <m/>
    <m/>
    <x v="2"/>
    <x v="7"/>
    <x v="9"/>
    <m/>
    <m/>
    <m/>
    <m/>
    <m/>
  </r>
  <r>
    <s v="O499950"/>
    <d v="2021-03-20T00:00:00"/>
    <s v="Complaint"/>
    <m/>
    <s v="Complaint"/>
    <s v="Fax"/>
    <x v="0"/>
    <x v="0"/>
    <x v="5"/>
    <s v="Warehouse Department"/>
    <s v="WD-GER-100474"/>
    <n v="3"/>
    <n v="120"/>
    <s v="Refund initiated "/>
  </r>
  <r>
    <s v="O438882"/>
    <d v="2021-03-21T00:00:00"/>
    <m/>
    <m/>
    <m/>
    <m/>
    <x v="2"/>
    <x v="7"/>
    <x v="9"/>
    <m/>
    <m/>
    <m/>
    <m/>
    <m/>
  </r>
  <r>
    <s v="O435883"/>
    <d v="2021-03-21T00:00:00"/>
    <s v="Complaint"/>
    <m/>
    <s v="Complaint"/>
    <s v="Email"/>
    <x v="1"/>
    <x v="1"/>
    <x v="3"/>
    <s v="Production Department"/>
    <s v="PD-GER-100623"/>
    <n v="7"/>
    <n v="70"/>
    <s v="Refund initiated"/>
  </r>
  <r>
    <s v="O499173"/>
    <d v="2021-03-21T00:00:00"/>
    <m/>
    <m/>
    <m/>
    <m/>
    <x v="2"/>
    <x v="7"/>
    <x v="9"/>
    <m/>
    <m/>
    <m/>
    <m/>
    <m/>
  </r>
  <r>
    <s v="O478050"/>
    <d v="2021-03-22T00:00:00"/>
    <m/>
    <s v="Return"/>
    <s v="Return"/>
    <s v="Fax"/>
    <x v="1"/>
    <x v="1"/>
    <x v="1"/>
    <s v="Warehouse Department"/>
    <s v="WD-GER-100474"/>
    <n v="2"/>
    <n v="80"/>
    <s v="Product Exchanged"/>
  </r>
  <r>
    <s v="O466604"/>
    <d v="2021-03-22T00:00:00"/>
    <m/>
    <s v="Return"/>
    <s v="Return"/>
    <s v="Fax"/>
    <x v="1"/>
    <x v="5"/>
    <x v="10"/>
    <s v="Customer Service Department"/>
    <s v="Customer Fault"/>
    <n v="3"/>
    <n v="20"/>
    <s v="Invalid Complaint/Return"/>
  </r>
  <r>
    <s v="O401864"/>
    <d v="2021-03-22T00:00:00"/>
    <m/>
    <s v="Return"/>
    <s v="Return"/>
    <s v="Online Portal"/>
    <x v="1"/>
    <x v="1"/>
    <x v="1"/>
    <s v="Warehouse Department"/>
    <s v="WD-GER-100474"/>
    <n v="5"/>
    <n v="80"/>
    <s v="Refund initiated"/>
  </r>
  <r>
    <s v="O426979"/>
    <d v="2021-03-23T00:00:00"/>
    <m/>
    <m/>
    <m/>
    <m/>
    <x v="2"/>
    <x v="7"/>
    <x v="9"/>
    <m/>
    <m/>
    <m/>
    <m/>
    <m/>
  </r>
  <r>
    <s v="O451072"/>
    <d v="2021-03-23T00:00:00"/>
    <m/>
    <m/>
    <m/>
    <m/>
    <x v="2"/>
    <x v="7"/>
    <x v="9"/>
    <m/>
    <m/>
    <m/>
    <m/>
    <m/>
  </r>
  <r>
    <s v="O496189"/>
    <d v="2021-03-24T00:00:00"/>
    <m/>
    <m/>
    <m/>
    <m/>
    <x v="2"/>
    <x v="7"/>
    <x v="9"/>
    <m/>
    <m/>
    <m/>
    <m/>
    <m/>
  </r>
  <r>
    <s v="O400581"/>
    <d v="2021-03-24T00:00:00"/>
    <m/>
    <m/>
    <m/>
    <m/>
    <x v="2"/>
    <x v="7"/>
    <x v="9"/>
    <m/>
    <m/>
    <m/>
    <m/>
    <m/>
  </r>
  <r>
    <s v="O452984"/>
    <d v="2021-03-24T00:00:00"/>
    <m/>
    <m/>
    <m/>
    <m/>
    <x v="2"/>
    <x v="7"/>
    <x v="9"/>
    <m/>
    <m/>
    <m/>
    <m/>
    <m/>
  </r>
  <r>
    <s v="O460055"/>
    <d v="2021-03-25T00:00:00"/>
    <m/>
    <m/>
    <m/>
    <m/>
    <x v="2"/>
    <x v="7"/>
    <x v="9"/>
    <m/>
    <m/>
    <m/>
    <m/>
    <m/>
  </r>
  <r>
    <s v="O405328"/>
    <d v="2021-03-25T00:00:00"/>
    <m/>
    <m/>
    <m/>
    <m/>
    <x v="2"/>
    <x v="7"/>
    <x v="9"/>
    <m/>
    <m/>
    <m/>
    <m/>
    <m/>
  </r>
  <r>
    <s v="O479682"/>
    <d v="2021-03-25T00:00:00"/>
    <s v="Complaint"/>
    <m/>
    <s v="Complaint"/>
    <s v="Phone"/>
    <x v="1"/>
    <x v="1"/>
    <x v="1"/>
    <s v="Warehouse Department"/>
    <s v="WD-GER-100474"/>
    <n v="7"/>
    <n v="80"/>
    <s v="Refund initiated"/>
  </r>
  <r>
    <s v="O444715"/>
    <d v="2021-03-26T00:00:00"/>
    <m/>
    <m/>
    <m/>
    <m/>
    <x v="2"/>
    <x v="7"/>
    <x v="9"/>
    <m/>
    <m/>
    <m/>
    <m/>
    <m/>
  </r>
  <r>
    <s v="O491525"/>
    <d v="2021-03-26T00:00:00"/>
    <m/>
    <m/>
    <m/>
    <m/>
    <x v="2"/>
    <x v="7"/>
    <x v="9"/>
    <m/>
    <m/>
    <m/>
    <m/>
    <m/>
  </r>
  <r>
    <s v="O448407"/>
    <d v="2021-03-26T00:00:00"/>
    <m/>
    <m/>
    <m/>
    <m/>
    <x v="2"/>
    <x v="7"/>
    <x v="9"/>
    <m/>
    <m/>
    <m/>
    <m/>
    <m/>
  </r>
  <r>
    <s v="O406435"/>
    <d v="2021-03-26T00:00:00"/>
    <m/>
    <m/>
    <m/>
    <m/>
    <x v="2"/>
    <x v="7"/>
    <x v="9"/>
    <m/>
    <m/>
    <m/>
    <m/>
    <m/>
  </r>
  <r>
    <s v="O409153"/>
    <d v="2021-03-27T00:00:00"/>
    <s v="Complaint"/>
    <m/>
    <s v="Complaint"/>
    <s v="Phone"/>
    <x v="0"/>
    <x v="0"/>
    <x v="0"/>
    <s v="Logistics Department"/>
    <s v="LD-USA-100578"/>
    <n v="2"/>
    <n v="110"/>
    <s v="Refund initiated"/>
  </r>
  <r>
    <s v="O495968"/>
    <d v="2021-03-27T00:00:00"/>
    <m/>
    <m/>
    <m/>
    <m/>
    <x v="2"/>
    <x v="7"/>
    <x v="9"/>
    <m/>
    <m/>
    <m/>
    <m/>
    <m/>
  </r>
  <r>
    <s v="O415043"/>
    <d v="2021-03-28T00:00:00"/>
    <m/>
    <m/>
    <m/>
    <m/>
    <x v="2"/>
    <x v="7"/>
    <x v="9"/>
    <m/>
    <m/>
    <m/>
    <m/>
    <m/>
  </r>
  <r>
    <s v="O416178"/>
    <d v="2021-03-28T00:00:00"/>
    <m/>
    <m/>
    <m/>
    <m/>
    <x v="2"/>
    <x v="7"/>
    <x v="9"/>
    <m/>
    <m/>
    <m/>
    <m/>
    <m/>
  </r>
  <r>
    <s v="O485951"/>
    <d v="2021-03-28T00:00:00"/>
    <m/>
    <m/>
    <m/>
    <m/>
    <x v="2"/>
    <x v="7"/>
    <x v="9"/>
    <m/>
    <m/>
    <m/>
    <m/>
    <m/>
  </r>
  <r>
    <s v="O469234"/>
    <d v="2021-03-28T00:00:00"/>
    <m/>
    <m/>
    <m/>
    <m/>
    <x v="2"/>
    <x v="7"/>
    <x v="9"/>
    <m/>
    <m/>
    <m/>
    <m/>
    <m/>
  </r>
  <r>
    <s v="O409050"/>
    <d v="2021-03-29T00:00:00"/>
    <m/>
    <s v="Return"/>
    <s v="Return"/>
    <s v="Email"/>
    <x v="1"/>
    <x v="1"/>
    <x v="3"/>
    <s v="Production Department"/>
    <s v="PD-MAL-100520"/>
    <n v="2"/>
    <n v="70"/>
    <s v="Service and repairs"/>
  </r>
  <r>
    <s v="O465606"/>
    <d v="2021-03-29T00:00:00"/>
    <m/>
    <m/>
    <m/>
    <m/>
    <x v="2"/>
    <x v="7"/>
    <x v="9"/>
    <m/>
    <m/>
    <m/>
    <m/>
    <m/>
  </r>
  <r>
    <s v="O447989"/>
    <d v="2021-03-29T00:00:00"/>
    <m/>
    <m/>
    <m/>
    <m/>
    <x v="2"/>
    <x v="7"/>
    <x v="9"/>
    <m/>
    <m/>
    <m/>
    <m/>
    <m/>
  </r>
  <r>
    <s v="O454964"/>
    <d v="2021-03-30T00:00:00"/>
    <m/>
    <m/>
    <m/>
    <m/>
    <x v="2"/>
    <x v="7"/>
    <x v="9"/>
    <m/>
    <m/>
    <m/>
    <m/>
    <m/>
  </r>
  <r>
    <s v="O484866"/>
    <d v="2021-03-30T00:00:00"/>
    <m/>
    <m/>
    <m/>
    <m/>
    <x v="2"/>
    <x v="7"/>
    <x v="9"/>
    <m/>
    <m/>
    <m/>
    <m/>
    <m/>
  </r>
  <r>
    <s v="O445912"/>
    <d v="2021-03-30T00:00:00"/>
    <m/>
    <m/>
    <m/>
    <m/>
    <x v="2"/>
    <x v="7"/>
    <x v="9"/>
    <m/>
    <m/>
    <m/>
    <m/>
    <m/>
  </r>
  <r>
    <s v="O440810"/>
    <d v="2021-03-31T00:00:00"/>
    <m/>
    <m/>
    <m/>
    <m/>
    <x v="2"/>
    <x v="7"/>
    <x v="9"/>
    <m/>
    <m/>
    <m/>
    <m/>
    <m/>
  </r>
  <r>
    <s v="O408621"/>
    <d v="2021-03-31T00:00:00"/>
    <m/>
    <m/>
    <m/>
    <m/>
    <x v="2"/>
    <x v="7"/>
    <x v="9"/>
    <m/>
    <m/>
    <m/>
    <m/>
    <m/>
  </r>
  <r>
    <s v="O402017"/>
    <d v="2021-03-31T00:00:00"/>
    <m/>
    <m/>
    <m/>
    <m/>
    <x v="2"/>
    <x v="7"/>
    <x v="9"/>
    <m/>
    <m/>
    <m/>
    <m/>
    <m/>
  </r>
  <r>
    <s v="O453728"/>
    <d v="2021-04-01T00:00:00"/>
    <m/>
    <m/>
    <m/>
    <m/>
    <x v="2"/>
    <x v="7"/>
    <x v="9"/>
    <m/>
    <m/>
    <m/>
    <m/>
    <m/>
  </r>
  <r>
    <s v="O438494"/>
    <d v="2021-04-01T00:00:00"/>
    <m/>
    <s v="Return"/>
    <s v="Return"/>
    <s v="Email"/>
    <x v="1"/>
    <x v="5"/>
    <x v="10"/>
    <s v="Customer Service Department"/>
    <s v="Customer Fault"/>
    <n v="3"/>
    <n v="20"/>
    <s v="Invalid Complaint/Return"/>
  </r>
  <r>
    <s v="O443629"/>
    <d v="2021-04-01T00:00:00"/>
    <m/>
    <m/>
    <m/>
    <m/>
    <x v="2"/>
    <x v="7"/>
    <x v="9"/>
    <m/>
    <m/>
    <m/>
    <m/>
    <m/>
  </r>
  <r>
    <s v="O473838"/>
    <d v="2021-04-01T00:00:00"/>
    <m/>
    <m/>
    <m/>
    <m/>
    <x v="2"/>
    <x v="7"/>
    <x v="9"/>
    <m/>
    <m/>
    <m/>
    <m/>
    <m/>
  </r>
  <r>
    <s v="O497029"/>
    <d v="2021-04-01T00:00:00"/>
    <m/>
    <m/>
    <m/>
    <m/>
    <x v="2"/>
    <x v="7"/>
    <x v="9"/>
    <m/>
    <m/>
    <m/>
    <m/>
    <m/>
  </r>
  <r>
    <s v="O477183"/>
    <d v="2021-04-02T00:00:00"/>
    <m/>
    <m/>
    <m/>
    <m/>
    <x v="2"/>
    <x v="7"/>
    <x v="9"/>
    <m/>
    <m/>
    <m/>
    <m/>
    <m/>
  </r>
  <r>
    <s v="O410275"/>
    <d v="2021-04-02T00:00:00"/>
    <m/>
    <m/>
    <m/>
    <m/>
    <x v="2"/>
    <x v="7"/>
    <x v="9"/>
    <m/>
    <m/>
    <m/>
    <m/>
    <m/>
  </r>
  <r>
    <s v="O455060"/>
    <d v="2021-04-03T00:00:00"/>
    <m/>
    <m/>
    <m/>
    <m/>
    <x v="2"/>
    <x v="7"/>
    <x v="9"/>
    <m/>
    <m/>
    <m/>
    <m/>
    <m/>
  </r>
  <r>
    <s v="O431693"/>
    <d v="2021-04-04T00:00:00"/>
    <m/>
    <m/>
    <m/>
    <m/>
    <x v="2"/>
    <x v="7"/>
    <x v="9"/>
    <m/>
    <m/>
    <m/>
    <m/>
    <m/>
  </r>
  <r>
    <s v="O429622"/>
    <d v="2021-04-05T00:00:00"/>
    <m/>
    <s v="Return"/>
    <s v="Return"/>
    <s v="Email"/>
    <x v="1"/>
    <x v="5"/>
    <x v="10"/>
    <s v="Customer Service Department"/>
    <s v="Customer Fault"/>
    <n v="3"/>
    <n v="20"/>
    <s v="Invalid Complaint/Return"/>
  </r>
  <r>
    <s v="O487418"/>
    <d v="2021-04-06T00:00:00"/>
    <m/>
    <m/>
    <m/>
    <m/>
    <x v="2"/>
    <x v="7"/>
    <x v="9"/>
    <m/>
    <m/>
    <m/>
    <m/>
    <m/>
  </r>
  <r>
    <s v="O477518"/>
    <d v="2021-04-06T00:00:00"/>
    <m/>
    <m/>
    <m/>
    <m/>
    <x v="2"/>
    <x v="7"/>
    <x v="9"/>
    <m/>
    <m/>
    <m/>
    <m/>
    <m/>
  </r>
  <r>
    <s v="O431129"/>
    <d v="2021-04-06T00:00:00"/>
    <m/>
    <m/>
    <m/>
    <m/>
    <x v="2"/>
    <x v="7"/>
    <x v="9"/>
    <m/>
    <m/>
    <m/>
    <m/>
    <m/>
  </r>
  <r>
    <s v="O403743"/>
    <d v="2021-04-07T00:00:00"/>
    <s v="Complaint"/>
    <m/>
    <s v="Complaint"/>
    <s v="Phone"/>
    <x v="0"/>
    <x v="3"/>
    <x v="4"/>
    <s v="Customer Service Department"/>
    <s v="CS-GER-100719"/>
    <n v="1"/>
    <n v="10"/>
    <s v="Compensatory Voucher"/>
  </r>
  <r>
    <s v="O488564"/>
    <d v="2021-04-07T00:00:00"/>
    <s v="Complaint"/>
    <m/>
    <s v="Complaint"/>
    <s v="Email"/>
    <x v="1"/>
    <x v="5"/>
    <x v="10"/>
    <s v="Customer Service Department"/>
    <s v="Customer Fault"/>
    <n v="2"/>
    <n v="20"/>
    <s v="Invalid Complaint/Return"/>
  </r>
  <r>
    <s v="O440770"/>
    <d v="2021-04-07T00:00:00"/>
    <m/>
    <m/>
    <m/>
    <m/>
    <x v="2"/>
    <x v="7"/>
    <x v="9"/>
    <m/>
    <m/>
    <m/>
    <m/>
    <m/>
  </r>
  <r>
    <s v="O481051"/>
    <d v="2021-04-08T00:00:00"/>
    <m/>
    <m/>
    <m/>
    <m/>
    <x v="2"/>
    <x v="7"/>
    <x v="9"/>
    <m/>
    <m/>
    <m/>
    <m/>
    <m/>
  </r>
  <r>
    <s v="O405746"/>
    <d v="2021-04-08T00:00:00"/>
    <m/>
    <s v="Return"/>
    <s v="Return"/>
    <s v="Online Portal"/>
    <x v="1"/>
    <x v="5"/>
    <x v="10"/>
    <s v="Customer Service Department"/>
    <s v="Customer Fault"/>
    <n v="3"/>
    <n v="20"/>
    <s v="Invalid Complaint/Return"/>
  </r>
  <r>
    <s v="O434317"/>
    <d v="2021-04-09T00:00:00"/>
    <s v="Complaint"/>
    <m/>
    <s v="Complaint"/>
    <s v="Phone"/>
    <x v="1"/>
    <x v="1"/>
    <x v="3"/>
    <s v="Production Department"/>
    <s v="PD-MAL-100488"/>
    <n v="6"/>
    <n v="70"/>
    <s v="Product Exchanged"/>
  </r>
  <r>
    <s v="O404775"/>
    <d v="2021-04-10T00:00:00"/>
    <m/>
    <m/>
    <m/>
    <m/>
    <x v="2"/>
    <x v="7"/>
    <x v="9"/>
    <m/>
    <m/>
    <m/>
    <m/>
    <m/>
  </r>
  <r>
    <s v="O498475"/>
    <d v="2021-04-10T00:00:00"/>
    <m/>
    <m/>
    <m/>
    <m/>
    <x v="2"/>
    <x v="7"/>
    <x v="9"/>
    <m/>
    <m/>
    <m/>
    <m/>
    <m/>
  </r>
  <r>
    <s v="O471111"/>
    <d v="2021-04-11T00:00:00"/>
    <m/>
    <m/>
    <m/>
    <m/>
    <x v="2"/>
    <x v="7"/>
    <x v="9"/>
    <m/>
    <m/>
    <m/>
    <m/>
    <m/>
  </r>
  <r>
    <s v="O445380"/>
    <d v="2021-04-11T00:00:00"/>
    <m/>
    <m/>
    <m/>
    <m/>
    <x v="2"/>
    <x v="7"/>
    <x v="9"/>
    <m/>
    <m/>
    <m/>
    <m/>
    <m/>
  </r>
  <r>
    <s v="O471272"/>
    <d v="2021-04-11T00:00:00"/>
    <m/>
    <s v="Return"/>
    <s v="Return"/>
    <s v="Fax"/>
    <x v="1"/>
    <x v="5"/>
    <x v="10"/>
    <s v="Customer Service Department"/>
    <s v="Customer Fault"/>
    <n v="4"/>
    <n v="20"/>
    <s v="Invalid Complaint/Return"/>
  </r>
  <r>
    <s v="O464650"/>
    <d v="2021-04-12T00:00:00"/>
    <m/>
    <m/>
    <m/>
    <m/>
    <x v="2"/>
    <x v="7"/>
    <x v="9"/>
    <m/>
    <m/>
    <m/>
    <m/>
    <m/>
  </r>
  <r>
    <s v="O430714"/>
    <d v="2021-04-12T00:00:00"/>
    <m/>
    <m/>
    <m/>
    <m/>
    <x v="2"/>
    <x v="7"/>
    <x v="9"/>
    <m/>
    <m/>
    <m/>
    <m/>
    <m/>
  </r>
  <r>
    <s v="O460238"/>
    <d v="2021-04-12T00:00:00"/>
    <m/>
    <m/>
    <m/>
    <m/>
    <x v="2"/>
    <x v="7"/>
    <x v="9"/>
    <m/>
    <m/>
    <m/>
    <m/>
    <m/>
  </r>
  <r>
    <s v="O482241"/>
    <d v="2021-04-13T00:00:00"/>
    <m/>
    <s v="Return"/>
    <s v="Return"/>
    <s v="Phone"/>
    <x v="1"/>
    <x v="1"/>
    <x v="3"/>
    <s v="Production Department"/>
    <s v="PD-MAL-100488"/>
    <n v="5"/>
    <n v="70"/>
    <s v="Service and repairs"/>
  </r>
  <r>
    <s v="O436797"/>
    <d v="2021-04-13T00:00:00"/>
    <m/>
    <m/>
    <m/>
    <m/>
    <x v="2"/>
    <x v="7"/>
    <x v="9"/>
    <m/>
    <m/>
    <m/>
    <m/>
    <m/>
  </r>
  <r>
    <s v="O470830"/>
    <d v="2021-04-14T00:00:00"/>
    <m/>
    <m/>
    <m/>
    <m/>
    <x v="2"/>
    <x v="7"/>
    <x v="9"/>
    <m/>
    <m/>
    <m/>
    <m/>
    <m/>
  </r>
  <r>
    <s v="O497478"/>
    <d v="2021-04-14T00:00:00"/>
    <m/>
    <m/>
    <m/>
    <m/>
    <x v="2"/>
    <x v="7"/>
    <x v="9"/>
    <m/>
    <m/>
    <m/>
    <m/>
    <m/>
  </r>
  <r>
    <s v="O496725"/>
    <d v="2021-04-14T00:00:00"/>
    <m/>
    <m/>
    <m/>
    <m/>
    <x v="2"/>
    <x v="7"/>
    <x v="9"/>
    <m/>
    <m/>
    <m/>
    <m/>
    <m/>
  </r>
  <r>
    <s v="O482413"/>
    <d v="2021-04-15T00:00:00"/>
    <m/>
    <s v="Return"/>
    <s v="Return"/>
    <s v="Fax"/>
    <x v="1"/>
    <x v="5"/>
    <x v="10"/>
    <s v="Customer Service Department"/>
    <s v="Customer Fault"/>
    <n v="4"/>
    <n v="20"/>
    <s v="Invalid Complaint/Return"/>
  </r>
  <r>
    <s v="O407517"/>
    <d v="2021-04-15T00:00:00"/>
    <m/>
    <m/>
    <m/>
    <m/>
    <x v="2"/>
    <x v="7"/>
    <x v="9"/>
    <m/>
    <m/>
    <m/>
    <m/>
    <m/>
  </r>
  <r>
    <s v="O493536"/>
    <d v="2021-04-15T00:00:00"/>
    <m/>
    <m/>
    <m/>
    <m/>
    <x v="2"/>
    <x v="7"/>
    <x v="9"/>
    <m/>
    <m/>
    <m/>
    <m/>
    <m/>
  </r>
  <r>
    <s v="O440941"/>
    <d v="2021-04-15T00:00:00"/>
    <m/>
    <m/>
    <m/>
    <m/>
    <x v="2"/>
    <x v="7"/>
    <x v="9"/>
    <m/>
    <m/>
    <m/>
    <m/>
    <m/>
  </r>
  <r>
    <s v="O453297"/>
    <d v="2021-04-16T00:00:00"/>
    <s v="Complaint"/>
    <m/>
    <s v="Complaint"/>
    <s v="Fax"/>
    <x v="0"/>
    <x v="0"/>
    <x v="5"/>
    <s v="Warehouse Department"/>
    <s v="WD-CHI-100424"/>
    <n v="6"/>
    <n v="120"/>
    <s v="Refund initiated "/>
  </r>
  <r>
    <s v="O437611"/>
    <d v="2021-04-16T00:00:00"/>
    <m/>
    <m/>
    <m/>
    <m/>
    <x v="2"/>
    <x v="7"/>
    <x v="9"/>
    <m/>
    <m/>
    <m/>
    <m/>
    <m/>
  </r>
  <r>
    <s v="O426081"/>
    <d v="2021-04-16T00:00:00"/>
    <m/>
    <m/>
    <m/>
    <m/>
    <x v="2"/>
    <x v="7"/>
    <x v="9"/>
    <m/>
    <m/>
    <m/>
    <m/>
    <m/>
  </r>
  <r>
    <s v="O490989"/>
    <d v="2021-04-18T00:00:00"/>
    <m/>
    <m/>
    <m/>
    <m/>
    <x v="2"/>
    <x v="7"/>
    <x v="9"/>
    <m/>
    <m/>
    <m/>
    <m/>
    <m/>
  </r>
  <r>
    <s v="O468710"/>
    <d v="2021-04-18T00:00:00"/>
    <s v="Complaint"/>
    <m/>
    <s v="Complaint"/>
    <s v="Fax"/>
    <x v="1"/>
    <x v="1"/>
    <x v="1"/>
    <s v="Warehouse Department"/>
    <s v="WD-GER-100474"/>
    <n v="8"/>
    <n v="80"/>
    <s v="Refund initiated"/>
  </r>
  <r>
    <s v="O414281"/>
    <d v="2021-04-18T00:00:00"/>
    <m/>
    <m/>
    <m/>
    <m/>
    <x v="2"/>
    <x v="7"/>
    <x v="9"/>
    <m/>
    <m/>
    <m/>
    <m/>
    <m/>
  </r>
  <r>
    <s v="O448474"/>
    <d v="2021-04-19T00:00:00"/>
    <m/>
    <m/>
    <m/>
    <m/>
    <x v="2"/>
    <x v="7"/>
    <x v="9"/>
    <m/>
    <m/>
    <m/>
    <m/>
    <m/>
  </r>
  <r>
    <s v="O496570"/>
    <d v="2021-04-19T00:00:00"/>
    <m/>
    <m/>
    <m/>
    <m/>
    <x v="2"/>
    <x v="7"/>
    <x v="9"/>
    <m/>
    <m/>
    <m/>
    <m/>
    <m/>
  </r>
  <r>
    <s v="O469428"/>
    <d v="2021-04-20T00:00:00"/>
    <m/>
    <m/>
    <m/>
    <m/>
    <x v="2"/>
    <x v="7"/>
    <x v="9"/>
    <m/>
    <m/>
    <m/>
    <m/>
    <m/>
  </r>
  <r>
    <s v="O498542"/>
    <d v="2021-04-20T00:00:00"/>
    <m/>
    <s v="Return"/>
    <s v="Return"/>
    <s v="Phone"/>
    <x v="1"/>
    <x v="1"/>
    <x v="3"/>
    <s v="Production Department"/>
    <s v="PD-MAL-100488"/>
    <n v="2"/>
    <n v="70"/>
    <s v="Product Exchanged"/>
  </r>
  <r>
    <s v="O420561"/>
    <d v="2021-04-20T00:00:00"/>
    <m/>
    <m/>
    <m/>
    <m/>
    <x v="2"/>
    <x v="7"/>
    <x v="9"/>
    <m/>
    <m/>
    <m/>
    <m/>
    <m/>
  </r>
  <r>
    <s v="O435287"/>
    <d v="2021-04-20T00:00:00"/>
    <m/>
    <m/>
    <m/>
    <m/>
    <x v="2"/>
    <x v="7"/>
    <x v="9"/>
    <m/>
    <m/>
    <m/>
    <m/>
    <m/>
  </r>
  <r>
    <s v="O418079"/>
    <d v="2021-04-21T00:00:00"/>
    <m/>
    <m/>
    <m/>
    <m/>
    <x v="2"/>
    <x v="7"/>
    <x v="9"/>
    <m/>
    <m/>
    <m/>
    <m/>
    <m/>
  </r>
  <r>
    <s v="O447468"/>
    <d v="2021-04-21T00:00:00"/>
    <m/>
    <m/>
    <m/>
    <m/>
    <x v="2"/>
    <x v="7"/>
    <x v="9"/>
    <m/>
    <m/>
    <m/>
    <m/>
    <m/>
  </r>
  <r>
    <s v="O449513"/>
    <d v="2021-04-21T00:00:00"/>
    <m/>
    <m/>
    <m/>
    <m/>
    <x v="2"/>
    <x v="7"/>
    <x v="9"/>
    <m/>
    <m/>
    <m/>
    <m/>
    <m/>
  </r>
  <r>
    <s v="O476408"/>
    <d v="2021-04-22T00:00:00"/>
    <m/>
    <s v="Return"/>
    <s v="Return"/>
    <s v="Fax"/>
    <x v="1"/>
    <x v="1"/>
    <x v="1"/>
    <s v="Warehouse Department"/>
    <s v="WD-GER-100474"/>
    <n v="3"/>
    <n v="80"/>
    <s v="Refund initiated"/>
  </r>
  <r>
    <s v="O467214"/>
    <d v="2021-04-22T00:00:00"/>
    <m/>
    <m/>
    <m/>
    <m/>
    <x v="2"/>
    <x v="7"/>
    <x v="9"/>
    <m/>
    <m/>
    <m/>
    <m/>
    <m/>
  </r>
  <r>
    <s v="O449334"/>
    <d v="2021-04-23T00:00:00"/>
    <m/>
    <m/>
    <m/>
    <m/>
    <x v="2"/>
    <x v="7"/>
    <x v="9"/>
    <m/>
    <m/>
    <m/>
    <m/>
    <m/>
  </r>
  <r>
    <s v="O477531"/>
    <d v="2021-04-23T00:00:00"/>
    <m/>
    <m/>
    <m/>
    <m/>
    <x v="2"/>
    <x v="7"/>
    <x v="9"/>
    <m/>
    <m/>
    <m/>
    <m/>
    <m/>
  </r>
  <r>
    <s v="O426652"/>
    <d v="2021-04-23T00:00:00"/>
    <m/>
    <m/>
    <m/>
    <m/>
    <x v="2"/>
    <x v="7"/>
    <x v="9"/>
    <m/>
    <m/>
    <m/>
    <m/>
    <m/>
  </r>
  <r>
    <s v="O427230"/>
    <d v="2021-04-24T00:00:00"/>
    <m/>
    <m/>
    <m/>
    <m/>
    <x v="2"/>
    <x v="7"/>
    <x v="9"/>
    <m/>
    <m/>
    <m/>
    <m/>
    <m/>
  </r>
  <r>
    <s v="O443761"/>
    <d v="2021-04-24T00:00:00"/>
    <m/>
    <m/>
    <m/>
    <m/>
    <x v="2"/>
    <x v="7"/>
    <x v="9"/>
    <m/>
    <m/>
    <m/>
    <m/>
    <m/>
  </r>
  <r>
    <s v="O402789"/>
    <d v="2021-04-24T00:00:00"/>
    <m/>
    <m/>
    <m/>
    <m/>
    <x v="2"/>
    <x v="7"/>
    <x v="9"/>
    <m/>
    <m/>
    <m/>
    <m/>
    <m/>
  </r>
  <r>
    <s v="O430585"/>
    <d v="2021-04-25T00:00:00"/>
    <m/>
    <m/>
    <m/>
    <m/>
    <x v="2"/>
    <x v="7"/>
    <x v="9"/>
    <m/>
    <m/>
    <m/>
    <m/>
    <m/>
  </r>
  <r>
    <s v="O491056"/>
    <d v="2021-04-25T00:00:00"/>
    <m/>
    <m/>
    <m/>
    <m/>
    <x v="2"/>
    <x v="7"/>
    <x v="9"/>
    <m/>
    <m/>
    <m/>
    <m/>
    <m/>
  </r>
  <r>
    <s v="O437639"/>
    <d v="2021-04-26T00:00:00"/>
    <s v="Complaint"/>
    <m/>
    <s v="Complaint"/>
    <s v="Phone"/>
    <x v="1"/>
    <x v="5"/>
    <x v="10"/>
    <s v="Customer Service Department"/>
    <s v="Customer Fault"/>
    <n v="2"/>
    <n v="20"/>
    <s v="Invalid Complaint/Return"/>
  </r>
  <r>
    <s v="O459560"/>
    <d v="2021-04-26T00:00:00"/>
    <m/>
    <m/>
    <m/>
    <m/>
    <x v="2"/>
    <x v="7"/>
    <x v="9"/>
    <m/>
    <m/>
    <m/>
    <m/>
    <m/>
  </r>
  <r>
    <s v="O432262"/>
    <d v="2021-04-26T00:00:00"/>
    <m/>
    <m/>
    <m/>
    <m/>
    <x v="2"/>
    <x v="7"/>
    <x v="9"/>
    <m/>
    <m/>
    <m/>
    <m/>
    <m/>
  </r>
  <r>
    <s v="O429361"/>
    <d v="2021-04-27T00:00:00"/>
    <m/>
    <m/>
    <m/>
    <m/>
    <x v="2"/>
    <x v="7"/>
    <x v="9"/>
    <m/>
    <m/>
    <m/>
    <m/>
    <m/>
  </r>
  <r>
    <s v="O427350"/>
    <d v="2021-04-27T00:00:00"/>
    <m/>
    <m/>
    <m/>
    <m/>
    <x v="2"/>
    <x v="7"/>
    <x v="9"/>
    <m/>
    <m/>
    <m/>
    <m/>
    <m/>
  </r>
  <r>
    <s v="O476517"/>
    <d v="2021-04-27T00:00:00"/>
    <m/>
    <m/>
    <m/>
    <m/>
    <x v="2"/>
    <x v="7"/>
    <x v="9"/>
    <m/>
    <m/>
    <m/>
    <m/>
    <m/>
  </r>
  <r>
    <s v="O490487"/>
    <d v="2021-04-27T00:00:00"/>
    <m/>
    <m/>
    <m/>
    <m/>
    <x v="2"/>
    <x v="7"/>
    <x v="9"/>
    <m/>
    <m/>
    <m/>
    <m/>
    <m/>
  </r>
  <r>
    <s v="O421135"/>
    <d v="2021-04-28T00:00:00"/>
    <s v="Complaint"/>
    <m/>
    <s v="Complaint"/>
    <s v="Online Portal"/>
    <x v="1"/>
    <x v="1"/>
    <x v="1"/>
    <s v="Warehouse Department"/>
    <s v="WD-CHI-100424"/>
    <n v="3"/>
    <n v="80"/>
    <s v="Product Exchanged"/>
  </r>
  <r>
    <s v="O441055"/>
    <d v="2021-04-28T00:00:00"/>
    <m/>
    <m/>
    <m/>
    <m/>
    <x v="2"/>
    <x v="7"/>
    <x v="9"/>
    <m/>
    <m/>
    <m/>
    <m/>
    <m/>
  </r>
  <r>
    <s v="O484702"/>
    <d v="2021-04-29T00:00:00"/>
    <m/>
    <m/>
    <m/>
    <m/>
    <x v="2"/>
    <x v="7"/>
    <x v="9"/>
    <m/>
    <m/>
    <m/>
    <m/>
    <m/>
  </r>
  <r>
    <s v="O434580"/>
    <d v="2021-04-29T00:00:00"/>
    <m/>
    <m/>
    <m/>
    <m/>
    <x v="2"/>
    <x v="7"/>
    <x v="9"/>
    <m/>
    <m/>
    <m/>
    <m/>
    <m/>
  </r>
  <r>
    <s v="O488073"/>
    <d v="2021-04-29T00:00:00"/>
    <m/>
    <m/>
    <m/>
    <m/>
    <x v="2"/>
    <x v="7"/>
    <x v="9"/>
    <m/>
    <m/>
    <m/>
    <m/>
    <m/>
  </r>
  <r>
    <s v="O416772"/>
    <d v="2021-04-30T00:00:00"/>
    <m/>
    <m/>
    <m/>
    <m/>
    <x v="2"/>
    <x v="7"/>
    <x v="9"/>
    <m/>
    <m/>
    <m/>
    <m/>
    <m/>
  </r>
  <r>
    <s v="O443103"/>
    <d v="2021-04-30T00:00:00"/>
    <m/>
    <s v="Return"/>
    <s v="Return"/>
    <s v="Email"/>
    <x v="1"/>
    <x v="5"/>
    <x v="10"/>
    <s v="Customer Service Department"/>
    <s v="Customer Fault"/>
    <n v="2"/>
    <n v="20"/>
    <s v="Invalid Complaint/Return"/>
  </r>
  <r>
    <s v="O447045"/>
    <d v="2021-04-30T00:00:00"/>
    <m/>
    <m/>
    <m/>
    <m/>
    <x v="2"/>
    <x v="7"/>
    <x v="9"/>
    <m/>
    <m/>
    <m/>
    <m/>
    <m/>
  </r>
  <r>
    <s v="O488798"/>
    <d v="2021-05-01T00:00:00"/>
    <m/>
    <m/>
    <m/>
    <m/>
    <x v="2"/>
    <x v="7"/>
    <x v="9"/>
    <m/>
    <m/>
    <m/>
    <m/>
    <m/>
  </r>
  <r>
    <s v="O471996"/>
    <d v="2021-05-01T00:00:00"/>
    <m/>
    <m/>
    <m/>
    <m/>
    <x v="2"/>
    <x v="7"/>
    <x v="9"/>
    <m/>
    <m/>
    <m/>
    <m/>
    <m/>
  </r>
  <r>
    <s v="O418652"/>
    <d v="2021-05-01T00:00:00"/>
    <s v="Complaint"/>
    <m/>
    <s v="Complaint"/>
    <s v="Fax"/>
    <x v="1"/>
    <x v="5"/>
    <x v="10"/>
    <s v="Customer Service Department"/>
    <s v="Customer Fault"/>
    <n v="3"/>
    <n v="20"/>
    <s v="Invalid Complaint/Return"/>
  </r>
  <r>
    <s v="O497782"/>
    <d v="2021-05-02T00:00:00"/>
    <m/>
    <m/>
    <m/>
    <m/>
    <x v="2"/>
    <x v="7"/>
    <x v="9"/>
    <m/>
    <m/>
    <m/>
    <m/>
    <m/>
  </r>
  <r>
    <s v="O455450"/>
    <d v="2021-05-02T00:00:00"/>
    <m/>
    <m/>
    <m/>
    <m/>
    <x v="2"/>
    <x v="7"/>
    <x v="9"/>
    <m/>
    <m/>
    <m/>
    <m/>
    <m/>
  </r>
  <r>
    <s v="O483227"/>
    <d v="2021-05-03T00:00:00"/>
    <m/>
    <s v="Return"/>
    <s v="Return"/>
    <s v="Phone"/>
    <x v="1"/>
    <x v="5"/>
    <x v="10"/>
    <s v="Customer Service Department"/>
    <s v="Customer Fault"/>
    <n v="4"/>
    <n v="20"/>
    <s v="Invalid Complaint/Return"/>
  </r>
  <r>
    <s v="O481668"/>
    <d v="2021-05-03T00:00:00"/>
    <m/>
    <s v="Return"/>
    <s v="Return"/>
    <s v="Email"/>
    <x v="0"/>
    <x v="0"/>
    <x v="0"/>
    <s v="Logistics Department"/>
    <s v="LD-IND-100844"/>
    <n v="6"/>
    <n v="110"/>
    <s v="Supply accessories"/>
  </r>
  <r>
    <s v="O418207"/>
    <d v="2021-05-03T00:00:00"/>
    <s v="Complaint"/>
    <m/>
    <s v="Complaint"/>
    <s v="Fax"/>
    <x v="1"/>
    <x v="5"/>
    <x v="10"/>
    <s v="Customer Service Department"/>
    <s v="Customer Fault"/>
    <n v="4"/>
    <n v="20"/>
    <s v="Refund initiated"/>
  </r>
  <r>
    <s v="O413361"/>
    <d v="2021-05-03T00:00:00"/>
    <s v="Complaint"/>
    <m/>
    <s v="Complaint"/>
    <s v="Email"/>
    <x v="1"/>
    <x v="1"/>
    <x v="3"/>
    <s v="Production Department"/>
    <s v="PD-CHI-100922"/>
    <n v="10"/>
    <n v="70"/>
    <s v="Product Exchanged"/>
  </r>
  <r>
    <s v="O424130"/>
    <d v="2021-05-04T00:00:00"/>
    <m/>
    <m/>
    <m/>
    <m/>
    <x v="2"/>
    <x v="7"/>
    <x v="9"/>
    <m/>
    <m/>
    <m/>
    <m/>
    <m/>
  </r>
  <r>
    <s v="O432021"/>
    <d v="2021-05-04T00:00:00"/>
    <m/>
    <m/>
    <m/>
    <m/>
    <x v="2"/>
    <x v="7"/>
    <x v="9"/>
    <m/>
    <m/>
    <m/>
    <m/>
    <m/>
  </r>
  <r>
    <s v="O425017"/>
    <d v="2021-05-04T00:00:00"/>
    <m/>
    <m/>
    <m/>
    <m/>
    <x v="2"/>
    <x v="7"/>
    <x v="9"/>
    <m/>
    <m/>
    <m/>
    <m/>
    <m/>
  </r>
  <r>
    <s v="O402085"/>
    <d v="2021-05-05T00:00:00"/>
    <s v="Complaint"/>
    <m/>
    <s v="Complaint"/>
    <s v="Online Portal"/>
    <x v="0"/>
    <x v="2"/>
    <x v="2"/>
    <s v="Warehouse Department"/>
    <s v="WD-IND-100305"/>
    <n v="7"/>
    <n v="30"/>
    <s v="Product Exchanged"/>
  </r>
  <r>
    <s v="O499278"/>
    <d v="2021-05-05T00:00:00"/>
    <m/>
    <m/>
    <m/>
    <m/>
    <x v="2"/>
    <x v="7"/>
    <x v="9"/>
    <m/>
    <m/>
    <m/>
    <m/>
    <m/>
  </r>
  <r>
    <s v="O468686"/>
    <d v="2021-05-06T00:00:00"/>
    <m/>
    <m/>
    <m/>
    <m/>
    <x v="2"/>
    <x v="7"/>
    <x v="9"/>
    <m/>
    <m/>
    <m/>
    <m/>
    <m/>
  </r>
  <r>
    <s v="O408618"/>
    <d v="2021-05-06T00:00:00"/>
    <m/>
    <m/>
    <m/>
    <m/>
    <x v="2"/>
    <x v="7"/>
    <x v="9"/>
    <m/>
    <m/>
    <m/>
    <m/>
    <m/>
  </r>
  <r>
    <s v="O413422"/>
    <d v="2021-05-06T00:00:00"/>
    <m/>
    <s v="Return"/>
    <s v="Return"/>
    <s v="Fax"/>
    <x v="1"/>
    <x v="5"/>
    <x v="10"/>
    <s v="Customer Service Department"/>
    <s v="Customer Fault"/>
    <n v="2"/>
    <n v="20"/>
    <s v="Invalid Complaint/Return"/>
  </r>
  <r>
    <s v="O442461"/>
    <d v="2021-05-06T00:00:00"/>
    <m/>
    <m/>
    <m/>
    <m/>
    <x v="2"/>
    <x v="7"/>
    <x v="9"/>
    <m/>
    <m/>
    <m/>
    <m/>
    <m/>
  </r>
  <r>
    <s v="O414320"/>
    <d v="2021-05-07T00:00:00"/>
    <m/>
    <m/>
    <m/>
    <m/>
    <x v="2"/>
    <x v="7"/>
    <x v="9"/>
    <m/>
    <m/>
    <m/>
    <m/>
    <m/>
  </r>
  <r>
    <s v="O466654"/>
    <d v="2021-05-07T00:00:00"/>
    <m/>
    <m/>
    <m/>
    <m/>
    <x v="2"/>
    <x v="7"/>
    <x v="9"/>
    <m/>
    <m/>
    <m/>
    <m/>
    <m/>
  </r>
  <r>
    <s v="O464890"/>
    <d v="2021-05-08T00:00:00"/>
    <m/>
    <m/>
    <m/>
    <m/>
    <x v="2"/>
    <x v="7"/>
    <x v="9"/>
    <m/>
    <m/>
    <m/>
    <m/>
    <m/>
  </r>
  <r>
    <s v="O485794"/>
    <d v="2021-05-08T00:00:00"/>
    <m/>
    <s v="Return"/>
    <s v="Return"/>
    <s v="Fax"/>
    <x v="0"/>
    <x v="0"/>
    <x v="0"/>
    <s v="Logistics Department"/>
    <s v="LD-CHI-100873"/>
    <n v="7"/>
    <n v="110"/>
    <s v="Supply accessories"/>
  </r>
  <r>
    <s v="O475061"/>
    <d v="2021-05-08T00:00:00"/>
    <m/>
    <m/>
    <m/>
    <m/>
    <x v="2"/>
    <x v="7"/>
    <x v="9"/>
    <m/>
    <m/>
    <m/>
    <m/>
    <s v="Refund initiated"/>
  </r>
  <r>
    <s v="O496996"/>
    <d v="2021-05-08T00:00:00"/>
    <m/>
    <m/>
    <m/>
    <m/>
    <x v="2"/>
    <x v="7"/>
    <x v="9"/>
    <m/>
    <m/>
    <m/>
    <m/>
    <s v="Product Exchanged"/>
  </r>
  <r>
    <s v="O493850"/>
    <d v="2021-05-09T00:00:00"/>
    <m/>
    <m/>
    <m/>
    <m/>
    <x v="2"/>
    <x v="7"/>
    <x v="9"/>
    <m/>
    <m/>
    <m/>
    <m/>
    <m/>
  </r>
  <r>
    <s v="O477751"/>
    <d v="2021-05-09T00:00:00"/>
    <m/>
    <m/>
    <m/>
    <m/>
    <x v="2"/>
    <x v="7"/>
    <x v="9"/>
    <m/>
    <m/>
    <m/>
    <m/>
    <m/>
  </r>
  <r>
    <s v="O467544"/>
    <d v="2021-05-09T00:00:00"/>
    <m/>
    <s v="Return"/>
    <s v="Return"/>
    <s v="Fax"/>
    <x v="0"/>
    <x v="0"/>
    <x v="5"/>
    <s v="Warehouse Department"/>
    <s v="WD-CHI-100424"/>
    <n v="3"/>
    <n v="120"/>
    <s v="Refund initiated "/>
  </r>
  <r>
    <s v="O426026"/>
    <d v="2021-05-09T00:00:00"/>
    <m/>
    <m/>
    <m/>
    <m/>
    <x v="2"/>
    <x v="7"/>
    <x v="9"/>
    <m/>
    <m/>
    <m/>
    <m/>
    <m/>
  </r>
  <r>
    <s v="O484062"/>
    <d v="2021-05-09T00:00:00"/>
    <m/>
    <m/>
    <m/>
    <m/>
    <x v="2"/>
    <x v="7"/>
    <x v="9"/>
    <m/>
    <m/>
    <m/>
    <m/>
    <m/>
  </r>
  <r>
    <s v="O412485"/>
    <d v="2021-05-10T00:00:00"/>
    <m/>
    <m/>
    <m/>
    <m/>
    <x v="2"/>
    <x v="7"/>
    <x v="9"/>
    <m/>
    <m/>
    <m/>
    <m/>
    <m/>
  </r>
  <r>
    <s v="O483237"/>
    <d v="2021-05-10T00:00:00"/>
    <m/>
    <m/>
    <m/>
    <m/>
    <x v="2"/>
    <x v="7"/>
    <x v="9"/>
    <m/>
    <m/>
    <m/>
    <m/>
    <m/>
  </r>
  <r>
    <s v="O437211"/>
    <d v="2021-05-10T00:00:00"/>
    <m/>
    <m/>
    <m/>
    <m/>
    <x v="2"/>
    <x v="7"/>
    <x v="9"/>
    <m/>
    <m/>
    <m/>
    <m/>
    <m/>
  </r>
  <r>
    <s v="O420940"/>
    <d v="2021-05-10T00:00:00"/>
    <m/>
    <m/>
    <m/>
    <m/>
    <x v="2"/>
    <x v="7"/>
    <x v="9"/>
    <m/>
    <m/>
    <m/>
    <m/>
    <m/>
  </r>
  <r>
    <s v="O403623"/>
    <d v="2021-05-10T00:00:00"/>
    <m/>
    <m/>
    <m/>
    <m/>
    <x v="2"/>
    <x v="7"/>
    <x v="9"/>
    <m/>
    <m/>
    <m/>
    <m/>
    <m/>
  </r>
  <r>
    <s v="O439335"/>
    <d v="2021-05-11T00:00:00"/>
    <m/>
    <m/>
    <m/>
    <m/>
    <x v="2"/>
    <x v="7"/>
    <x v="9"/>
    <m/>
    <m/>
    <m/>
    <m/>
    <m/>
  </r>
  <r>
    <s v="O445494"/>
    <d v="2021-05-11T00:00:00"/>
    <m/>
    <m/>
    <m/>
    <m/>
    <x v="2"/>
    <x v="7"/>
    <x v="9"/>
    <m/>
    <m/>
    <m/>
    <m/>
    <m/>
  </r>
  <r>
    <s v="O440996"/>
    <d v="2021-05-11T00:00:00"/>
    <m/>
    <m/>
    <m/>
    <m/>
    <x v="2"/>
    <x v="7"/>
    <x v="9"/>
    <m/>
    <m/>
    <m/>
    <m/>
    <m/>
  </r>
  <r>
    <s v="O404816"/>
    <d v="2021-05-12T00:00:00"/>
    <m/>
    <m/>
    <m/>
    <m/>
    <x v="2"/>
    <x v="7"/>
    <x v="9"/>
    <m/>
    <m/>
    <m/>
    <m/>
    <m/>
  </r>
  <r>
    <s v="O466453"/>
    <d v="2021-05-12T00:00:00"/>
    <m/>
    <m/>
    <m/>
    <m/>
    <x v="2"/>
    <x v="7"/>
    <x v="9"/>
    <m/>
    <m/>
    <m/>
    <m/>
    <m/>
  </r>
  <r>
    <s v="O418856"/>
    <d v="2021-05-12T00:00:00"/>
    <m/>
    <m/>
    <m/>
    <m/>
    <x v="2"/>
    <x v="7"/>
    <x v="9"/>
    <m/>
    <m/>
    <m/>
    <m/>
    <m/>
  </r>
  <r>
    <s v="O421564"/>
    <d v="2021-05-13T00:00:00"/>
    <m/>
    <m/>
    <m/>
    <m/>
    <x v="2"/>
    <x v="7"/>
    <x v="9"/>
    <m/>
    <m/>
    <m/>
    <m/>
    <m/>
  </r>
  <r>
    <s v="O435258"/>
    <d v="2021-05-13T00:00:00"/>
    <m/>
    <m/>
    <m/>
    <m/>
    <x v="2"/>
    <x v="7"/>
    <x v="9"/>
    <m/>
    <m/>
    <m/>
    <m/>
    <m/>
  </r>
  <r>
    <s v="O460806"/>
    <d v="2021-05-13T00:00:00"/>
    <m/>
    <m/>
    <m/>
    <m/>
    <x v="2"/>
    <x v="7"/>
    <x v="9"/>
    <m/>
    <m/>
    <m/>
    <m/>
    <m/>
  </r>
  <r>
    <s v="O407533"/>
    <d v="2021-05-13T00:00:00"/>
    <m/>
    <m/>
    <m/>
    <m/>
    <x v="2"/>
    <x v="7"/>
    <x v="9"/>
    <m/>
    <m/>
    <m/>
    <m/>
    <m/>
  </r>
  <r>
    <s v="O484911"/>
    <d v="2021-05-14T00:00:00"/>
    <m/>
    <m/>
    <m/>
    <m/>
    <x v="2"/>
    <x v="7"/>
    <x v="9"/>
    <m/>
    <m/>
    <m/>
    <m/>
    <m/>
  </r>
  <r>
    <s v="O493561"/>
    <d v="2021-05-14T00:00:00"/>
    <m/>
    <m/>
    <m/>
    <m/>
    <x v="2"/>
    <x v="7"/>
    <x v="9"/>
    <m/>
    <m/>
    <m/>
    <m/>
    <m/>
  </r>
  <r>
    <s v="O445373"/>
    <d v="2021-05-15T00:00:00"/>
    <m/>
    <m/>
    <m/>
    <m/>
    <x v="2"/>
    <x v="7"/>
    <x v="9"/>
    <m/>
    <m/>
    <m/>
    <m/>
    <m/>
  </r>
  <r>
    <s v="O405460"/>
    <d v="2021-05-15T00:00:00"/>
    <m/>
    <m/>
    <m/>
    <m/>
    <x v="2"/>
    <x v="7"/>
    <x v="9"/>
    <m/>
    <m/>
    <m/>
    <m/>
    <m/>
  </r>
  <r>
    <s v="O448404"/>
    <d v="2021-05-15T00:00:00"/>
    <m/>
    <m/>
    <m/>
    <m/>
    <x v="2"/>
    <x v="7"/>
    <x v="9"/>
    <m/>
    <m/>
    <m/>
    <m/>
    <m/>
  </r>
  <r>
    <s v="O402355"/>
    <d v="2021-05-16T00:00:00"/>
    <s v="Complaint"/>
    <m/>
    <s v="Complaint"/>
    <s v="Online Portal"/>
    <x v="1"/>
    <x v="5"/>
    <x v="10"/>
    <s v="Customer Service Department"/>
    <s v="Customer Fault"/>
    <n v="3"/>
    <n v="20"/>
    <s v="Invalid Complaint/Return"/>
  </r>
  <r>
    <s v="O484118"/>
    <d v="2021-05-16T00:00:00"/>
    <m/>
    <s v="Return"/>
    <s v="Return"/>
    <s v="Fax"/>
    <x v="1"/>
    <x v="1"/>
    <x v="1"/>
    <s v="Warehouse Department"/>
    <s v="WD-GER-100474"/>
    <n v="5"/>
    <n v="80"/>
    <s v="Refund initiated"/>
  </r>
  <r>
    <s v="O493829"/>
    <d v="2021-05-16T00:00:00"/>
    <m/>
    <m/>
    <m/>
    <m/>
    <x v="2"/>
    <x v="7"/>
    <x v="9"/>
    <m/>
    <m/>
    <m/>
    <m/>
    <m/>
  </r>
  <r>
    <s v="O477763"/>
    <d v="2021-05-16T00:00:00"/>
    <m/>
    <m/>
    <m/>
    <m/>
    <x v="2"/>
    <x v="7"/>
    <x v="9"/>
    <m/>
    <m/>
    <m/>
    <m/>
    <m/>
  </r>
  <r>
    <s v="O472671"/>
    <d v="2021-05-17T00:00:00"/>
    <m/>
    <m/>
    <m/>
    <m/>
    <x v="2"/>
    <x v="7"/>
    <x v="9"/>
    <m/>
    <m/>
    <m/>
    <m/>
    <m/>
  </r>
  <r>
    <s v="O459340"/>
    <d v="2021-05-17T00:00:00"/>
    <m/>
    <m/>
    <m/>
    <m/>
    <x v="2"/>
    <x v="7"/>
    <x v="9"/>
    <m/>
    <m/>
    <m/>
    <m/>
    <m/>
  </r>
  <r>
    <s v="O416396"/>
    <d v="2021-05-17T00:00:00"/>
    <m/>
    <m/>
    <m/>
    <m/>
    <x v="2"/>
    <x v="7"/>
    <x v="9"/>
    <m/>
    <m/>
    <m/>
    <m/>
    <m/>
  </r>
  <r>
    <s v="O495740"/>
    <d v="2021-05-19T00:00:00"/>
    <m/>
    <s v="Return"/>
    <s v="Return"/>
    <s v="Phone"/>
    <x v="1"/>
    <x v="5"/>
    <x v="10"/>
    <s v="Customer Service Department"/>
    <s v="Customer Fault"/>
    <n v="2"/>
    <n v="20"/>
    <s v="Invalid Complaint/Return"/>
  </r>
  <r>
    <s v="O431742"/>
    <d v="2021-05-19T00:00:00"/>
    <m/>
    <m/>
    <m/>
    <m/>
    <x v="2"/>
    <x v="7"/>
    <x v="9"/>
    <m/>
    <m/>
    <m/>
    <m/>
    <m/>
  </r>
  <r>
    <s v="O440742"/>
    <d v="2021-05-19T00:00:00"/>
    <m/>
    <s v="Return"/>
    <s v="Return"/>
    <s v="Online Portal"/>
    <x v="1"/>
    <x v="5"/>
    <x v="10"/>
    <s v="Customer Service Department"/>
    <s v="Customer Fault"/>
    <n v="3"/>
    <n v="20"/>
    <s v="Invalid Complaint/Return"/>
  </r>
  <r>
    <s v="O480665"/>
    <d v="2021-05-20T00:00:00"/>
    <s v="Complaint"/>
    <m/>
    <s v="Complaint"/>
    <s v="Email"/>
    <x v="0"/>
    <x v="0"/>
    <x v="0"/>
    <s v="Logistics Department"/>
    <s v="LD-USA-100578"/>
    <n v="2"/>
    <n v="110"/>
    <s v="Refund initiated"/>
  </r>
  <r>
    <s v="O434835"/>
    <d v="2021-05-20T00:00:00"/>
    <m/>
    <s v="Return"/>
    <s v="Return"/>
    <s v="Email"/>
    <x v="1"/>
    <x v="5"/>
    <x v="10"/>
    <s v="Customer Service Department"/>
    <s v="Customer Fault"/>
    <n v="3"/>
    <n v="20"/>
    <s v="Invalid Complaint/Return"/>
  </r>
  <r>
    <s v="O415245"/>
    <d v="2021-05-20T00:00:00"/>
    <m/>
    <m/>
    <m/>
    <m/>
    <x v="2"/>
    <x v="7"/>
    <x v="9"/>
    <m/>
    <m/>
    <m/>
    <m/>
    <m/>
  </r>
  <r>
    <s v="O435973"/>
    <d v="2021-05-21T00:00:00"/>
    <m/>
    <m/>
    <m/>
    <m/>
    <x v="2"/>
    <x v="7"/>
    <x v="9"/>
    <m/>
    <m/>
    <m/>
    <m/>
    <m/>
  </r>
  <r>
    <s v="O448183"/>
    <d v="2021-05-21T00:00:00"/>
    <m/>
    <m/>
    <m/>
    <m/>
    <x v="2"/>
    <x v="7"/>
    <x v="9"/>
    <m/>
    <m/>
    <m/>
    <m/>
    <m/>
  </r>
  <r>
    <s v="O497641"/>
    <d v="2021-05-21T00:00:00"/>
    <m/>
    <m/>
    <m/>
    <m/>
    <x v="2"/>
    <x v="7"/>
    <x v="9"/>
    <m/>
    <m/>
    <m/>
    <m/>
    <m/>
  </r>
  <r>
    <s v="O473870"/>
    <d v="2021-05-21T00:00:00"/>
    <m/>
    <m/>
    <m/>
    <m/>
    <x v="2"/>
    <x v="7"/>
    <x v="9"/>
    <m/>
    <m/>
    <m/>
    <m/>
    <m/>
  </r>
  <r>
    <s v="O498946"/>
    <d v="2021-05-22T00:00:00"/>
    <m/>
    <m/>
    <m/>
    <m/>
    <x v="2"/>
    <x v="7"/>
    <x v="9"/>
    <m/>
    <m/>
    <m/>
    <m/>
    <m/>
  </r>
  <r>
    <s v="O471545"/>
    <d v="2021-05-22T00:00:00"/>
    <m/>
    <m/>
    <m/>
    <m/>
    <x v="2"/>
    <x v="7"/>
    <x v="9"/>
    <m/>
    <m/>
    <m/>
    <m/>
    <m/>
  </r>
  <r>
    <s v="O448044"/>
    <d v="2021-05-23T00:00:00"/>
    <m/>
    <m/>
    <m/>
    <m/>
    <x v="2"/>
    <x v="7"/>
    <x v="9"/>
    <m/>
    <m/>
    <m/>
    <m/>
    <m/>
  </r>
  <r>
    <s v="O411445"/>
    <d v="2021-05-23T00:00:00"/>
    <m/>
    <m/>
    <m/>
    <m/>
    <x v="2"/>
    <x v="7"/>
    <x v="9"/>
    <m/>
    <m/>
    <m/>
    <m/>
    <m/>
  </r>
  <r>
    <s v="O440442"/>
    <d v="2021-05-23T00:00:00"/>
    <m/>
    <m/>
    <m/>
    <m/>
    <x v="2"/>
    <x v="7"/>
    <x v="9"/>
    <m/>
    <m/>
    <m/>
    <m/>
    <m/>
  </r>
  <r>
    <s v="O480469"/>
    <d v="2021-05-24T00:00:00"/>
    <m/>
    <m/>
    <m/>
    <m/>
    <x v="2"/>
    <x v="7"/>
    <x v="9"/>
    <m/>
    <m/>
    <m/>
    <m/>
    <m/>
  </r>
  <r>
    <s v="O465814"/>
    <d v="2021-05-24T00:00:00"/>
    <m/>
    <m/>
    <m/>
    <m/>
    <x v="2"/>
    <x v="7"/>
    <x v="9"/>
    <m/>
    <m/>
    <m/>
    <m/>
    <m/>
  </r>
  <r>
    <s v="O428791"/>
    <d v="2021-05-24T00:00:00"/>
    <m/>
    <m/>
    <m/>
    <m/>
    <x v="2"/>
    <x v="7"/>
    <x v="9"/>
    <m/>
    <m/>
    <m/>
    <m/>
    <m/>
  </r>
  <r>
    <s v="O461138"/>
    <d v="2021-05-24T00:00:00"/>
    <s v="Complaint"/>
    <m/>
    <s v="Complaint"/>
    <s v="Fax"/>
    <x v="0"/>
    <x v="3"/>
    <x v="4"/>
    <s v="Customer Service Department"/>
    <s v="CS-GER-100719"/>
    <n v="3"/>
    <n v="10"/>
    <s v="Compensatory Voucher"/>
  </r>
  <r>
    <s v="O446218"/>
    <d v="2021-05-25T00:00:00"/>
    <s v="Complaint"/>
    <m/>
    <s v="Complaint"/>
    <s v="Online Portal"/>
    <x v="0"/>
    <x v="0"/>
    <x v="5"/>
    <s v="Warehouse Department"/>
    <s v="WD-USA-100961"/>
    <n v="2"/>
    <n v="120"/>
    <s v="Product Exchanged"/>
  </r>
  <r>
    <s v="O416489"/>
    <d v="2021-05-25T00:00:00"/>
    <m/>
    <s v="Return"/>
    <s v="Return"/>
    <s v="Online Portal"/>
    <x v="0"/>
    <x v="0"/>
    <x v="0"/>
    <s v="Logistics Department"/>
    <s v="LD-USA-100578"/>
    <n v="3"/>
    <n v="110"/>
    <s v="Refund initiated"/>
  </r>
  <r>
    <s v="O424633"/>
    <d v="2021-05-26T00:00:00"/>
    <m/>
    <m/>
    <m/>
    <m/>
    <x v="2"/>
    <x v="7"/>
    <x v="9"/>
    <m/>
    <m/>
    <m/>
    <m/>
    <m/>
  </r>
  <r>
    <s v="O463588"/>
    <d v="2021-05-26T00:00:00"/>
    <m/>
    <m/>
    <m/>
    <m/>
    <x v="2"/>
    <x v="7"/>
    <x v="9"/>
    <m/>
    <m/>
    <m/>
    <m/>
    <m/>
  </r>
  <r>
    <s v="O453810"/>
    <d v="2021-05-26T00:00:00"/>
    <m/>
    <m/>
    <m/>
    <m/>
    <x v="2"/>
    <x v="7"/>
    <x v="9"/>
    <m/>
    <m/>
    <m/>
    <m/>
    <m/>
  </r>
  <r>
    <s v="O429211"/>
    <d v="2021-05-27T00:00:00"/>
    <m/>
    <m/>
    <m/>
    <m/>
    <x v="2"/>
    <x v="7"/>
    <x v="9"/>
    <m/>
    <m/>
    <m/>
    <m/>
    <m/>
  </r>
  <r>
    <s v="O460975"/>
    <d v="2021-05-27T00:00:00"/>
    <m/>
    <m/>
    <m/>
    <m/>
    <x v="2"/>
    <x v="7"/>
    <x v="9"/>
    <m/>
    <m/>
    <m/>
    <m/>
    <m/>
  </r>
  <r>
    <s v="O467626"/>
    <d v="2021-05-28T00:00:00"/>
    <m/>
    <m/>
    <m/>
    <m/>
    <x v="2"/>
    <x v="7"/>
    <x v="9"/>
    <m/>
    <m/>
    <m/>
    <m/>
    <m/>
  </r>
  <r>
    <s v="O462426"/>
    <d v="2021-05-28T00:00:00"/>
    <m/>
    <m/>
    <m/>
    <m/>
    <x v="2"/>
    <x v="7"/>
    <x v="9"/>
    <m/>
    <m/>
    <m/>
    <m/>
    <m/>
  </r>
  <r>
    <s v="O415151"/>
    <d v="2021-05-28T00:00:00"/>
    <s v="Complaint"/>
    <m/>
    <s v="Complaint"/>
    <s v="Online Portal"/>
    <x v="0"/>
    <x v="0"/>
    <x v="5"/>
    <s v="Warehouse Department"/>
    <s v="WD-USA-100961"/>
    <n v="6"/>
    <n v="120"/>
    <s v="Refund initiated "/>
  </r>
  <r>
    <s v="O489122"/>
    <d v="2021-05-29T00:00:00"/>
    <s v="Complaint"/>
    <m/>
    <s v="Complaint"/>
    <s v="Phone"/>
    <x v="0"/>
    <x v="6"/>
    <x v="12"/>
    <s v="Warehouse Department"/>
    <s v="WD-CHI-100424"/>
    <n v="10"/>
    <n v="40"/>
    <s v="Expedite process"/>
  </r>
  <r>
    <s v="O497102"/>
    <d v="2021-05-29T00:00:00"/>
    <m/>
    <m/>
    <m/>
    <m/>
    <x v="2"/>
    <x v="7"/>
    <x v="9"/>
    <m/>
    <m/>
    <m/>
    <m/>
    <m/>
  </r>
  <r>
    <s v="O466816"/>
    <d v="2021-05-29T00:00:00"/>
    <m/>
    <m/>
    <m/>
    <m/>
    <x v="2"/>
    <x v="7"/>
    <x v="9"/>
    <m/>
    <m/>
    <m/>
    <m/>
    <m/>
  </r>
  <r>
    <s v="O430447"/>
    <d v="2021-05-29T00:00:00"/>
    <m/>
    <m/>
    <m/>
    <m/>
    <x v="2"/>
    <x v="7"/>
    <x v="9"/>
    <m/>
    <m/>
    <m/>
    <m/>
    <m/>
  </r>
  <r>
    <s v="O497902"/>
    <d v="2021-05-30T00:00:00"/>
    <m/>
    <m/>
    <m/>
    <m/>
    <x v="2"/>
    <x v="7"/>
    <x v="9"/>
    <m/>
    <m/>
    <m/>
    <m/>
    <m/>
  </r>
  <r>
    <s v="O453835"/>
    <d v="2021-05-30T00:00:00"/>
    <m/>
    <m/>
    <m/>
    <m/>
    <x v="2"/>
    <x v="7"/>
    <x v="9"/>
    <m/>
    <m/>
    <m/>
    <m/>
    <m/>
  </r>
  <r>
    <s v="O416043"/>
    <d v="2021-05-31T00:00:00"/>
    <m/>
    <m/>
    <m/>
    <m/>
    <x v="2"/>
    <x v="7"/>
    <x v="9"/>
    <m/>
    <m/>
    <m/>
    <m/>
    <m/>
  </r>
  <r>
    <s v="O479873"/>
    <d v="2021-06-01T00:00:00"/>
    <m/>
    <m/>
    <m/>
    <m/>
    <x v="2"/>
    <x v="7"/>
    <x v="9"/>
    <m/>
    <m/>
    <m/>
    <m/>
    <m/>
  </r>
  <r>
    <s v="O416966"/>
    <d v="2021-06-01T00:00:00"/>
    <m/>
    <m/>
    <m/>
    <m/>
    <x v="2"/>
    <x v="7"/>
    <x v="9"/>
    <m/>
    <m/>
    <m/>
    <m/>
    <m/>
  </r>
  <r>
    <s v="O463147"/>
    <d v="2021-06-01T00:00:00"/>
    <m/>
    <m/>
    <m/>
    <m/>
    <x v="2"/>
    <x v="7"/>
    <x v="9"/>
    <m/>
    <m/>
    <m/>
    <m/>
    <m/>
  </r>
  <r>
    <s v="O424592"/>
    <d v="2021-06-02T00:00:00"/>
    <m/>
    <m/>
    <m/>
    <m/>
    <x v="2"/>
    <x v="7"/>
    <x v="9"/>
    <m/>
    <m/>
    <m/>
    <m/>
    <m/>
  </r>
  <r>
    <s v="O431519"/>
    <d v="2021-06-02T00:00:00"/>
    <m/>
    <m/>
    <m/>
    <m/>
    <x v="2"/>
    <x v="7"/>
    <x v="9"/>
    <m/>
    <m/>
    <m/>
    <m/>
    <m/>
  </r>
  <r>
    <s v="O463467"/>
    <d v="2021-06-03T00:00:00"/>
    <m/>
    <m/>
    <m/>
    <m/>
    <x v="2"/>
    <x v="7"/>
    <x v="9"/>
    <m/>
    <m/>
    <m/>
    <m/>
    <m/>
  </r>
  <r>
    <s v="O410333"/>
    <d v="2021-06-03T00:00:00"/>
    <m/>
    <m/>
    <m/>
    <m/>
    <x v="2"/>
    <x v="7"/>
    <x v="9"/>
    <m/>
    <m/>
    <m/>
    <m/>
    <m/>
  </r>
  <r>
    <s v="O482320"/>
    <d v="2021-06-03T00:00:00"/>
    <s v="Complaint"/>
    <m/>
    <s v="Complaint"/>
    <s v="Phone"/>
    <x v="0"/>
    <x v="0"/>
    <x v="0"/>
    <s v="Logistics Department"/>
    <s v="LD-GER-100482"/>
    <n v="3"/>
    <n v="110"/>
    <s v="Product Exchanged"/>
  </r>
  <r>
    <s v="O425537"/>
    <d v="2021-06-04T00:00:00"/>
    <s v="Complaint"/>
    <m/>
    <s v="Complaint"/>
    <s v="Phone"/>
    <x v="1"/>
    <x v="1"/>
    <x v="3"/>
    <s v="Production Department"/>
    <s v="PD-GER-100884"/>
    <n v="2"/>
    <n v="70"/>
    <s v="Product Exchanged"/>
  </r>
  <r>
    <s v="O421727"/>
    <d v="2021-06-04T00:00:00"/>
    <m/>
    <s v="Return"/>
    <s v="Return"/>
    <s v="Online Portal"/>
    <x v="0"/>
    <x v="0"/>
    <x v="0"/>
    <s v="Logistics Department"/>
    <s v="LD-USA-100578"/>
    <n v="5"/>
    <n v="110"/>
    <s v="Supply accessories"/>
  </r>
  <r>
    <s v="O444489"/>
    <d v="2021-06-04T00:00:00"/>
    <m/>
    <m/>
    <m/>
    <m/>
    <x v="2"/>
    <x v="7"/>
    <x v="9"/>
    <m/>
    <m/>
    <m/>
    <m/>
    <s v="Refund initiated"/>
  </r>
  <r>
    <s v="O486200"/>
    <d v="2021-06-05T00:00:00"/>
    <m/>
    <m/>
    <m/>
    <m/>
    <x v="2"/>
    <x v="7"/>
    <x v="9"/>
    <m/>
    <m/>
    <m/>
    <m/>
    <s v="Product Exchanged"/>
  </r>
  <r>
    <s v="O426807"/>
    <d v="2021-06-05T00:00:00"/>
    <m/>
    <m/>
    <m/>
    <m/>
    <x v="2"/>
    <x v="7"/>
    <x v="9"/>
    <m/>
    <m/>
    <m/>
    <m/>
    <m/>
  </r>
  <r>
    <s v="O427861"/>
    <d v="2021-06-06T00:00:00"/>
    <m/>
    <m/>
    <m/>
    <m/>
    <x v="2"/>
    <x v="7"/>
    <x v="9"/>
    <m/>
    <m/>
    <m/>
    <m/>
    <m/>
  </r>
  <r>
    <s v="O412008"/>
    <d v="2021-06-06T00:00:00"/>
    <m/>
    <m/>
    <m/>
    <m/>
    <x v="2"/>
    <x v="7"/>
    <x v="9"/>
    <m/>
    <m/>
    <m/>
    <m/>
    <m/>
  </r>
  <r>
    <s v="O466016"/>
    <d v="2021-06-06T00:00:00"/>
    <m/>
    <m/>
    <m/>
    <m/>
    <x v="2"/>
    <x v="7"/>
    <x v="9"/>
    <m/>
    <m/>
    <m/>
    <m/>
    <m/>
  </r>
  <r>
    <s v="O455694"/>
    <d v="2021-06-07T00:00:00"/>
    <m/>
    <m/>
    <m/>
    <m/>
    <x v="2"/>
    <x v="7"/>
    <x v="9"/>
    <m/>
    <m/>
    <m/>
    <m/>
    <m/>
  </r>
  <r>
    <s v="O402487"/>
    <d v="2021-06-07T00:00:00"/>
    <m/>
    <m/>
    <m/>
    <m/>
    <x v="2"/>
    <x v="7"/>
    <x v="9"/>
    <m/>
    <m/>
    <m/>
    <m/>
    <m/>
  </r>
  <r>
    <s v="O440647"/>
    <d v="2021-06-08T00:00:00"/>
    <m/>
    <m/>
    <m/>
    <m/>
    <x v="2"/>
    <x v="7"/>
    <x v="9"/>
    <m/>
    <m/>
    <m/>
    <m/>
    <m/>
  </r>
  <r>
    <s v="O401162"/>
    <d v="2021-06-08T00:00:00"/>
    <m/>
    <m/>
    <m/>
    <m/>
    <x v="2"/>
    <x v="7"/>
    <x v="9"/>
    <m/>
    <m/>
    <m/>
    <m/>
    <m/>
  </r>
  <r>
    <s v="O471311"/>
    <d v="2021-06-09T00:00:00"/>
    <m/>
    <m/>
    <m/>
    <m/>
    <x v="2"/>
    <x v="7"/>
    <x v="9"/>
    <m/>
    <m/>
    <m/>
    <m/>
    <m/>
  </r>
  <r>
    <s v="O461003"/>
    <d v="2021-06-09T00:00:00"/>
    <m/>
    <m/>
    <m/>
    <m/>
    <x v="2"/>
    <x v="7"/>
    <x v="9"/>
    <m/>
    <m/>
    <m/>
    <m/>
    <m/>
  </r>
  <r>
    <s v="O494979"/>
    <d v="2021-06-09T00:00:00"/>
    <m/>
    <m/>
    <m/>
    <m/>
    <x v="2"/>
    <x v="7"/>
    <x v="9"/>
    <m/>
    <m/>
    <m/>
    <m/>
    <m/>
  </r>
  <r>
    <s v="O483912"/>
    <d v="2021-06-10T00:00:00"/>
    <m/>
    <m/>
    <m/>
    <m/>
    <x v="2"/>
    <x v="7"/>
    <x v="9"/>
    <m/>
    <m/>
    <m/>
    <m/>
    <m/>
  </r>
  <r>
    <s v="O437957"/>
    <d v="2021-06-11T00:00:00"/>
    <m/>
    <m/>
    <m/>
    <m/>
    <x v="2"/>
    <x v="7"/>
    <x v="9"/>
    <m/>
    <m/>
    <m/>
    <m/>
    <m/>
  </r>
  <r>
    <s v="O409960"/>
    <d v="2021-06-11T00:00:00"/>
    <m/>
    <m/>
    <m/>
    <m/>
    <x v="2"/>
    <x v="7"/>
    <x v="9"/>
    <m/>
    <m/>
    <m/>
    <m/>
    <m/>
  </r>
  <r>
    <s v="O460206"/>
    <d v="2021-06-11T00:00:00"/>
    <m/>
    <m/>
    <m/>
    <m/>
    <x v="2"/>
    <x v="7"/>
    <x v="9"/>
    <m/>
    <m/>
    <m/>
    <m/>
    <m/>
  </r>
  <r>
    <s v="O475391"/>
    <d v="2021-06-11T00:00:00"/>
    <m/>
    <s v="Return"/>
    <s v="Return"/>
    <s v="Fax"/>
    <x v="0"/>
    <x v="0"/>
    <x v="5"/>
    <s v="Warehouse Department"/>
    <s v="WD-GER-100474"/>
    <n v="3"/>
    <n v="120"/>
    <s v="Product Exchanged"/>
  </r>
  <r>
    <s v="O445166"/>
    <d v="2021-06-12T00:00:00"/>
    <m/>
    <m/>
    <m/>
    <m/>
    <x v="2"/>
    <x v="7"/>
    <x v="9"/>
    <m/>
    <m/>
    <m/>
    <m/>
    <m/>
  </r>
  <r>
    <s v="O421033"/>
    <d v="2021-06-12T00:00:00"/>
    <m/>
    <m/>
    <m/>
    <m/>
    <x v="2"/>
    <x v="7"/>
    <x v="9"/>
    <m/>
    <m/>
    <m/>
    <m/>
    <m/>
  </r>
  <r>
    <s v="O438923"/>
    <d v="2021-06-13T00:00:00"/>
    <m/>
    <m/>
    <m/>
    <m/>
    <x v="2"/>
    <x v="7"/>
    <x v="9"/>
    <m/>
    <m/>
    <m/>
    <m/>
    <m/>
  </r>
  <r>
    <s v="O456079"/>
    <d v="2021-06-13T00:00:00"/>
    <m/>
    <m/>
    <m/>
    <m/>
    <x v="2"/>
    <x v="7"/>
    <x v="9"/>
    <m/>
    <m/>
    <m/>
    <m/>
    <m/>
  </r>
  <r>
    <s v="O401303"/>
    <d v="2021-06-13T00:00:00"/>
    <m/>
    <m/>
    <m/>
    <m/>
    <x v="2"/>
    <x v="7"/>
    <x v="9"/>
    <m/>
    <m/>
    <m/>
    <m/>
    <m/>
  </r>
  <r>
    <s v="O497828"/>
    <d v="2021-06-14T00:00:00"/>
    <m/>
    <m/>
    <m/>
    <m/>
    <x v="2"/>
    <x v="7"/>
    <x v="9"/>
    <m/>
    <m/>
    <m/>
    <m/>
    <m/>
  </r>
  <r>
    <s v="O457334"/>
    <d v="2021-06-14T00:00:00"/>
    <s v="Complaint"/>
    <m/>
    <s v="Complaint"/>
    <s v="Online Portal"/>
    <x v="0"/>
    <x v="4"/>
    <x v="2"/>
    <s v="Warehouse Department"/>
    <s v="WD-IND-100305"/>
    <n v="6"/>
    <n v="15"/>
    <s v="Supply accessories"/>
  </r>
  <r>
    <s v="O482400"/>
    <d v="2021-06-14T00:00:00"/>
    <m/>
    <m/>
    <m/>
    <m/>
    <x v="2"/>
    <x v="7"/>
    <x v="9"/>
    <m/>
    <m/>
    <m/>
    <m/>
    <m/>
  </r>
  <r>
    <s v="O456298"/>
    <d v="2021-06-14T00:00:00"/>
    <m/>
    <s v="Return"/>
    <s v="Return"/>
    <s v="Fax"/>
    <x v="1"/>
    <x v="1"/>
    <x v="1"/>
    <s v="Warehouse Department"/>
    <s v="WD-USA-100961"/>
    <n v="7"/>
    <n v="80"/>
    <s v="Refund initiated"/>
  </r>
  <r>
    <s v="O491428"/>
    <d v="2021-06-15T00:00:00"/>
    <m/>
    <m/>
    <m/>
    <m/>
    <x v="2"/>
    <x v="7"/>
    <x v="9"/>
    <m/>
    <m/>
    <m/>
    <m/>
    <m/>
  </r>
  <r>
    <s v="O487459"/>
    <d v="2021-06-15T00:00:00"/>
    <m/>
    <m/>
    <m/>
    <m/>
    <x v="2"/>
    <x v="7"/>
    <x v="9"/>
    <m/>
    <m/>
    <m/>
    <m/>
    <m/>
  </r>
  <r>
    <s v="O478416"/>
    <d v="2021-06-17T00:00:00"/>
    <m/>
    <m/>
    <m/>
    <m/>
    <x v="2"/>
    <x v="7"/>
    <x v="9"/>
    <m/>
    <m/>
    <m/>
    <m/>
    <m/>
  </r>
  <r>
    <s v="O485540"/>
    <d v="2021-06-17T00:00:00"/>
    <m/>
    <s v="Return"/>
    <s v="Return"/>
    <s v="Fax"/>
    <x v="0"/>
    <x v="0"/>
    <x v="0"/>
    <s v="Logistics Department"/>
    <s v="LD-USA-100578"/>
    <n v="8"/>
    <n v="110"/>
    <s v="Product Exchanged"/>
  </r>
  <r>
    <s v="O499106"/>
    <d v="2021-06-17T00:00:00"/>
    <s v="Complaint"/>
    <m/>
    <s v="Complaint"/>
    <s v="Fax"/>
    <x v="0"/>
    <x v="4"/>
    <x v="2"/>
    <s v="Warehouse Department"/>
    <s v="WD-GER-100474"/>
    <n v="6"/>
    <n v="15"/>
    <s v="Product Exchanged"/>
  </r>
  <r>
    <s v="O420102"/>
    <d v="2021-06-18T00:00:00"/>
    <m/>
    <m/>
    <m/>
    <m/>
    <x v="2"/>
    <x v="7"/>
    <x v="9"/>
    <m/>
    <m/>
    <m/>
    <m/>
    <m/>
  </r>
  <r>
    <s v="O484291"/>
    <d v="2021-06-18T00:00:00"/>
    <m/>
    <m/>
    <m/>
    <m/>
    <x v="2"/>
    <x v="7"/>
    <x v="9"/>
    <m/>
    <m/>
    <m/>
    <m/>
    <m/>
  </r>
  <r>
    <s v="O495970"/>
    <d v="2021-06-18T00:00:00"/>
    <m/>
    <m/>
    <m/>
    <m/>
    <x v="2"/>
    <x v="7"/>
    <x v="9"/>
    <m/>
    <m/>
    <m/>
    <m/>
    <m/>
  </r>
  <r>
    <s v="O498935"/>
    <d v="2021-06-18T00:00:00"/>
    <m/>
    <m/>
    <m/>
    <m/>
    <x v="2"/>
    <x v="7"/>
    <x v="9"/>
    <m/>
    <m/>
    <m/>
    <m/>
    <m/>
  </r>
  <r>
    <s v="O474065"/>
    <d v="2021-06-19T00:00:00"/>
    <m/>
    <m/>
    <m/>
    <m/>
    <x v="2"/>
    <x v="7"/>
    <x v="9"/>
    <m/>
    <m/>
    <m/>
    <m/>
    <m/>
  </r>
  <r>
    <s v="O450046"/>
    <d v="2021-06-19T00:00:00"/>
    <m/>
    <m/>
    <m/>
    <m/>
    <x v="2"/>
    <x v="7"/>
    <x v="9"/>
    <m/>
    <m/>
    <m/>
    <m/>
    <m/>
  </r>
  <r>
    <s v="O426381"/>
    <d v="2021-06-19T00:00:00"/>
    <m/>
    <m/>
    <m/>
    <m/>
    <x v="2"/>
    <x v="7"/>
    <x v="9"/>
    <m/>
    <m/>
    <m/>
    <m/>
    <m/>
  </r>
  <r>
    <s v="O471536"/>
    <d v="2021-06-20T00:00:00"/>
    <s v="Complaint"/>
    <m/>
    <s v="Complaint"/>
    <s v="Phone"/>
    <x v="0"/>
    <x v="6"/>
    <x v="11"/>
    <s v="Logistics Department"/>
    <s v="LD-IND-100844"/>
    <n v="9"/>
    <n v="20"/>
    <s v="Expedite process"/>
  </r>
  <r>
    <s v="O449220"/>
    <d v="2021-06-20T00:00:00"/>
    <m/>
    <m/>
    <m/>
    <m/>
    <x v="2"/>
    <x v="7"/>
    <x v="9"/>
    <m/>
    <m/>
    <m/>
    <m/>
    <m/>
  </r>
  <r>
    <s v="O435936"/>
    <d v="2021-06-20T00:00:00"/>
    <m/>
    <m/>
    <m/>
    <m/>
    <x v="2"/>
    <x v="7"/>
    <x v="9"/>
    <m/>
    <m/>
    <m/>
    <m/>
    <m/>
  </r>
  <r>
    <s v="O482600"/>
    <d v="2021-06-21T00:00:00"/>
    <m/>
    <m/>
    <m/>
    <m/>
    <x v="2"/>
    <x v="7"/>
    <x v="9"/>
    <m/>
    <m/>
    <m/>
    <m/>
    <m/>
  </r>
  <r>
    <s v="O476928"/>
    <d v="2021-06-21T00:00:00"/>
    <m/>
    <s v="Return"/>
    <s v="Return"/>
    <s v="Phone"/>
    <x v="1"/>
    <x v="1"/>
    <x v="1"/>
    <s v="Warehouse Department"/>
    <s v="WD-CHI-100424"/>
    <n v="5"/>
    <n v="80"/>
    <s v="Refund initiated"/>
  </r>
  <r>
    <s v="O469217"/>
    <d v="2021-06-21T00:00:00"/>
    <m/>
    <s v="Return"/>
    <s v="Return"/>
    <s v="Online Portal"/>
    <x v="1"/>
    <x v="1"/>
    <x v="1"/>
    <s v="Warehouse Department"/>
    <s v="WD-USA-100961"/>
    <n v="10"/>
    <n v="80"/>
    <s v="Product Exchanged"/>
  </r>
  <r>
    <s v="O489417"/>
    <d v="2021-06-22T00:00:00"/>
    <m/>
    <m/>
    <m/>
    <m/>
    <x v="2"/>
    <x v="7"/>
    <x v="9"/>
    <m/>
    <m/>
    <m/>
    <m/>
    <m/>
  </r>
  <r>
    <s v="O447516"/>
    <d v="2021-06-23T00:00:00"/>
    <s v="Complaint"/>
    <m/>
    <s v="Complaint"/>
    <s v="Phone"/>
    <x v="1"/>
    <x v="5"/>
    <x v="10"/>
    <s v="Customer Service Department"/>
    <s v="Customer Fault"/>
    <n v="4"/>
    <n v="20"/>
    <s v="Invalid Complaint/Return"/>
  </r>
  <r>
    <s v="O490983"/>
    <d v="2021-06-23T00:00:00"/>
    <m/>
    <m/>
    <m/>
    <m/>
    <x v="2"/>
    <x v="7"/>
    <x v="9"/>
    <m/>
    <m/>
    <m/>
    <m/>
    <m/>
  </r>
  <r>
    <s v="O472239"/>
    <d v="2021-06-24T00:00:00"/>
    <m/>
    <m/>
    <m/>
    <m/>
    <x v="2"/>
    <x v="7"/>
    <x v="9"/>
    <m/>
    <m/>
    <m/>
    <m/>
    <m/>
  </r>
  <r>
    <s v="O481481"/>
    <d v="2021-06-24T00:00:00"/>
    <m/>
    <s v="Return"/>
    <s v="Return"/>
    <s v="Fax"/>
    <x v="1"/>
    <x v="5"/>
    <x v="10"/>
    <s v="Customer Service Department"/>
    <s v="Customer Fault"/>
    <n v="3"/>
    <n v="20"/>
    <s v="Invalid Complaint/Return"/>
  </r>
  <r>
    <s v="O454294"/>
    <d v="2021-06-24T00:00:00"/>
    <m/>
    <m/>
    <m/>
    <m/>
    <x v="2"/>
    <x v="7"/>
    <x v="9"/>
    <m/>
    <m/>
    <m/>
    <m/>
    <m/>
  </r>
  <r>
    <s v="O437538"/>
    <d v="2021-06-25T00:00:00"/>
    <m/>
    <m/>
    <m/>
    <m/>
    <x v="2"/>
    <x v="7"/>
    <x v="9"/>
    <m/>
    <m/>
    <m/>
    <m/>
    <m/>
  </r>
  <r>
    <s v="O406661"/>
    <d v="2021-06-25T00:00:00"/>
    <m/>
    <m/>
    <m/>
    <m/>
    <x v="2"/>
    <x v="7"/>
    <x v="9"/>
    <m/>
    <m/>
    <m/>
    <m/>
    <m/>
  </r>
  <r>
    <s v="O433486"/>
    <d v="2021-06-25T00:00:00"/>
    <m/>
    <m/>
    <m/>
    <m/>
    <x v="2"/>
    <x v="7"/>
    <x v="9"/>
    <m/>
    <m/>
    <m/>
    <m/>
    <m/>
  </r>
  <r>
    <s v="O474368"/>
    <d v="2021-06-26T00:00:00"/>
    <m/>
    <m/>
    <m/>
    <m/>
    <x v="2"/>
    <x v="7"/>
    <x v="9"/>
    <m/>
    <m/>
    <m/>
    <m/>
    <m/>
  </r>
  <r>
    <s v="O471644"/>
    <d v="2021-06-26T00:00:00"/>
    <m/>
    <s v="Return"/>
    <s v="Return"/>
    <s v="Phone"/>
    <x v="1"/>
    <x v="5"/>
    <x v="10"/>
    <s v="Customer Service Department"/>
    <s v="Customer Fault"/>
    <n v="2"/>
    <n v="20"/>
    <s v="Invalid Complaint/Return"/>
  </r>
  <r>
    <s v="O472414"/>
    <d v="2021-06-26T00:00:00"/>
    <m/>
    <m/>
    <m/>
    <m/>
    <x v="2"/>
    <x v="7"/>
    <x v="9"/>
    <m/>
    <m/>
    <m/>
    <m/>
    <m/>
  </r>
  <r>
    <s v="O408071"/>
    <d v="2021-06-26T00:00:00"/>
    <m/>
    <m/>
    <m/>
    <m/>
    <x v="2"/>
    <x v="7"/>
    <x v="9"/>
    <m/>
    <m/>
    <m/>
    <m/>
    <m/>
  </r>
  <r>
    <s v="O479043"/>
    <d v="2021-06-27T00:00:00"/>
    <s v="Complaint"/>
    <m/>
    <s v="Complaint"/>
    <s v="Fax"/>
    <x v="0"/>
    <x v="6"/>
    <x v="12"/>
    <s v="Warehouse Department"/>
    <s v="WD-USA-100961"/>
    <n v="4"/>
    <n v="40"/>
    <s v="Expedite process"/>
  </r>
  <r>
    <s v="O402924"/>
    <d v="2021-06-27T00:00:00"/>
    <m/>
    <m/>
    <m/>
    <m/>
    <x v="2"/>
    <x v="7"/>
    <x v="9"/>
    <m/>
    <m/>
    <m/>
    <m/>
    <m/>
  </r>
  <r>
    <s v="O408041"/>
    <d v="2021-06-30T00:00:00"/>
    <m/>
    <m/>
    <m/>
    <m/>
    <x v="2"/>
    <x v="7"/>
    <x v="9"/>
    <m/>
    <m/>
    <m/>
    <m/>
    <m/>
  </r>
  <r>
    <s v="O438712"/>
    <d v="2021-06-30T00:00:00"/>
    <m/>
    <m/>
    <m/>
    <m/>
    <x v="2"/>
    <x v="7"/>
    <x v="9"/>
    <m/>
    <m/>
    <m/>
    <m/>
    <m/>
  </r>
  <r>
    <s v="O496783"/>
    <d v="2021-07-01T00:00:00"/>
    <m/>
    <m/>
    <m/>
    <m/>
    <x v="2"/>
    <x v="7"/>
    <x v="9"/>
    <m/>
    <m/>
    <m/>
    <m/>
    <m/>
  </r>
  <r>
    <s v="O453474"/>
    <d v="2021-07-01T00:00:00"/>
    <m/>
    <m/>
    <m/>
    <m/>
    <x v="2"/>
    <x v="7"/>
    <x v="9"/>
    <m/>
    <m/>
    <m/>
    <m/>
    <m/>
  </r>
  <r>
    <s v="O447420"/>
    <d v="2021-07-01T00:00:00"/>
    <m/>
    <m/>
    <m/>
    <m/>
    <x v="2"/>
    <x v="7"/>
    <x v="9"/>
    <m/>
    <m/>
    <m/>
    <m/>
    <m/>
  </r>
  <r>
    <s v="O497534"/>
    <d v="2021-07-02T00:00:00"/>
    <m/>
    <m/>
    <m/>
    <m/>
    <x v="2"/>
    <x v="7"/>
    <x v="9"/>
    <m/>
    <m/>
    <m/>
    <m/>
    <m/>
  </r>
  <r>
    <s v="O434640"/>
    <d v="2021-07-03T00:00:00"/>
    <m/>
    <m/>
    <m/>
    <m/>
    <x v="2"/>
    <x v="7"/>
    <x v="9"/>
    <m/>
    <m/>
    <m/>
    <m/>
    <m/>
  </r>
  <r>
    <s v="O463054"/>
    <d v="2021-07-03T00:00:00"/>
    <m/>
    <m/>
    <m/>
    <m/>
    <x v="2"/>
    <x v="7"/>
    <x v="9"/>
    <m/>
    <m/>
    <m/>
    <m/>
    <m/>
  </r>
  <r>
    <s v="O469510"/>
    <d v="2021-07-03T00:00:00"/>
    <m/>
    <m/>
    <m/>
    <m/>
    <x v="2"/>
    <x v="7"/>
    <x v="9"/>
    <m/>
    <m/>
    <m/>
    <m/>
    <m/>
  </r>
  <r>
    <s v="O472591"/>
    <d v="2021-07-04T00:00:00"/>
    <m/>
    <m/>
    <m/>
    <m/>
    <x v="2"/>
    <x v="7"/>
    <x v="9"/>
    <m/>
    <m/>
    <m/>
    <m/>
    <m/>
  </r>
  <r>
    <s v="O442879"/>
    <d v="2021-07-04T00:00:00"/>
    <m/>
    <s v="Return"/>
    <s v="Return"/>
    <s v="Phone"/>
    <x v="0"/>
    <x v="0"/>
    <x v="0"/>
    <s v="Logistics Department"/>
    <s v="LD-GER-100482"/>
    <n v="2"/>
    <n v="110"/>
    <s v="Supply accessories"/>
  </r>
  <r>
    <s v="O469792"/>
    <d v="2021-07-04T00:00:00"/>
    <m/>
    <m/>
    <m/>
    <m/>
    <x v="2"/>
    <x v="7"/>
    <x v="9"/>
    <m/>
    <m/>
    <m/>
    <m/>
    <s v="Refund initiated"/>
  </r>
  <r>
    <s v="O454737"/>
    <d v="2021-07-05T00:00:00"/>
    <m/>
    <m/>
    <m/>
    <m/>
    <x v="2"/>
    <x v="7"/>
    <x v="9"/>
    <m/>
    <m/>
    <m/>
    <m/>
    <s v="Product Exchanged"/>
  </r>
  <r>
    <s v="O498840"/>
    <d v="2021-07-05T00:00:00"/>
    <m/>
    <m/>
    <m/>
    <m/>
    <x v="2"/>
    <x v="7"/>
    <x v="9"/>
    <m/>
    <m/>
    <m/>
    <m/>
    <m/>
  </r>
  <r>
    <s v="O471048"/>
    <d v="2021-07-06T00:00:00"/>
    <m/>
    <m/>
    <m/>
    <m/>
    <x v="2"/>
    <x v="7"/>
    <x v="9"/>
    <m/>
    <m/>
    <m/>
    <m/>
    <m/>
  </r>
  <r>
    <s v="O435949"/>
    <d v="2021-07-06T00:00:00"/>
    <m/>
    <s v="Return"/>
    <s v="Return"/>
    <s v="Online Portal"/>
    <x v="1"/>
    <x v="1"/>
    <x v="1"/>
    <s v="Warehouse Department"/>
    <s v="WD-GER-100474"/>
    <n v="10"/>
    <n v="80"/>
    <s v="Refund initiated"/>
  </r>
  <r>
    <s v="O442641"/>
    <d v="2021-07-06T00:00:00"/>
    <m/>
    <m/>
    <m/>
    <m/>
    <x v="2"/>
    <x v="7"/>
    <x v="9"/>
    <m/>
    <m/>
    <m/>
    <m/>
    <m/>
  </r>
  <r>
    <s v="O406648"/>
    <d v="2021-07-07T00:00:00"/>
    <m/>
    <m/>
    <m/>
    <m/>
    <x v="2"/>
    <x v="7"/>
    <x v="9"/>
    <m/>
    <m/>
    <m/>
    <m/>
    <m/>
  </r>
  <r>
    <s v="O465998"/>
    <d v="2021-07-07T00:00:00"/>
    <s v="Complaint"/>
    <m/>
    <s v="Complaint"/>
    <s v="Phone"/>
    <x v="0"/>
    <x v="3"/>
    <x v="4"/>
    <s v="Customer Service Department"/>
    <s v="CS-IND-152670"/>
    <n v="2"/>
    <n v="10"/>
    <s v="Compensatory Voucher"/>
  </r>
  <r>
    <s v="O471219"/>
    <d v="2021-07-07T00:00:00"/>
    <m/>
    <m/>
    <m/>
    <m/>
    <x v="2"/>
    <x v="7"/>
    <x v="9"/>
    <m/>
    <m/>
    <m/>
    <m/>
    <m/>
  </r>
  <r>
    <s v="O429964"/>
    <d v="2021-07-07T00:00:00"/>
    <s v="Complaint"/>
    <m/>
    <s v="Complaint"/>
    <s v="Fax"/>
    <x v="1"/>
    <x v="1"/>
    <x v="3"/>
    <s v="Production Department"/>
    <s v="PD-CHI-100707"/>
    <n v="9"/>
    <n v="70"/>
    <s v="Service and repairs"/>
  </r>
  <r>
    <s v="O463474"/>
    <d v="2021-07-08T00:00:00"/>
    <m/>
    <m/>
    <m/>
    <m/>
    <x v="2"/>
    <x v="7"/>
    <x v="9"/>
    <m/>
    <m/>
    <m/>
    <m/>
    <m/>
  </r>
  <r>
    <s v="O414762"/>
    <d v="2021-07-08T00:00:00"/>
    <m/>
    <s v="Return"/>
    <s v="Return"/>
    <s v="Email"/>
    <x v="1"/>
    <x v="5"/>
    <x v="10"/>
    <s v="Customer Service Department"/>
    <s v="Customer Fault"/>
    <n v="4"/>
    <n v="20"/>
    <s v="Invalid Complaint/Return"/>
  </r>
  <r>
    <s v="O467520"/>
    <d v="2021-07-08T00:00:00"/>
    <m/>
    <m/>
    <m/>
    <m/>
    <x v="2"/>
    <x v="7"/>
    <x v="9"/>
    <m/>
    <m/>
    <m/>
    <m/>
    <m/>
  </r>
  <r>
    <s v="O469522"/>
    <d v="2021-07-09T00:00:00"/>
    <m/>
    <m/>
    <m/>
    <m/>
    <x v="2"/>
    <x v="7"/>
    <x v="9"/>
    <m/>
    <m/>
    <m/>
    <m/>
    <m/>
  </r>
  <r>
    <s v="O483824"/>
    <d v="2021-07-09T00:00:00"/>
    <s v="Complaint"/>
    <m/>
    <s v="Complaint"/>
    <s v="Email"/>
    <x v="1"/>
    <x v="1"/>
    <x v="1"/>
    <s v="Warehouse Department"/>
    <s v="WD-USA-100961"/>
    <n v="10"/>
    <n v="80"/>
    <s v="Refund initiated"/>
  </r>
  <r>
    <s v="O403878"/>
    <d v="2021-07-09T00:00:00"/>
    <m/>
    <m/>
    <m/>
    <m/>
    <x v="2"/>
    <x v="7"/>
    <x v="9"/>
    <m/>
    <m/>
    <m/>
    <m/>
    <m/>
  </r>
  <r>
    <s v="O446225"/>
    <d v="2021-07-09T00:00:00"/>
    <m/>
    <m/>
    <m/>
    <m/>
    <x v="2"/>
    <x v="7"/>
    <x v="9"/>
    <m/>
    <m/>
    <m/>
    <m/>
    <m/>
  </r>
  <r>
    <s v="O465519"/>
    <d v="2021-07-10T00:00:00"/>
    <m/>
    <m/>
    <m/>
    <m/>
    <x v="2"/>
    <x v="7"/>
    <x v="9"/>
    <m/>
    <m/>
    <m/>
    <m/>
    <m/>
  </r>
  <r>
    <s v="O432254"/>
    <d v="2021-07-10T00:00:00"/>
    <m/>
    <m/>
    <m/>
    <m/>
    <x v="2"/>
    <x v="7"/>
    <x v="9"/>
    <m/>
    <m/>
    <m/>
    <m/>
    <m/>
  </r>
  <r>
    <s v="O421114"/>
    <d v="2021-07-10T00:00:00"/>
    <m/>
    <m/>
    <m/>
    <m/>
    <x v="2"/>
    <x v="7"/>
    <x v="9"/>
    <m/>
    <m/>
    <m/>
    <m/>
    <m/>
  </r>
  <r>
    <s v="O478722"/>
    <d v="2021-07-10T00:00:00"/>
    <m/>
    <m/>
    <m/>
    <m/>
    <x v="2"/>
    <x v="7"/>
    <x v="9"/>
    <m/>
    <m/>
    <m/>
    <m/>
    <m/>
  </r>
  <r>
    <s v="O495348"/>
    <d v="2021-07-11T00:00:00"/>
    <m/>
    <s v="Return"/>
    <s v="Return"/>
    <s v="Online Portal"/>
    <x v="1"/>
    <x v="5"/>
    <x v="10"/>
    <s v="Customer Service Department"/>
    <s v="Customer Fault"/>
    <n v="4"/>
    <n v="20"/>
    <s v="Invalid Complaint/Return"/>
  </r>
  <r>
    <s v="O469970"/>
    <d v="2021-07-11T00:00:00"/>
    <m/>
    <m/>
    <m/>
    <m/>
    <x v="2"/>
    <x v="7"/>
    <x v="9"/>
    <m/>
    <m/>
    <m/>
    <m/>
    <m/>
  </r>
  <r>
    <s v="O454063"/>
    <d v="2021-07-11T00:00:00"/>
    <m/>
    <m/>
    <m/>
    <m/>
    <x v="2"/>
    <x v="7"/>
    <x v="9"/>
    <m/>
    <m/>
    <m/>
    <m/>
    <m/>
  </r>
  <r>
    <s v="O424460"/>
    <d v="2021-07-11T00:00:00"/>
    <m/>
    <m/>
    <m/>
    <m/>
    <x v="2"/>
    <x v="7"/>
    <x v="9"/>
    <m/>
    <m/>
    <m/>
    <m/>
    <m/>
  </r>
  <r>
    <s v="O439687"/>
    <d v="2021-07-12T00:00:00"/>
    <m/>
    <s v="Return"/>
    <s v="Return"/>
    <s v="Online Portal"/>
    <x v="1"/>
    <x v="1"/>
    <x v="1"/>
    <s v="Warehouse Department"/>
    <s v="WD-USA-100961"/>
    <n v="10"/>
    <n v="80"/>
    <s v="Refund initiated"/>
  </r>
  <r>
    <s v="O423756"/>
    <d v="2021-07-12T00:00:00"/>
    <m/>
    <m/>
    <m/>
    <m/>
    <x v="2"/>
    <x v="7"/>
    <x v="9"/>
    <m/>
    <m/>
    <m/>
    <m/>
    <m/>
  </r>
  <r>
    <s v="O457466"/>
    <d v="2021-07-13T00:00:00"/>
    <m/>
    <m/>
    <m/>
    <m/>
    <x v="2"/>
    <x v="7"/>
    <x v="9"/>
    <m/>
    <m/>
    <m/>
    <m/>
    <m/>
  </r>
  <r>
    <s v="O463376"/>
    <d v="2021-07-13T00:00:00"/>
    <m/>
    <m/>
    <m/>
    <m/>
    <x v="2"/>
    <x v="7"/>
    <x v="9"/>
    <m/>
    <m/>
    <m/>
    <m/>
    <m/>
  </r>
  <r>
    <s v="O443492"/>
    <d v="2021-07-13T00:00:00"/>
    <m/>
    <s v="Return"/>
    <s v="Return"/>
    <s v="Fax"/>
    <x v="1"/>
    <x v="1"/>
    <x v="1"/>
    <s v="Warehouse Department"/>
    <s v="WD-USA-100961"/>
    <n v="8"/>
    <n v="80"/>
    <s v="Product Exchanged"/>
  </r>
  <r>
    <s v="O479478"/>
    <d v="2021-07-14T00:00:00"/>
    <m/>
    <m/>
    <m/>
    <m/>
    <x v="2"/>
    <x v="7"/>
    <x v="9"/>
    <m/>
    <m/>
    <m/>
    <m/>
    <m/>
  </r>
  <r>
    <s v="O465843"/>
    <d v="2021-07-14T00:00:00"/>
    <m/>
    <m/>
    <m/>
    <m/>
    <x v="2"/>
    <x v="7"/>
    <x v="9"/>
    <m/>
    <m/>
    <m/>
    <m/>
    <m/>
  </r>
  <r>
    <s v="O456256"/>
    <d v="2021-07-14T00:00:00"/>
    <m/>
    <m/>
    <m/>
    <m/>
    <x v="2"/>
    <x v="7"/>
    <x v="9"/>
    <m/>
    <m/>
    <m/>
    <m/>
    <m/>
  </r>
  <r>
    <s v="O408968"/>
    <d v="2021-07-14T00:00:00"/>
    <m/>
    <m/>
    <m/>
    <m/>
    <x v="2"/>
    <x v="7"/>
    <x v="9"/>
    <m/>
    <m/>
    <m/>
    <m/>
    <m/>
  </r>
  <r>
    <s v="O402678"/>
    <d v="2021-07-15T00:00:00"/>
    <m/>
    <m/>
    <m/>
    <m/>
    <x v="2"/>
    <x v="7"/>
    <x v="9"/>
    <m/>
    <m/>
    <m/>
    <m/>
    <m/>
  </r>
  <r>
    <s v="O449077"/>
    <d v="2021-07-15T00:00:00"/>
    <m/>
    <m/>
    <m/>
    <m/>
    <x v="2"/>
    <x v="7"/>
    <x v="9"/>
    <m/>
    <m/>
    <m/>
    <m/>
    <m/>
  </r>
  <r>
    <s v="O487357"/>
    <d v="2021-07-15T00:00:00"/>
    <s v="Complaint"/>
    <m/>
    <s v="Complaint"/>
    <s v="Email"/>
    <x v="0"/>
    <x v="2"/>
    <x v="2"/>
    <s v="Warehouse Department"/>
    <s v="WD-USA-100961"/>
    <n v="2"/>
    <n v="30"/>
    <s v="Supply accessories"/>
  </r>
  <r>
    <s v="O497725"/>
    <d v="2021-07-17T00:00:00"/>
    <m/>
    <m/>
    <m/>
    <m/>
    <x v="2"/>
    <x v="7"/>
    <x v="9"/>
    <m/>
    <m/>
    <m/>
    <m/>
    <m/>
  </r>
  <r>
    <s v="O466676"/>
    <d v="2021-07-17T00:00:00"/>
    <m/>
    <m/>
    <m/>
    <m/>
    <x v="2"/>
    <x v="7"/>
    <x v="9"/>
    <m/>
    <m/>
    <m/>
    <m/>
    <m/>
  </r>
  <r>
    <s v="O448707"/>
    <d v="2021-07-17T00:00:00"/>
    <m/>
    <m/>
    <m/>
    <m/>
    <x v="2"/>
    <x v="7"/>
    <x v="9"/>
    <m/>
    <m/>
    <m/>
    <m/>
    <m/>
  </r>
  <r>
    <s v="O471113"/>
    <d v="2021-07-18T00:00:00"/>
    <m/>
    <m/>
    <m/>
    <m/>
    <x v="2"/>
    <x v="7"/>
    <x v="9"/>
    <m/>
    <m/>
    <m/>
    <m/>
    <m/>
  </r>
  <r>
    <s v="O467136"/>
    <d v="2021-07-18T00:00:00"/>
    <m/>
    <m/>
    <m/>
    <m/>
    <x v="2"/>
    <x v="7"/>
    <x v="9"/>
    <m/>
    <m/>
    <m/>
    <m/>
    <m/>
  </r>
  <r>
    <s v="O473464"/>
    <d v="2021-07-19T00:00:00"/>
    <m/>
    <m/>
    <m/>
    <m/>
    <x v="2"/>
    <x v="7"/>
    <x v="9"/>
    <m/>
    <m/>
    <m/>
    <m/>
    <m/>
  </r>
  <r>
    <s v="O412030"/>
    <d v="2021-07-19T00:00:00"/>
    <m/>
    <m/>
    <m/>
    <m/>
    <x v="2"/>
    <x v="7"/>
    <x v="9"/>
    <m/>
    <m/>
    <m/>
    <m/>
    <m/>
  </r>
  <r>
    <s v="O421353"/>
    <d v="2021-07-19T00:00:00"/>
    <m/>
    <m/>
    <m/>
    <m/>
    <x v="2"/>
    <x v="7"/>
    <x v="9"/>
    <m/>
    <m/>
    <m/>
    <m/>
    <m/>
  </r>
  <r>
    <s v="O420855"/>
    <d v="2021-07-19T00:00:00"/>
    <m/>
    <m/>
    <m/>
    <m/>
    <x v="2"/>
    <x v="7"/>
    <x v="9"/>
    <m/>
    <m/>
    <m/>
    <m/>
    <m/>
  </r>
  <r>
    <s v="O458362"/>
    <d v="2021-07-20T00:00:00"/>
    <m/>
    <m/>
    <m/>
    <m/>
    <x v="2"/>
    <x v="7"/>
    <x v="9"/>
    <m/>
    <m/>
    <m/>
    <m/>
    <m/>
  </r>
  <r>
    <s v="O443707"/>
    <d v="2021-07-20T00:00:00"/>
    <m/>
    <s v="Return"/>
    <s v="Return"/>
    <s v="Email"/>
    <x v="1"/>
    <x v="5"/>
    <x v="10"/>
    <s v="Customer Service Department"/>
    <s v="Customer Fault"/>
    <n v="3"/>
    <n v="20"/>
    <s v="Invalid Complaint/Return"/>
  </r>
  <r>
    <s v="O476915"/>
    <d v="2021-07-20T00:00:00"/>
    <m/>
    <m/>
    <m/>
    <m/>
    <x v="2"/>
    <x v="7"/>
    <x v="9"/>
    <m/>
    <m/>
    <m/>
    <m/>
    <m/>
  </r>
  <r>
    <s v="O410803"/>
    <d v="2021-07-21T00:00:00"/>
    <m/>
    <m/>
    <m/>
    <m/>
    <x v="2"/>
    <x v="7"/>
    <x v="9"/>
    <m/>
    <m/>
    <m/>
    <m/>
    <m/>
  </r>
  <r>
    <s v="O428128"/>
    <d v="2021-07-21T00:00:00"/>
    <m/>
    <m/>
    <m/>
    <m/>
    <x v="2"/>
    <x v="7"/>
    <x v="9"/>
    <m/>
    <m/>
    <m/>
    <m/>
    <m/>
  </r>
  <r>
    <s v="O455693"/>
    <d v="2021-07-21T00:00:00"/>
    <m/>
    <m/>
    <m/>
    <m/>
    <x v="2"/>
    <x v="7"/>
    <x v="9"/>
    <m/>
    <m/>
    <m/>
    <m/>
    <m/>
  </r>
  <r>
    <s v="O427352"/>
    <d v="2021-07-22T00:00:00"/>
    <m/>
    <m/>
    <m/>
    <m/>
    <x v="2"/>
    <x v="7"/>
    <x v="9"/>
    <m/>
    <m/>
    <m/>
    <m/>
    <m/>
  </r>
  <r>
    <s v="O439214"/>
    <d v="2021-07-22T00:00:00"/>
    <m/>
    <m/>
    <m/>
    <m/>
    <x v="2"/>
    <x v="7"/>
    <x v="9"/>
    <m/>
    <m/>
    <m/>
    <m/>
    <m/>
  </r>
  <r>
    <s v="O480514"/>
    <d v="2021-07-22T00:00:00"/>
    <m/>
    <s v="Return"/>
    <s v="Return"/>
    <s v="Fax"/>
    <x v="0"/>
    <x v="0"/>
    <x v="5"/>
    <s v="Warehouse Department"/>
    <s v="WD-CHI-100424"/>
    <n v="2"/>
    <n v="120"/>
    <s v="Product Exchanged"/>
  </r>
  <r>
    <s v="O475037"/>
    <d v="2021-07-23T00:00:00"/>
    <m/>
    <m/>
    <m/>
    <m/>
    <x v="2"/>
    <x v="7"/>
    <x v="9"/>
    <m/>
    <m/>
    <m/>
    <m/>
    <m/>
  </r>
  <r>
    <s v="O462468"/>
    <d v="2021-07-23T00:00:00"/>
    <m/>
    <m/>
    <m/>
    <m/>
    <x v="2"/>
    <x v="7"/>
    <x v="9"/>
    <m/>
    <m/>
    <m/>
    <m/>
    <m/>
  </r>
  <r>
    <s v="O420672"/>
    <d v="2021-07-24T00:00:00"/>
    <s v="Complaint"/>
    <m/>
    <s v="Complaint"/>
    <s v="Fax"/>
    <x v="1"/>
    <x v="1"/>
    <x v="1"/>
    <s v="Warehouse Department"/>
    <s v="WD-IND-100305"/>
    <n v="2"/>
    <n v="80"/>
    <s v="Product Exchanged"/>
  </r>
  <r>
    <s v="O468959"/>
    <d v="2021-07-24T00:00:00"/>
    <m/>
    <m/>
    <m/>
    <m/>
    <x v="2"/>
    <x v="7"/>
    <x v="9"/>
    <m/>
    <m/>
    <m/>
    <m/>
    <m/>
  </r>
  <r>
    <s v="O461585"/>
    <d v="2021-07-24T00:00:00"/>
    <m/>
    <m/>
    <m/>
    <m/>
    <x v="2"/>
    <x v="7"/>
    <x v="9"/>
    <m/>
    <m/>
    <m/>
    <m/>
    <m/>
  </r>
  <r>
    <s v="O499234"/>
    <d v="2021-07-25T00:00:00"/>
    <m/>
    <m/>
    <m/>
    <m/>
    <x v="2"/>
    <x v="7"/>
    <x v="9"/>
    <m/>
    <m/>
    <m/>
    <m/>
    <m/>
  </r>
  <r>
    <s v="O422402"/>
    <d v="2021-07-25T00:00:00"/>
    <m/>
    <m/>
    <m/>
    <m/>
    <x v="2"/>
    <x v="7"/>
    <x v="9"/>
    <m/>
    <m/>
    <m/>
    <m/>
    <m/>
  </r>
  <r>
    <s v="O481143"/>
    <d v="2021-07-26T00:00:00"/>
    <m/>
    <m/>
    <m/>
    <m/>
    <x v="2"/>
    <x v="7"/>
    <x v="9"/>
    <m/>
    <m/>
    <m/>
    <m/>
    <m/>
  </r>
  <r>
    <s v="O422713"/>
    <d v="2021-07-26T00:00:00"/>
    <m/>
    <m/>
    <m/>
    <m/>
    <x v="2"/>
    <x v="7"/>
    <x v="9"/>
    <m/>
    <m/>
    <m/>
    <m/>
    <m/>
  </r>
  <r>
    <s v="O413078"/>
    <d v="2021-07-26T00:00:00"/>
    <m/>
    <m/>
    <m/>
    <m/>
    <x v="2"/>
    <x v="7"/>
    <x v="9"/>
    <m/>
    <m/>
    <m/>
    <m/>
    <m/>
  </r>
  <r>
    <s v="O450511"/>
    <d v="2021-07-27T00:00:00"/>
    <m/>
    <m/>
    <m/>
    <m/>
    <x v="2"/>
    <x v="7"/>
    <x v="9"/>
    <m/>
    <m/>
    <m/>
    <m/>
    <m/>
  </r>
  <r>
    <s v="O486689"/>
    <d v="2021-07-27T00:00:00"/>
    <m/>
    <m/>
    <m/>
    <m/>
    <x v="2"/>
    <x v="7"/>
    <x v="9"/>
    <m/>
    <m/>
    <m/>
    <m/>
    <m/>
  </r>
  <r>
    <s v="O435367"/>
    <d v="2021-07-27T00:00:00"/>
    <m/>
    <m/>
    <m/>
    <m/>
    <x v="2"/>
    <x v="7"/>
    <x v="9"/>
    <m/>
    <m/>
    <m/>
    <m/>
    <m/>
  </r>
  <r>
    <s v="O459839"/>
    <d v="2021-07-27T00:00:00"/>
    <m/>
    <s v="Return"/>
    <s v="Return"/>
    <s v="Online Portal"/>
    <x v="1"/>
    <x v="5"/>
    <x v="10"/>
    <s v="Customer Service Department"/>
    <s v="Customer Fault"/>
    <n v="4"/>
    <n v="20"/>
    <s v="Invalid Complaint/Return"/>
  </r>
  <r>
    <s v="O436146"/>
    <d v="2021-07-28T00:00:00"/>
    <m/>
    <m/>
    <m/>
    <m/>
    <x v="2"/>
    <x v="7"/>
    <x v="9"/>
    <m/>
    <m/>
    <m/>
    <m/>
    <m/>
  </r>
  <r>
    <s v="O420719"/>
    <d v="2021-07-28T00:00:00"/>
    <s v="Complaint"/>
    <m/>
    <s v="Complaint"/>
    <s v="Email"/>
    <x v="1"/>
    <x v="5"/>
    <x v="10"/>
    <s v="Customer Service Department"/>
    <s v="Customer Fault"/>
    <n v="2"/>
    <n v="20"/>
    <s v="Invalid Complaint/Return"/>
  </r>
  <r>
    <s v="O455022"/>
    <d v="2021-07-29T00:00:00"/>
    <m/>
    <m/>
    <m/>
    <m/>
    <x v="2"/>
    <x v="7"/>
    <x v="9"/>
    <m/>
    <m/>
    <m/>
    <m/>
    <m/>
  </r>
  <r>
    <s v="O434687"/>
    <d v="2021-07-29T00:00:00"/>
    <m/>
    <m/>
    <m/>
    <m/>
    <x v="2"/>
    <x v="7"/>
    <x v="9"/>
    <m/>
    <m/>
    <m/>
    <m/>
    <m/>
  </r>
  <r>
    <s v="O483768"/>
    <d v="2021-07-29T00:00:00"/>
    <m/>
    <m/>
    <m/>
    <m/>
    <x v="2"/>
    <x v="7"/>
    <x v="9"/>
    <m/>
    <m/>
    <m/>
    <m/>
    <m/>
  </r>
  <r>
    <s v="O493159"/>
    <d v="2021-07-30T00:00:00"/>
    <s v="Complaint"/>
    <m/>
    <s v="Complaint"/>
    <s v="Online Portal"/>
    <x v="1"/>
    <x v="1"/>
    <x v="1"/>
    <s v="Warehouse Department"/>
    <s v="WD-USA-100961"/>
    <n v="8"/>
    <n v="80"/>
    <s v="Product Exchanged"/>
  </r>
  <r>
    <s v="O487184"/>
    <d v="2021-07-30T00:00:00"/>
    <m/>
    <m/>
    <m/>
    <m/>
    <x v="2"/>
    <x v="7"/>
    <x v="9"/>
    <m/>
    <m/>
    <m/>
    <m/>
    <m/>
  </r>
  <r>
    <s v="O484987"/>
    <d v="2021-07-30T00:00:00"/>
    <m/>
    <s v="Return"/>
    <s v="Return"/>
    <s v="Email"/>
    <x v="0"/>
    <x v="0"/>
    <x v="0"/>
    <s v="Logistics Department"/>
    <s v="LD-GER-100482"/>
    <n v="7"/>
    <n v="110"/>
    <s v="Product Exchanged"/>
  </r>
  <r>
    <s v="O476395"/>
    <d v="2021-07-31T00:00:00"/>
    <m/>
    <m/>
    <m/>
    <m/>
    <x v="2"/>
    <x v="7"/>
    <x v="9"/>
    <m/>
    <m/>
    <m/>
    <m/>
    <m/>
  </r>
  <r>
    <s v="O490336"/>
    <d v="2021-07-31T00:00:00"/>
    <m/>
    <m/>
    <m/>
    <m/>
    <x v="2"/>
    <x v="7"/>
    <x v="9"/>
    <m/>
    <m/>
    <m/>
    <m/>
    <m/>
  </r>
  <r>
    <s v="O448890"/>
    <d v="2021-08-01T00:00:00"/>
    <s v="Complaint"/>
    <m/>
    <s v="Complaint"/>
    <s v="Online Portal"/>
    <x v="1"/>
    <x v="5"/>
    <x v="10"/>
    <s v="Customer Service Department"/>
    <s v="Customer Fault"/>
    <n v="3"/>
    <n v="20"/>
    <s v="Invalid Complaint/Return"/>
  </r>
  <r>
    <s v="O495072"/>
    <d v="2021-08-01T00:00:00"/>
    <m/>
    <m/>
    <m/>
    <m/>
    <x v="2"/>
    <x v="7"/>
    <x v="9"/>
    <m/>
    <m/>
    <m/>
    <m/>
    <m/>
  </r>
  <r>
    <s v="O489757"/>
    <d v="2021-08-01T00:00:00"/>
    <s v="Complaint"/>
    <m/>
    <s v="Complaint"/>
    <s v="Online Portal"/>
    <x v="0"/>
    <x v="2"/>
    <x v="2"/>
    <s v="Warehouse Department"/>
    <s v="WD-CHI-100424"/>
    <n v="6"/>
    <n v="30"/>
    <s v="Refund initiated"/>
  </r>
  <r>
    <s v="O498112"/>
    <d v="2021-08-02T00:00:00"/>
    <m/>
    <m/>
    <m/>
    <m/>
    <x v="2"/>
    <x v="7"/>
    <x v="9"/>
    <m/>
    <m/>
    <m/>
    <m/>
    <m/>
  </r>
  <r>
    <s v="O420561"/>
    <d v="2021-08-02T00:00:00"/>
    <m/>
    <s v="Return"/>
    <s v="Return"/>
    <s v="Phone"/>
    <x v="1"/>
    <x v="1"/>
    <x v="1"/>
    <s v="Warehouse Department"/>
    <s v="WD-CHI-100424"/>
    <n v="5"/>
    <n v="80"/>
    <s v="Product Exchanged"/>
  </r>
  <r>
    <s v="O499289"/>
    <d v="2021-08-02T00:00:00"/>
    <m/>
    <s v="Return"/>
    <s v="Return"/>
    <s v="Email"/>
    <x v="1"/>
    <x v="1"/>
    <x v="1"/>
    <s v="Warehouse Department"/>
    <s v="WD-USA-100961"/>
    <n v="2"/>
    <n v="80"/>
    <s v="Refund initiated"/>
  </r>
  <r>
    <s v="O482405"/>
    <d v="2021-08-03T00:00:00"/>
    <m/>
    <m/>
    <m/>
    <m/>
    <x v="2"/>
    <x v="7"/>
    <x v="9"/>
    <m/>
    <m/>
    <m/>
    <m/>
    <m/>
  </r>
  <r>
    <s v="O451715"/>
    <d v="2021-08-03T00:00:00"/>
    <m/>
    <m/>
    <m/>
    <m/>
    <x v="2"/>
    <x v="7"/>
    <x v="9"/>
    <m/>
    <m/>
    <m/>
    <m/>
    <m/>
  </r>
  <r>
    <s v="O485354"/>
    <d v="2021-08-03T00:00:00"/>
    <s v="Complaint"/>
    <m/>
    <s v="Complaint"/>
    <s v="Phone"/>
    <x v="1"/>
    <x v="5"/>
    <x v="10"/>
    <s v="Customer Service Department"/>
    <s v="Customer Fault"/>
    <n v="4"/>
    <n v="20"/>
    <s v="Invalid Complaint/Return"/>
  </r>
  <r>
    <s v="O404792"/>
    <d v="2021-08-04T00:00:00"/>
    <m/>
    <m/>
    <m/>
    <m/>
    <x v="2"/>
    <x v="7"/>
    <x v="9"/>
    <m/>
    <m/>
    <m/>
    <m/>
    <m/>
  </r>
  <r>
    <s v="O418787"/>
    <d v="2021-08-04T00:00:00"/>
    <m/>
    <m/>
    <m/>
    <m/>
    <x v="2"/>
    <x v="7"/>
    <x v="9"/>
    <m/>
    <m/>
    <m/>
    <m/>
    <m/>
  </r>
  <r>
    <s v="O432951"/>
    <d v="2021-08-04T00:00:00"/>
    <m/>
    <m/>
    <m/>
    <m/>
    <x v="2"/>
    <x v="7"/>
    <x v="9"/>
    <m/>
    <m/>
    <m/>
    <m/>
    <m/>
  </r>
  <r>
    <s v="O464636"/>
    <d v="2021-08-04T00:00:00"/>
    <m/>
    <m/>
    <m/>
    <m/>
    <x v="2"/>
    <x v="7"/>
    <x v="9"/>
    <m/>
    <m/>
    <m/>
    <m/>
    <m/>
  </r>
  <r>
    <s v="O477150"/>
    <d v="2021-08-05T00:00:00"/>
    <m/>
    <s v="Return"/>
    <s v="Return"/>
    <s v="Online Portal"/>
    <x v="1"/>
    <x v="1"/>
    <x v="3"/>
    <s v="Production Department"/>
    <s v="PD-MAL-100488"/>
    <n v="6"/>
    <n v="70"/>
    <s v="Service and repairs"/>
  </r>
  <r>
    <s v="O408690"/>
    <d v="2021-08-05T00:00:00"/>
    <m/>
    <m/>
    <m/>
    <m/>
    <x v="2"/>
    <x v="7"/>
    <x v="9"/>
    <m/>
    <m/>
    <m/>
    <m/>
    <m/>
  </r>
  <r>
    <s v="O404706"/>
    <d v="2021-08-06T00:00:00"/>
    <m/>
    <m/>
    <m/>
    <m/>
    <x v="2"/>
    <x v="7"/>
    <x v="9"/>
    <m/>
    <m/>
    <m/>
    <m/>
    <m/>
  </r>
  <r>
    <s v="O457639"/>
    <d v="2021-08-06T00:00:00"/>
    <m/>
    <m/>
    <m/>
    <m/>
    <x v="2"/>
    <x v="7"/>
    <x v="9"/>
    <m/>
    <m/>
    <m/>
    <m/>
    <m/>
  </r>
  <r>
    <s v="O401670"/>
    <d v="2021-08-07T00:00:00"/>
    <m/>
    <m/>
    <m/>
    <m/>
    <x v="2"/>
    <x v="7"/>
    <x v="9"/>
    <m/>
    <m/>
    <m/>
    <m/>
    <m/>
  </r>
  <r>
    <s v="O467542"/>
    <d v="2021-08-08T00:00:00"/>
    <m/>
    <m/>
    <m/>
    <m/>
    <x v="2"/>
    <x v="7"/>
    <x v="9"/>
    <m/>
    <m/>
    <m/>
    <m/>
    <m/>
  </r>
  <r>
    <s v="O485874"/>
    <d v="2021-08-08T00:00:00"/>
    <m/>
    <m/>
    <m/>
    <m/>
    <x v="2"/>
    <x v="7"/>
    <x v="9"/>
    <m/>
    <m/>
    <m/>
    <m/>
    <m/>
  </r>
  <r>
    <s v="O484072"/>
    <d v="2021-08-08T00:00:00"/>
    <s v="Complaint"/>
    <m/>
    <s v="Complaint"/>
    <s v="Email"/>
    <x v="0"/>
    <x v="0"/>
    <x v="5"/>
    <s v="Warehouse Department"/>
    <s v="WD-IND-100305"/>
    <n v="5"/>
    <n v="120"/>
    <s v="Product Exchanged"/>
  </r>
  <r>
    <s v="O403342"/>
    <d v="2021-08-09T00:00:00"/>
    <m/>
    <m/>
    <m/>
    <m/>
    <x v="2"/>
    <x v="7"/>
    <x v="9"/>
    <m/>
    <m/>
    <m/>
    <m/>
    <m/>
  </r>
  <r>
    <s v="O487692"/>
    <d v="2021-08-10T00:00:00"/>
    <m/>
    <m/>
    <m/>
    <m/>
    <x v="2"/>
    <x v="7"/>
    <x v="9"/>
    <m/>
    <m/>
    <m/>
    <m/>
    <m/>
  </r>
  <r>
    <s v="O454607"/>
    <d v="2021-08-11T00:00:00"/>
    <m/>
    <m/>
    <m/>
    <m/>
    <x v="2"/>
    <x v="7"/>
    <x v="9"/>
    <m/>
    <m/>
    <m/>
    <m/>
    <m/>
  </r>
  <r>
    <s v="O421400"/>
    <d v="2021-08-11T00:00:00"/>
    <m/>
    <m/>
    <m/>
    <m/>
    <x v="2"/>
    <x v="7"/>
    <x v="9"/>
    <m/>
    <m/>
    <m/>
    <m/>
    <m/>
  </r>
  <r>
    <s v="O433623"/>
    <d v="2021-08-11T00:00:00"/>
    <m/>
    <m/>
    <m/>
    <m/>
    <x v="2"/>
    <x v="7"/>
    <x v="9"/>
    <m/>
    <m/>
    <m/>
    <m/>
    <m/>
  </r>
  <r>
    <s v="O417553"/>
    <d v="2021-08-11T00:00:00"/>
    <m/>
    <m/>
    <m/>
    <m/>
    <x v="2"/>
    <x v="7"/>
    <x v="9"/>
    <m/>
    <m/>
    <m/>
    <m/>
    <m/>
  </r>
  <r>
    <s v="O430136"/>
    <d v="2021-08-12T00:00:00"/>
    <m/>
    <m/>
    <m/>
    <m/>
    <x v="2"/>
    <x v="7"/>
    <x v="9"/>
    <m/>
    <m/>
    <m/>
    <m/>
    <m/>
  </r>
  <r>
    <s v="O431363"/>
    <d v="2021-08-12T00:00:00"/>
    <m/>
    <m/>
    <m/>
    <m/>
    <x v="2"/>
    <x v="7"/>
    <x v="9"/>
    <m/>
    <m/>
    <m/>
    <m/>
    <m/>
  </r>
  <r>
    <s v="O417985"/>
    <d v="2021-08-13T00:00:00"/>
    <m/>
    <m/>
    <m/>
    <m/>
    <x v="2"/>
    <x v="7"/>
    <x v="9"/>
    <m/>
    <m/>
    <m/>
    <m/>
    <m/>
  </r>
  <r>
    <s v="O456234"/>
    <d v="2021-08-13T00:00:00"/>
    <m/>
    <m/>
    <m/>
    <m/>
    <x v="2"/>
    <x v="7"/>
    <x v="9"/>
    <m/>
    <m/>
    <m/>
    <m/>
    <m/>
  </r>
  <r>
    <s v="O425725"/>
    <d v="2021-08-13T00:00:00"/>
    <m/>
    <m/>
    <m/>
    <m/>
    <x v="2"/>
    <x v="7"/>
    <x v="9"/>
    <m/>
    <m/>
    <m/>
    <m/>
    <m/>
  </r>
  <r>
    <s v="O421832"/>
    <d v="2021-08-14T00:00:00"/>
    <s v="Complaint"/>
    <m/>
    <s v="Complaint"/>
    <s v="Phone"/>
    <x v="1"/>
    <x v="5"/>
    <x v="10"/>
    <s v="Customer Service Department"/>
    <s v="Customer Fault"/>
    <n v="4"/>
    <n v="20"/>
    <s v="Invalid Complaint/Return"/>
  </r>
  <r>
    <s v="O436198"/>
    <d v="2021-08-14T00:00:00"/>
    <m/>
    <m/>
    <m/>
    <m/>
    <x v="2"/>
    <x v="7"/>
    <x v="9"/>
    <m/>
    <m/>
    <m/>
    <m/>
    <m/>
  </r>
  <r>
    <s v="O450388"/>
    <d v="2021-08-14T00:00:00"/>
    <m/>
    <m/>
    <m/>
    <m/>
    <x v="2"/>
    <x v="7"/>
    <x v="9"/>
    <m/>
    <m/>
    <m/>
    <m/>
    <m/>
  </r>
  <r>
    <s v="O420229"/>
    <d v="2021-08-14T00:00:00"/>
    <m/>
    <m/>
    <m/>
    <m/>
    <x v="2"/>
    <x v="7"/>
    <x v="9"/>
    <m/>
    <m/>
    <m/>
    <m/>
    <m/>
  </r>
  <r>
    <s v="O493696"/>
    <d v="2021-08-15T00:00:00"/>
    <m/>
    <m/>
    <m/>
    <m/>
    <x v="2"/>
    <x v="7"/>
    <x v="9"/>
    <m/>
    <m/>
    <m/>
    <m/>
    <m/>
  </r>
  <r>
    <s v="O407844"/>
    <d v="2021-08-15T00:00:00"/>
    <m/>
    <m/>
    <m/>
    <m/>
    <x v="2"/>
    <x v="7"/>
    <x v="9"/>
    <m/>
    <m/>
    <m/>
    <m/>
    <m/>
  </r>
  <r>
    <s v="O438586"/>
    <d v="2021-08-15T00:00:00"/>
    <m/>
    <m/>
    <m/>
    <m/>
    <x v="2"/>
    <x v="7"/>
    <x v="9"/>
    <m/>
    <m/>
    <m/>
    <m/>
    <m/>
  </r>
  <r>
    <s v="O444617"/>
    <d v="2021-08-17T00:00:00"/>
    <m/>
    <m/>
    <m/>
    <m/>
    <x v="2"/>
    <x v="7"/>
    <x v="9"/>
    <m/>
    <m/>
    <m/>
    <m/>
    <m/>
  </r>
  <r>
    <s v="O454334"/>
    <d v="2021-08-17T00:00:00"/>
    <m/>
    <s v="Return"/>
    <s v="Return"/>
    <s v="Phone"/>
    <x v="1"/>
    <x v="1"/>
    <x v="1"/>
    <s v="Warehouse Department"/>
    <s v="WD-CHI-100424"/>
    <n v="9"/>
    <n v="80"/>
    <s v="Refund initiated"/>
  </r>
  <r>
    <s v="O463605"/>
    <d v="2021-08-17T00:00:00"/>
    <m/>
    <m/>
    <m/>
    <m/>
    <x v="2"/>
    <x v="7"/>
    <x v="9"/>
    <m/>
    <m/>
    <m/>
    <m/>
    <m/>
  </r>
  <r>
    <s v="O472529"/>
    <d v="2021-08-18T00:00:00"/>
    <s v="Complaint"/>
    <m/>
    <s v="Complaint"/>
    <s v="Email"/>
    <x v="1"/>
    <x v="5"/>
    <x v="10"/>
    <s v="Customer Service Department"/>
    <s v="Customer Fault"/>
    <n v="4"/>
    <n v="20"/>
    <s v="Invalid Complaint/Return"/>
  </r>
  <r>
    <s v="O425970"/>
    <d v="2021-08-18T00:00:00"/>
    <s v="Complaint"/>
    <m/>
    <s v="Complaint"/>
    <s v="Fax"/>
    <x v="1"/>
    <x v="1"/>
    <x v="3"/>
    <s v="Production Department"/>
    <s v="PD-GER-100895"/>
    <n v="4"/>
    <n v="70"/>
    <s v="Refund initiated"/>
  </r>
  <r>
    <s v="O432938"/>
    <d v="2021-08-18T00:00:00"/>
    <s v="Complaint"/>
    <m/>
    <s v="Complaint"/>
    <s v="Fax"/>
    <x v="0"/>
    <x v="6"/>
    <x v="11"/>
    <s v="Logistics Department"/>
    <s v="LD-IND-100844"/>
    <n v="2"/>
    <n v="20"/>
    <s v="Expedite process"/>
  </r>
  <r>
    <s v="O409302"/>
    <d v="2021-08-19T00:00:00"/>
    <m/>
    <m/>
    <m/>
    <m/>
    <x v="2"/>
    <x v="7"/>
    <x v="9"/>
    <m/>
    <m/>
    <m/>
    <m/>
    <m/>
  </r>
  <r>
    <s v="O477460"/>
    <d v="2021-08-19T00:00:00"/>
    <m/>
    <s v="Return"/>
    <s v="Return"/>
    <s v="Fax"/>
    <x v="0"/>
    <x v="0"/>
    <x v="5"/>
    <s v="Warehouse Department"/>
    <s v="WD-USA-100961"/>
    <n v="5"/>
    <n v="120"/>
    <s v="Refund initiated "/>
  </r>
  <r>
    <s v="O493592"/>
    <d v="2021-08-19T00:00:00"/>
    <m/>
    <s v="Return"/>
    <s v="Return"/>
    <s v="Phone"/>
    <x v="1"/>
    <x v="5"/>
    <x v="10"/>
    <s v="Customer Service Department"/>
    <s v="Customer Fault"/>
    <n v="4"/>
    <n v="20"/>
    <s v="Invalid Complaint/Return"/>
  </r>
  <r>
    <s v="O473544"/>
    <d v="2021-08-19T00:00:00"/>
    <s v="Complaint"/>
    <m/>
    <s v="Complaint"/>
    <s v="Fax"/>
    <x v="0"/>
    <x v="6"/>
    <x v="11"/>
    <s v="Logistics Department"/>
    <s v="LD-GER-100482"/>
    <n v="7"/>
    <n v="20"/>
    <s v="Expedite process"/>
  </r>
  <r>
    <s v="O471058"/>
    <d v="2021-08-20T00:00:00"/>
    <m/>
    <m/>
    <m/>
    <m/>
    <x v="2"/>
    <x v="7"/>
    <x v="9"/>
    <m/>
    <m/>
    <m/>
    <m/>
    <m/>
  </r>
  <r>
    <s v="O495204"/>
    <d v="2021-08-20T00:00:00"/>
    <m/>
    <m/>
    <m/>
    <m/>
    <x v="2"/>
    <x v="7"/>
    <x v="9"/>
    <m/>
    <m/>
    <m/>
    <m/>
    <m/>
  </r>
  <r>
    <s v="O479557"/>
    <d v="2021-08-20T00:00:00"/>
    <m/>
    <m/>
    <m/>
    <m/>
    <x v="2"/>
    <x v="7"/>
    <x v="9"/>
    <m/>
    <m/>
    <m/>
    <m/>
    <m/>
  </r>
  <r>
    <s v="O436927"/>
    <d v="2021-08-21T00:00:00"/>
    <m/>
    <m/>
    <m/>
    <m/>
    <x v="2"/>
    <x v="7"/>
    <x v="9"/>
    <m/>
    <m/>
    <m/>
    <m/>
    <m/>
  </r>
  <r>
    <s v="O495123"/>
    <d v="2021-08-21T00:00:00"/>
    <m/>
    <m/>
    <m/>
    <m/>
    <x v="2"/>
    <x v="7"/>
    <x v="9"/>
    <m/>
    <m/>
    <m/>
    <m/>
    <m/>
  </r>
  <r>
    <s v="O445817"/>
    <d v="2021-08-22T00:00:00"/>
    <m/>
    <m/>
    <m/>
    <m/>
    <x v="2"/>
    <x v="7"/>
    <x v="9"/>
    <m/>
    <m/>
    <m/>
    <m/>
    <m/>
  </r>
  <r>
    <s v="O425094"/>
    <d v="2021-08-22T00:00:00"/>
    <m/>
    <m/>
    <m/>
    <m/>
    <x v="2"/>
    <x v="7"/>
    <x v="9"/>
    <m/>
    <m/>
    <m/>
    <m/>
    <m/>
  </r>
  <r>
    <s v="O453116"/>
    <d v="2021-08-22T00:00:00"/>
    <m/>
    <m/>
    <m/>
    <m/>
    <x v="2"/>
    <x v="7"/>
    <x v="9"/>
    <m/>
    <m/>
    <m/>
    <m/>
    <m/>
  </r>
  <r>
    <s v="O437667"/>
    <d v="2021-08-23T00:00:00"/>
    <m/>
    <m/>
    <m/>
    <m/>
    <x v="2"/>
    <x v="7"/>
    <x v="9"/>
    <m/>
    <m/>
    <m/>
    <m/>
    <m/>
  </r>
  <r>
    <s v="O461207"/>
    <d v="2021-08-23T00:00:00"/>
    <s v="Complaint"/>
    <m/>
    <s v="Complaint"/>
    <s v="Online Portal"/>
    <x v="1"/>
    <x v="1"/>
    <x v="1"/>
    <s v="Warehouse Department"/>
    <s v="WD-USA-100961"/>
    <n v="10"/>
    <n v="80"/>
    <s v="Refund initiated"/>
  </r>
  <r>
    <s v="O411978"/>
    <d v="2021-08-24T00:00:00"/>
    <m/>
    <s v="Return"/>
    <s v="Return"/>
    <s v="Fax"/>
    <x v="1"/>
    <x v="1"/>
    <x v="1"/>
    <s v="Warehouse Department"/>
    <s v="WD-CHI-100424"/>
    <n v="10"/>
    <n v="80"/>
    <s v="Product Exchanged"/>
  </r>
  <r>
    <s v="O445595"/>
    <d v="2021-08-24T00:00:00"/>
    <m/>
    <m/>
    <m/>
    <m/>
    <x v="2"/>
    <x v="7"/>
    <x v="9"/>
    <m/>
    <m/>
    <m/>
    <m/>
    <m/>
  </r>
  <r>
    <s v="O497957"/>
    <d v="2021-08-24T00:00:00"/>
    <m/>
    <m/>
    <m/>
    <m/>
    <x v="2"/>
    <x v="7"/>
    <x v="9"/>
    <m/>
    <m/>
    <m/>
    <m/>
    <m/>
  </r>
  <r>
    <s v="O474825"/>
    <d v="2021-08-25T00:00:00"/>
    <m/>
    <m/>
    <m/>
    <m/>
    <x v="2"/>
    <x v="7"/>
    <x v="9"/>
    <m/>
    <m/>
    <m/>
    <m/>
    <m/>
  </r>
  <r>
    <s v="O495586"/>
    <d v="2021-08-25T00:00:00"/>
    <m/>
    <m/>
    <m/>
    <m/>
    <x v="2"/>
    <x v="7"/>
    <x v="9"/>
    <m/>
    <m/>
    <m/>
    <m/>
    <m/>
  </r>
  <r>
    <s v="O466165"/>
    <d v="2021-08-25T00:00:00"/>
    <m/>
    <m/>
    <m/>
    <m/>
    <x v="2"/>
    <x v="7"/>
    <x v="9"/>
    <m/>
    <m/>
    <m/>
    <m/>
    <m/>
  </r>
  <r>
    <s v="O438236"/>
    <d v="2021-08-26T00:00:00"/>
    <m/>
    <s v="Return"/>
    <s v="Return"/>
    <s v="Online Portal"/>
    <x v="1"/>
    <x v="5"/>
    <x v="10"/>
    <s v="Customer Service Department"/>
    <s v="Customer Fault"/>
    <n v="4"/>
    <n v="20"/>
    <s v="Invalid Complaint/Return"/>
  </r>
  <r>
    <s v="O409740"/>
    <d v="2021-08-26T00:00:00"/>
    <m/>
    <s v="Return"/>
    <s v="Return"/>
    <s v="Email"/>
    <x v="0"/>
    <x v="0"/>
    <x v="0"/>
    <s v="Logistics Department"/>
    <s v="LD-GER-100482"/>
    <n v="10"/>
    <n v="110"/>
    <s v="Supply accessories"/>
  </r>
  <r>
    <s v="O410529"/>
    <d v="2021-08-27T00:00:00"/>
    <m/>
    <m/>
    <m/>
    <m/>
    <x v="2"/>
    <x v="7"/>
    <x v="9"/>
    <m/>
    <m/>
    <m/>
    <m/>
    <s v="Refund initiated"/>
  </r>
  <r>
    <s v="O416667"/>
    <d v="2021-08-27T00:00:00"/>
    <m/>
    <m/>
    <m/>
    <m/>
    <x v="2"/>
    <x v="7"/>
    <x v="9"/>
    <m/>
    <m/>
    <m/>
    <m/>
    <s v="Product Exchanged"/>
  </r>
  <r>
    <s v="O425044"/>
    <d v="2021-08-27T00:00:00"/>
    <m/>
    <m/>
    <m/>
    <m/>
    <x v="2"/>
    <x v="7"/>
    <x v="9"/>
    <m/>
    <m/>
    <m/>
    <m/>
    <m/>
  </r>
  <r>
    <s v="O461516"/>
    <d v="2021-08-27T00:00:00"/>
    <m/>
    <m/>
    <m/>
    <m/>
    <x v="2"/>
    <x v="7"/>
    <x v="9"/>
    <m/>
    <m/>
    <m/>
    <m/>
    <m/>
  </r>
  <r>
    <s v="O406794"/>
    <d v="2021-08-28T00:00:00"/>
    <m/>
    <m/>
    <m/>
    <m/>
    <x v="2"/>
    <x v="7"/>
    <x v="9"/>
    <m/>
    <m/>
    <m/>
    <m/>
    <m/>
  </r>
  <r>
    <s v="O454273"/>
    <d v="2021-08-28T00:00:00"/>
    <m/>
    <m/>
    <m/>
    <m/>
    <x v="2"/>
    <x v="7"/>
    <x v="9"/>
    <m/>
    <m/>
    <m/>
    <m/>
    <m/>
  </r>
  <r>
    <s v="O477558"/>
    <d v="2021-08-29T00:00:00"/>
    <m/>
    <m/>
    <m/>
    <m/>
    <x v="2"/>
    <x v="7"/>
    <x v="9"/>
    <m/>
    <m/>
    <m/>
    <m/>
    <m/>
  </r>
  <r>
    <s v="O444191"/>
    <d v="2021-08-30T00:00:00"/>
    <m/>
    <m/>
    <m/>
    <m/>
    <x v="2"/>
    <x v="7"/>
    <x v="9"/>
    <m/>
    <m/>
    <m/>
    <m/>
    <m/>
  </r>
  <r>
    <s v="O427402"/>
    <d v="2021-08-30T00:00:00"/>
    <m/>
    <s v="Return"/>
    <s v="Return"/>
    <s v="Phone"/>
    <x v="1"/>
    <x v="5"/>
    <x v="10"/>
    <s v="Customer Service Department"/>
    <s v="Customer Fault"/>
    <n v="2"/>
    <n v="20"/>
    <s v="Invalid Complaint/Return"/>
  </r>
  <r>
    <s v="O454789"/>
    <d v="2021-08-30T00:00:00"/>
    <m/>
    <m/>
    <m/>
    <m/>
    <x v="2"/>
    <x v="7"/>
    <x v="9"/>
    <m/>
    <m/>
    <m/>
    <m/>
    <m/>
  </r>
  <r>
    <s v="O498224"/>
    <d v="2021-08-31T00:00:00"/>
    <m/>
    <s v="Return"/>
    <s v="Return"/>
    <s v="Phone"/>
    <x v="1"/>
    <x v="1"/>
    <x v="3"/>
    <s v="Production Department"/>
    <s v="PD-GER-100623"/>
    <n v="10"/>
    <n v="70"/>
    <s v="Refund initiated"/>
  </r>
  <r>
    <s v="O400881"/>
    <d v="2021-08-31T00:00:00"/>
    <m/>
    <m/>
    <m/>
    <m/>
    <x v="2"/>
    <x v="7"/>
    <x v="9"/>
    <m/>
    <m/>
    <m/>
    <m/>
    <m/>
  </r>
  <r>
    <s v="O483934"/>
    <d v="2021-08-31T00:00:00"/>
    <m/>
    <m/>
    <m/>
    <m/>
    <x v="2"/>
    <x v="7"/>
    <x v="9"/>
    <m/>
    <m/>
    <m/>
    <m/>
    <m/>
  </r>
  <r>
    <s v="O490979"/>
    <d v="2021-09-01T00:00:00"/>
    <m/>
    <m/>
    <m/>
    <m/>
    <x v="2"/>
    <x v="7"/>
    <x v="9"/>
    <m/>
    <m/>
    <m/>
    <m/>
    <m/>
  </r>
  <r>
    <s v="O466759"/>
    <d v="2021-09-01T00:00:00"/>
    <m/>
    <m/>
    <m/>
    <m/>
    <x v="2"/>
    <x v="7"/>
    <x v="9"/>
    <m/>
    <m/>
    <m/>
    <m/>
    <m/>
  </r>
  <r>
    <s v="O486455"/>
    <d v="2021-09-01T00:00:00"/>
    <m/>
    <s v="Return"/>
    <s v="Return"/>
    <s v="Phone"/>
    <x v="0"/>
    <x v="0"/>
    <x v="0"/>
    <s v="Logistics Department"/>
    <s v="LD-GER-100482"/>
    <n v="8"/>
    <n v="110"/>
    <s v="Supply accessories"/>
  </r>
  <r>
    <s v="O401962"/>
    <d v="2021-09-02T00:00:00"/>
    <m/>
    <m/>
    <m/>
    <m/>
    <x v="2"/>
    <x v="7"/>
    <x v="9"/>
    <m/>
    <m/>
    <m/>
    <m/>
    <s v="Refund initiated"/>
  </r>
  <r>
    <s v="O458538"/>
    <d v="2021-09-02T00:00:00"/>
    <m/>
    <m/>
    <m/>
    <m/>
    <x v="2"/>
    <x v="7"/>
    <x v="9"/>
    <m/>
    <m/>
    <m/>
    <m/>
    <s v="Product Exchanged"/>
  </r>
  <r>
    <s v="O499398"/>
    <d v="2021-09-03T00:00:00"/>
    <m/>
    <m/>
    <m/>
    <m/>
    <x v="2"/>
    <x v="7"/>
    <x v="9"/>
    <m/>
    <m/>
    <m/>
    <m/>
    <m/>
  </r>
  <r>
    <s v="O422697"/>
    <d v="2021-09-03T00:00:00"/>
    <m/>
    <m/>
    <m/>
    <m/>
    <x v="2"/>
    <x v="7"/>
    <x v="9"/>
    <m/>
    <m/>
    <m/>
    <m/>
    <m/>
  </r>
  <r>
    <s v="O457684"/>
    <d v="2021-09-03T00:00:00"/>
    <s v="Complaint"/>
    <m/>
    <s v="Complaint"/>
    <s v="Phone"/>
    <x v="0"/>
    <x v="3"/>
    <x v="4"/>
    <s v="Customer Service Department"/>
    <s v="CS-GER-100719"/>
    <n v="1"/>
    <n v="10"/>
    <s v="Compensatory Voucher"/>
  </r>
  <r>
    <s v="O409232"/>
    <d v="2021-09-04T00:00:00"/>
    <m/>
    <m/>
    <m/>
    <m/>
    <x v="2"/>
    <x v="7"/>
    <x v="9"/>
    <m/>
    <m/>
    <m/>
    <m/>
    <m/>
  </r>
  <r>
    <s v="O493359"/>
    <d v="2021-09-04T00:00:00"/>
    <m/>
    <m/>
    <m/>
    <m/>
    <x v="2"/>
    <x v="7"/>
    <x v="9"/>
    <m/>
    <m/>
    <m/>
    <m/>
    <m/>
  </r>
  <r>
    <s v="O470189"/>
    <d v="2021-09-04T00:00:00"/>
    <m/>
    <m/>
    <m/>
    <m/>
    <x v="2"/>
    <x v="7"/>
    <x v="9"/>
    <m/>
    <m/>
    <m/>
    <m/>
    <m/>
  </r>
  <r>
    <s v="O475329"/>
    <d v="2021-09-05T00:00:00"/>
    <m/>
    <m/>
    <m/>
    <m/>
    <x v="2"/>
    <x v="7"/>
    <x v="9"/>
    <m/>
    <m/>
    <m/>
    <m/>
    <m/>
  </r>
  <r>
    <s v="O412014"/>
    <d v="2021-09-05T00:00:00"/>
    <m/>
    <m/>
    <m/>
    <m/>
    <x v="2"/>
    <x v="7"/>
    <x v="9"/>
    <m/>
    <m/>
    <m/>
    <m/>
    <m/>
  </r>
  <r>
    <s v="O498195"/>
    <d v="2021-09-06T00:00:00"/>
    <m/>
    <s v="Return"/>
    <s v="Return"/>
    <s v="Phone"/>
    <x v="1"/>
    <x v="1"/>
    <x v="1"/>
    <s v="Warehouse Department"/>
    <s v="WD-GER-100474"/>
    <n v="9"/>
    <n v="80"/>
    <s v="Refund initiated"/>
  </r>
  <r>
    <s v="O463484"/>
    <d v="2021-09-06T00:00:00"/>
    <m/>
    <m/>
    <m/>
    <m/>
    <x v="2"/>
    <x v="7"/>
    <x v="9"/>
    <m/>
    <m/>
    <m/>
    <m/>
    <m/>
  </r>
  <r>
    <s v="O477102"/>
    <d v="2021-09-06T00:00:00"/>
    <m/>
    <m/>
    <m/>
    <m/>
    <x v="2"/>
    <x v="7"/>
    <x v="9"/>
    <m/>
    <m/>
    <m/>
    <m/>
    <m/>
  </r>
  <r>
    <s v="O474428"/>
    <d v="2021-09-07T00:00:00"/>
    <s v="Complaint"/>
    <m/>
    <s v="Complaint"/>
    <s v="Fax"/>
    <x v="1"/>
    <x v="1"/>
    <x v="3"/>
    <s v="Production Department"/>
    <s v="PD-CHI-100550"/>
    <n v="8"/>
    <n v="70"/>
    <s v="Product Exchanged"/>
  </r>
  <r>
    <s v="O411717"/>
    <d v="2021-09-07T00:00:00"/>
    <m/>
    <s v="Return"/>
    <s v="Return"/>
    <s v="Online Portal"/>
    <x v="1"/>
    <x v="5"/>
    <x v="10"/>
    <s v="Customer Service Department"/>
    <s v="Customer Fault"/>
    <n v="3"/>
    <n v="20"/>
    <s v="Invalid Complaint/Return"/>
  </r>
  <r>
    <s v="O405217"/>
    <d v="2021-09-07T00:00:00"/>
    <m/>
    <m/>
    <m/>
    <m/>
    <x v="2"/>
    <x v="7"/>
    <x v="9"/>
    <m/>
    <m/>
    <m/>
    <m/>
    <m/>
  </r>
  <r>
    <s v="O494412"/>
    <d v="2021-09-07T00:00:00"/>
    <m/>
    <m/>
    <m/>
    <m/>
    <x v="2"/>
    <x v="7"/>
    <x v="9"/>
    <m/>
    <m/>
    <m/>
    <m/>
    <m/>
  </r>
  <r>
    <s v="O477032"/>
    <d v="2021-09-08T00:00:00"/>
    <m/>
    <m/>
    <m/>
    <m/>
    <x v="2"/>
    <x v="7"/>
    <x v="9"/>
    <m/>
    <m/>
    <m/>
    <m/>
    <m/>
  </r>
  <r>
    <s v="O488063"/>
    <d v="2021-09-08T00:00:00"/>
    <m/>
    <m/>
    <m/>
    <m/>
    <x v="2"/>
    <x v="7"/>
    <x v="9"/>
    <m/>
    <m/>
    <m/>
    <m/>
    <m/>
  </r>
  <r>
    <s v="O403824"/>
    <d v="2021-09-08T00:00:00"/>
    <m/>
    <m/>
    <m/>
    <m/>
    <x v="2"/>
    <x v="7"/>
    <x v="9"/>
    <m/>
    <m/>
    <m/>
    <m/>
    <m/>
  </r>
  <r>
    <s v="O466172"/>
    <d v="2021-09-08T00:00:00"/>
    <m/>
    <m/>
    <m/>
    <m/>
    <x v="2"/>
    <x v="7"/>
    <x v="9"/>
    <m/>
    <m/>
    <m/>
    <m/>
    <m/>
  </r>
  <r>
    <s v="O466160"/>
    <d v="2021-09-09T00:00:00"/>
    <m/>
    <m/>
    <m/>
    <m/>
    <x v="2"/>
    <x v="7"/>
    <x v="9"/>
    <m/>
    <m/>
    <m/>
    <m/>
    <m/>
  </r>
  <r>
    <s v="O430093"/>
    <d v="2021-09-09T00:00:00"/>
    <s v="Complaint"/>
    <m/>
    <s v="Complaint"/>
    <s v="Email"/>
    <x v="1"/>
    <x v="5"/>
    <x v="10"/>
    <s v="Customer Service Department"/>
    <s v="Customer Fault"/>
    <n v="3"/>
    <n v="20"/>
    <s v="Invalid Complaint/Return"/>
  </r>
  <r>
    <s v="O493895"/>
    <d v="2021-09-09T00:00:00"/>
    <m/>
    <m/>
    <m/>
    <m/>
    <x v="2"/>
    <x v="7"/>
    <x v="9"/>
    <m/>
    <m/>
    <m/>
    <m/>
    <m/>
  </r>
  <r>
    <s v="O499639"/>
    <d v="2021-09-10T00:00:00"/>
    <m/>
    <m/>
    <m/>
    <m/>
    <x v="2"/>
    <x v="7"/>
    <x v="9"/>
    <m/>
    <m/>
    <m/>
    <m/>
    <m/>
  </r>
  <r>
    <s v="O424854"/>
    <d v="2021-09-10T00:00:00"/>
    <m/>
    <s v="Return"/>
    <s v="Return"/>
    <s v="Fax"/>
    <x v="1"/>
    <x v="5"/>
    <x v="10"/>
    <s v="Customer Service Department"/>
    <s v="Customer Fault"/>
    <n v="4"/>
    <n v="20"/>
    <s v="Invalid Complaint/Return"/>
  </r>
  <r>
    <s v="O438716"/>
    <d v="2021-09-10T00:00:00"/>
    <m/>
    <m/>
    <m/>
    <m/>
    <x v="2"/>
    <x v="7"/>
    <x v="9"/>
    <m/>
    <m/>
    <m/>
    <m/>
    <m/>
  </r>
  <r>
    <s v="O402467"/>
    <d v="2021-09-10T00:00:00"/>
    <m/>
    <s v="Return"/>
    <s v="Return"/>
    <s v="Fax"/>
    <x v="0"/>
    <x v="0"/>
    <x v="0"/>
    <s v="Logistics Department"/>
    <s v="LD-GER-100482"/>
    <n v="8"/>
    <n v="110"/>
    <s v="Refund initiated"/>
  </r>
  <r>
    <s v="O419551"/>
    <d v="2021-09-11T00:00:00"/>
    <s v="Complaint"/>
    <m/>
    <s v="Complaint"/>
    <s v="Phone"/>
    <x v="0"/>
    <x v="0"/>
    <x v="0"/>
    <s v="Logistics Department"/>
    <s v="LD-GER-100482"/>
    <n v="4"/>
    <n v="110"/>
    <s v="Supply accessories"/>
  </r>
  <r>
    <s v="O418709"/>
    <d v="2021-09-11T00:00:00"/>
    <m/>
    <s v="Return"/>
    <s v="Return"/>
    <s v="Fax"/>
    <x v="1"/>
    <x v="5"/>
    <x v="10"/>
    <s v="Customer Service Department"/>
    <s v="Customer Fault"/>
    <n v="2"/>
    <n v="20"/>
    <s v="Refund initiated"/>
  </r>
  <r>
    <s v="O486384"/>
    <d v="2021-09-11T00:00:00"/>
    <m/>
    <m/>
    <m/>
    <m/>
    <x v="2"/>
    <x v="7"/>
    <x v="9"/>
    <m/>
    <m/>
    <m/>
    <m/>
    <s v="Product Exchanged"/>
  </r>
  <r>
    <s v="O416058"/>
    <d v="2021-09-12T00:00:00"/>
    <m/>
    <m/>
    <m/>
    <m/>
    <x v="2"/>
    <x v="7"/>
    <x v="9"/>
    <m/>
    <m/>
    <m/>
    <m/>
    <m/>
  </r>
  <r>
    <s v="O481198"/>
    <d v="2021-09-12T00:00:00"/>
    <m/>
    <m/>
    <m/>
    <m/>
    <x v="2"/>
    <x v="7"/>
    <x v="9"/>
    <m/>
    <m/>
    <m/>
    <m/>
    <m/>
  </r>
  <r>
    <s v="O495822"/>
    <d v="2021-09-12T00:00:00"/>
    <m/>
    <m/>
    <m/>
    <m/>
    <x v="2"/>
    <x v="7"/>
    <x v="9"/>
    <m/>
    <m/>
    <m/>
    <m/>
    <m/>
  </r>
  <r>
    <s v="O417653"/>
    <d v="2021-09-13T00:00:00"/>
    <m/>
    <m/>
    <m/>
    <m/>
    <x v="2"/>
    <x v="7"/>
    <x v="9"/>
    <m/>
    <m/>
    <m/>
    <m/>
    <m/>
  </r>
  <r>
    <s v="O466281"/>
    <d v="2021-09-13T00:00:00"/>
    <m/>
    <m/>
    <m/>
    <m/>
    <x v="2"/>
    <x v="7"/>
    <x v="9"/>
    <m/>
    <m/>
    <m/>
    <m/>
    <m/>
  </r>
  <r>
    <s v="O449165"/>
    <d v="2021-09-14T00:00:00"/>
    <m/>
    <m/>
    <m/>
    <m/>
    <x v="2"/>
    <x v="7"/>
    <x v="9"/>
    <m/>
    <m/>
    <m/>
    <m/>
    <m/>
  </r>
  <r>
    <s v="O416549"/>
    <d v="2021-09-14T00:00:00"/>
    <m/>
    <m/>
    <m/>
    <m/>
    <x v="2"/>
    <x v="7"/>
    <x v="9"/>
    <m/>
    <m/>
    <m/>
    <m/>
    <m/>
  </r>
  <r>
    <s v="O478312"/>
    <d v="2021-09-14T00:00:00"/>
    <m/>
    <m/>
    <m/>
    <m/>
    <x v="2"/>
    <x v="7"/>
    <x v="9"/>
    <m/>
    <m/>
    <m/>
    <m/>
    <m/>
  </r>
  <r>
    <s v="O426065"/>
    <d v="2021-09-14T00:00:00"/>
    <m/>
    <m/>
    <m/>
    <m/>
    <x v="2"/>
    <x v="7"/>
    <x v="9"/>
    <m/>
    <m/>
    <m/>
    <m/>
    <m/>
  </r>
  <r>
    <s v="O475363"/>
    <d v="2021-09-15T00:00:00"/>
    <m/>
    <m/>
    <m/>
    <m/>
    <x v="2"/>
    <x v="7"/>
    <x v="9"/>
    <m/>
    <m/>
    <m/>
    <m/>
    <m/>
  </r>
  <r>
    <s v="O453368"/>
    <d v="2021-09-15T00:00:00"/>
    <m/>
    <m/>
    <m/>
    <m/>
    <x v="2"/>
    <x v="7"/>
    <x v="9"/>
    <m/>
    <m/>
    <m/>
    <m/>
    <m/>
  </r>
  <r>
    <s v="O444154"/>
    <d v="2021-09-17T00:00:00"/>
    <m/>
    <s v="Return"/>
    <s v="Return"/>
    <s v="Online Portal"/>
    <x v="1"/>
    <x v="5"/>
    <x v="10"/>
    <s v="Customer Service Department"/>
    <s v="Customer Fault"/>
    <n v="3"/>
    <n v="20"/>
    <s v="Invalid Complaint/Return"/>
  </r>
  <r>
    <s v="O424203"/>
    <d v="2021-09-17T00:00:00"/>
    <m/>
    <s v="Return"/>
    <s v="Return"/>
    <s v="Phone"/>
    <x v="1"/>
    <x v="1"/>
    <x v="1"/>
    <s v="Warehouse Department"/>
    <s v="WD-IND-100305"/>
    <n v="4"/>
    <n v="80"/>
    <s v="Refund initiated"/>
  </r>
  <r>
    <s v="O462210"/>
    <d v="2021-09-17T00:00:00"/>
    <s v="Complaint"/>
    <m/>
    <s v="Complaint"/>
    <s v="Phone"/>
    <x v="0"/>
    <x v="3"/>
    <x v="4"/>
    <s v="Customer Service Department"/>
    <s v="CS-CHI-100546"/>
    <n v="2"/>
    <n v="10"/>
    <s v="Compensatory Voucher"/>
  </r>
  <r>
    <s v="O475138"/>
    <d v="2021-09-17T00:00:00"/>
    <m/>
    <m/>
    <m/>
    <m/>
    <x v="2"/>
    <x v="7"/>
    <x v="9"/>
    <m/>
    <m/>
    <m/>
    <m/>
    <m/>
  </r>
  <r>
    <s v="O429828"/>
    <d v="2021-09-18T00:00:00"/>
    <m/>
    <m/>
    <m/>
    <m/>
    <x v="2"/>
    <x v="7"/>
    <x v="9"/>
    <m/>
    <m/>
    <m/>
    <m/>
    <m/>
  </r>
  <r>
    <s v="O420024"/>
    <d v="2021-09-18T00:00:00"/>
    <m/>
    <m/>
    <m/>
    <m/>
    <x v="2"/>
    <x v="7"/>
    <x v="9"/>
    <m/>
    <m/>
    <m/>
    <m/>
    <m/>
  </r>
  <r>
    <s v="O459619"/>
    <d v="2021-09-19T00:00:00"/>
    <m/>
    <m/>
    <m/>
    <m/>
    <x v="2"/>
    <x v="7"/>
    <x v="9"/>
    <m/>
    <m/>
    <m/>
    <m/>
    <m/>
  </r>
  <r>
    <s v="O473138"/>
    <d v="2021-09-19T00:00:00"/>
    <m/>
    <m/>
    <m/>
    <m/>
    <x v="2"/>
    <x v="7"/>
    <x v="9"/>
    <m/>
    <m/>
    <m/>
    <m/>
    <m/>
  </r>
  <r>
    <s v="O413067"/>
    <d v="2021-09-19T00:00:00"/>
    <m/>
    <m/>
    <m/>
    <m/>
    <x v="2"/>
    <x v="7"/>
    <x v="9"/>
    <m/>
    <m/>
    <m/>
    <m/>
    <m/>
  </r>
  <r>
    <s v="O438386"/>
    <d v="2021-09-19T00:00:00"/>
    <m/>
    <m/>
    <m/>
    <m/>
    <x v="2"/>
    <x v="7"/>
    <x v="9"/>
    <m/>
    <m/>
    <m/>
    <m/>
    <m/>
  </r>
  <r>
    <s v="O406703"/>
    <d v="2021-09-20T00:00:00"/>
    <m/>
    <m/>
    <m/>
    <m/>
    <x v="2"/>
    <x v="7"/>
    <x v="9"/>
    <m/>
    <m/>
    <m/>
    <m/>
    <m/>
  </r>
  <r>
    <s v="O461893"/>
    <d v="2021-09-20T00:00:00"/>
    <m/>
    <m/>
    <m/>
    <m/>
    <x v="2"/>
    <x v="7"/>
    <x v="9"/>
    <m/>
    <m/>
    <m/>
    <m/>
    <m/>
  </r>
  <r>
    <s v="O421048"/>
    <d v="2021-09-21T00:00:00"/>
    <m/>
    <m/>
    <m/>
    <m/>
    <x v="2"/>
    <x v="7"/>
    <x v="9"/>
    <m/>
    <m/>
    <m/>
    <m/>
    <m/>
  </r>
  <r>
    <s v="O498447"/>
    <d v="2021-09-21T00:00:00"/>
    <m/>
    <m/>
    <m/>
    <m/>
    <x v="2"/>
    <x v="7"/>
    <x v="9"/>
    <m/>
    <m/>
    <m/>
    <m/>
    <m/>
  </r>
  <r>
    <s v="O497732"/>
    <d v="2021-09-21T00:00:00"/>
    <m/>
    <m/>
    <m/>
    <m/>
    <x v="2"/>
    <x v="7"/>
    <x v="9"/>
    <m/>
    <m/>
    <m/>
    <m/>
    <m/>
  </r>
  <r>
    <s v="O436018"/>
    <d v="2021-09-22T00:00:00"/>
    <m/>
    <s v="Return"/>
    <s v="Return"/>
    <s v="Online Portal"/>
    <x v="1"/>
    <x v="1"/>
    <x v="1"/>
    <s v="Warehouse Department"/>
    <s v="WD-CHI-100424"/>
    <n v="7"/>
    <n v="80"/>
    <s v="Product Exchanged"/>
  </r>
  <r>
    <s v="O417965"/>
    <d v="2021-09-22T00:00:00"/>
    <s v="Complaint"/>
    <m/>
    <s v="Complaint"/>
    <s v="Fax"/>
    <x v="0"/>
    <x v="4"/>
    <x v="2"/>
    <s v="Warehouse Department"/>
    <s v="WD-IND-100305"/>
    <n v="2"/>
    <n v="15"/>
    <s v="Supply accessories"/>
  </r>
  <r>
    <s v="O420651"/>
    <d v="2021-09-23T00:00:00"/>
    <s v="Complaint"/>
    <m/>
    <s v="Complaint"/>
    <s v="Email"/>
    <x v="0"/>
    <x v="0"/>
    <x v="0"/>
    <s v="Logistics Department"/>
    <s v="LD-CHI-100873"/>
    <n v="7"/>
    <n v="110"/>
    <s v="Product Exchanged"/>
  </r>
  <r>
    <s v="O419880"/>
    <d v="2021-09-23T00:00:00"/>
    <m/>
    <m/>
    <m/>
    <m/>
    <x v="2"/>
    <x v="7"/>
    <x v="9"/>
    <m/>
    <m/>
    <m/>
    <m/>
    <m/>
  </r>
  <r>
    <s v="O468483"/>
    <d v="2021-09-23T00:00:00"/>
    <m/>
    <m/>
    <m/>
    <m/>
    <x v="2"/>
    <x v="7"/>
    <x v="9"/>
    <m/>
    <m/>
    <m/>
    <m/>
    <m/>
  </r>
  <r>
    <s v="O442620"/>
    <d v="2021-09-24T00:00:00"/>
    <m/>
    <m/>
    <m/>
    <m/>
    <x v="2"/>
    <x v="7"/>
    <x v="9"/>
    <m/>
    <m/>
    <m/>
    <m/>
    <m/>
  </r>
  <r>
    <s v="O411099"/>
    <d v="2021-09-25T00:00:00"/>
    <m/>
    <m/>
    <m/>
    <m/>
    <x v="2"/>
    <x v="7"/>
    <x v="9"/>
    <m/>
    <m/>
    <m/>
    <m/>
    <m/>
  </r>
  <r>
    <s v="O421213"/>
    <d v="2021-09-25T00:00:00"/>
    <m/>
    <m/>
    <m/>
    <m/>
    <x v="2"/>
    <x v="7"/>
    <x v="9"/>
    <m/>
    <m/>
    <m/>
    <m/>
    <m/>
  </r>
  <r>
    <s v="O448415"/>
    <d v="2021-09-25T00:00:00"/>
    <m/>
    <m/>
    <m/>
    <m/>
    <x v="2"/>
    <x v="7"/>
    <x v="9"/>
    <m/>
    <m/>
    <m/>
    <m/>
    <m/>
  </r>
  <r>
    <s v="O459204"/>
    <d v="2021-09-25T00:00:00"/>
    <m/>
    <m/>
    <m/>
    <m/>
    <x v="2"/>
    <x v="7"/>
    <x v="9"/>
    <m/>
    <m/>
    <m/>
    <m/>
    <m/>
  </r>
  <r>
    <s v="O450447"/>
    <d v="2021-09-26T00:00:00"/>
    <m/>
    <m/>
    <m/>
    <m/>
    <x v="2"/>
    <x v="7"/>
    <x v="9"/>
    <m/>
    <m/>
    <m/>
    <m/>
    <m/>
  </r>
  <r>
    <s v="O490844"/>
    <d v="2021-09-26T00:00:00"/>
    <s v="Complaint"/>
    <m/>
    <s v="Complaint"/>
    <s v="Email"/>
    <x v="0"/>
    <x v="2"/>
    <x v="2"/>
    <s v="Warehouse Department"/>
    <s v="WD-IND-100305"/>
    <n v="4"/>
    <n v="30"/>
    <s v="Refund initiated"/>
  </r>
  <r>
    <s v="O455995"/>
    <d v="2021-09-27T00:00:00"/>
    <m/>
    <m/>
    <m/>
    <m/>
    <x v="2"/>
    <x v="7"/>
    <x v="9"/>
    <m/>
    <m/>
    <m/>
    <m/>
    <m/>
  </r>
  <r>
    <s v="O486225"/>
    <d v="2021-09-27T00:00:00"/>
    <m/>
    <m/>
    <m/>
    <m/>
    <x v="2"/>
    <x v="7"/>
    <x v="9"/>
    <m/>
    <m/>
    <m/>
    <m/>
    <m/>
  </r>
  <r>
    <s v="O445219"/>
    <d v="2021-09-28T00:00:00"/>
    <m/>
    <m/>
    <m/>
    <m/>
    <x v="2"/>
    <x v="7"/>
    <x v="9"/>
    <m/>
    <m/>
    <m/>
    <m/>
    <m/>
  </r>
  <r>
    <s v="O407364"/>
    <d v="2021-09-28T00:00:00"/>
    <m/>
    <m/>
    <m/>
    <m/>
    <x v="2"/>
    <x v="7"/>
    <x v="9"/>
    <m/>
    <m/>
    <m/>
    <m/>
    <m/>
  </r>
  <r>
    <s v="O406426"/>
    <d v="2021-09-29T00:00:00"/>
    <m/>
    <m/>
    <m/>
    <m/>
    <x v="2"/>
    <x v="7"/>
    <x v="9"/>
    <m/>
    <m/>
    <m/>
    <m/>
    <m/>
  </r>
  <r>
    <s v="O499208"/>
    <d v="2021-09-29T00:00:00"/>
    <m/>
    <m/>
    <m/>
    <m/>
    <x v="2"/>
    <x v="7"/>
    <x v="9"/>
    <m/>
    <m/>
    <m/>
    <m/>
    <m/>
  </r>
  <r>
    <s v="O496270"/>
    <d v="2021-09-29T00:00:00"/>
    <m/>
    <m/>
    <m/>
    <m/>
    <x v="2"/>
    <x v="7"/>
    <x v="9"/>
    <m/>
    <m/>
    <m/>
    <m/>
    <m/>
  </r>
  <r>
    <s v="O480490"/>
    <d v="2021-09-30T00:00:00"/>
    <m/>
    <m/>
    <m/>
    <m/>
    <x v="2"/>
    <x v="7"/>
    <x v="9"/>
    <m/>
    <m/>
    <m/>
    <m/>
    <m/>
  </r>
  <r>
    <s v="O404352"/>
    <d v="2021-10-01T00:00:00"/>
    <m/>
    <m/>
    <m/>
    <m/>
    <x v="2"/>
    <x v="7"/>
    <x v="9"/>
    <m/>
    <m/>
    <m/>
    <m/>
    <m/>
  </r>
  <r>
    <s v="O418937"/>
    <d v="2021-10-01T00:00:00"/>
    <s v="Complaint"/>
    <m/>
    <s v="Complaint"/>
    <s v="Email"/>
    <x v="0"/>
    <x v="2"/>
    <x v="2"/>
    <s v="Warehouse Department"/>
    <s v="WD-IND-100305"/>
    <n v="4"/>
    <n v="30"/>
    <s v="Product Exchanged"/>
  </r>
  <r>
    <s v="O470881"/>
    <d v="2021-10-02T00:00:00"/>
    <m/>
    <m/>
    <m/>
    <m/>
    <x v="2"/>
    <x v="7"/>
    <x v="9"/>
    <m/>
    <m/>
    <m/>
    <m/>
    <m/>
  </r>
  <r>
    <s v="O498479"/>
    <d v="2021-10-02T00:00:00"/>
    <m/>
    <m/>
    <m/>
    <m/>
    <x v="2"/>
    <x v="7"/>
    <x v="9"/>
    <m/>
    <m/>
    <m/>
    <m/>
    <m/>
  </r>
  <r>
    <s v="O491396"/>
    <d v="2021-10-03T00:00:00"/>
    <m/>
    <m/>
    <m/>
    <m/>
    <x v="2"/>
    <x v="7"/>
    <x v="9"/>
    <m/>
    <m/>
    <m/>
    <m/>
    <m/>
  </r>
  <r>
    <s v="O495846"/>
    <d v="2021-10-04T00:00:00"/>
    <m/>
    <m/>
    <m/>
    <m/>
    <x v="2"/>
    <x v="7"/>
    <x v="9"/>
    <m/>
    <m/>
    <m/>
    <m/>
    <m/>
  </r>
  <r>
    <s v="O426507"/>
    <d v="2021-10-04T00:00:00"/>
    <m/>
    <m/>
    <m/>
    <m/>
    <x v="2"/>
    <x v="7"/>
    <x v="9"/>
    <m/>
    <m/>
    <m/>
    <m/>
    <m/>
  </r>
  <r>
    <s v="O410714"/>
    <d v="2021-10-04T00:00:00"/>
    <m/>
    <m/>
    <m/>
    <m/>
    <x v="2"/>
    <x v="7"/>
    <x v="9"/>
    <m/>
    <m/>
    <m/>
    <m/>
    <m/>
  </r>
  <r>
    <s v="O426344"/>
    <d v="2021-10-05T00:00:00"/>
    <m/>
    <m/>
    <m/>
    <m/>
    <x v="2"/>
    <x v="7"/>
    <x v="9"/>
    <m/>
    <m/>
    <m/>
    <m/>
    <m/>
  </r>
  <r>
    <s v="O469500"/>
    <d v="2021-10-06T00:00:00"/>
    <m/>
    <m/>
    <m/>
    <m/>
    <x v="2"/>
    <x v="7"/>
    <x v="9"/>
    <m/>
    <m/>
    <m/>
    <m/>
    <m/>
  </r>
  <r>
    <s v="O460196"/>
    <d v="2021-10-06T00:00:00"/>
    <s v="Complaint"/>
    <m/>
    <s v="Complaint"/>
    <s v="Email"/>
    <x v="1"/>
    <x v="1"/>
    <x v="3"/>
    <s v="Production Department"/>
    <s v="PD-CHI-100707"/>
    <n v="8"/>
    <n v="70"/>
    <s v="Product Exchanged"/>
  </r>
  <r>
    <s v="O437350"/>
    <d v="2021-10-07T00:00:00"/>
    <s v="Complaint"/>
    <m/>
    <s v="Complaint"/>
    <s v="Fax"/>
    <x v="1"/>
    <x v="5"/>
    <x v="10"/>
    <s v="Customer Service Department"/>
    <s v="Customer Fault"/>
    <n v="4"/>
    <n v="20"/>
    <s v="Invalid Complaint/Return"/>
  </r>
  <r>
    <s v="O418097"/>
    <d v="2021-10-08T00:00:00"/>
    <m/>
    <m/>
    <m/>
    <m/>
    <x v="2"/>
    <x v="7"/>
    <x v="9"/>
    <m/>
    <m/>
    <m/>
    <m/>
    <m/>
  </r>
  <r>
    <s v="O451413"/>
    <d v="2021-10-08T00:00:00"/>
    <m/>
    <m/>
    <m/>
    <m/>
    <x v="2"/>
    <x v="7"/>
    <x v="9"/>
    <m/>
    <m/>
    <m/>
    <m/>
    <m/>
  </r>
  <r>
    <s v="O422163"/>
    <d v="2021-10-09T00:00:00"/>
    <m/>
    <m/>
    <m/>
    <m/>
    <x v="2"/>
    <x v="7"/>
    <x v="9"/>
    <m/>
    <m/>
    <m/>
    <m/>
    <m/>
  </r>
  <r>
    <s v="O494219"/>
    <d v="2021-10-09T00:00:00"/>
    <s v="Complaint"/>
    <m/>
    <s v="Complaint"/>
    <s v="Phone"/>
    <x v="1"/>
    <x v="1"/>
    <x v="1"/>
    <s v="Warehouse Department"/>
    <s v="WD-GER-100474"/>
    <n v="2"/>
    <n v="80"/>
    <s v="Refund initiated"/>
  </r>
  <r>
    <s v="O414713"/>
    <d v="2021-10-10T00:00:00"/>
    <s v="Complaint"/>
    <m/>
    <s v="Complaint"/>
    <s v="Phone"/>
    <x v="0"/>
    <x v="2"/>
    <x v="2"/>
    <s v="Warehouse Department"/>
    <s v="WD-USA-100961"/>
    <n v="4"/>
    <n v="30"/>
    <s v="Product Exchanged"/>
  </r>
  <r>
    <s v="O414724"/>
    <d v="2021-10-10T00:00:00"/>
    <s v="Complaint"/>
    <m/>
    <s v="Complaint"/>
    <s v="Email"/>
    <x v="1"/>
    <x v="1"/>
    <x v="3"/>
    <s v="Production Department"/>
    <m/>
    <m/>
    <m/>
    <m/>
  </r>
  <r>
    <s v="O414725"/>
    <d v="2021-10-11T00:00:00"/>
    <m/>
    <m/>
    <m/>
    <m/>
    <x v="2"/>
    <x v="7"/>
    <x v="9"/>
    <m/>
    <m/>
    <m/>
    <m/>
    <m/>
  </r>
  <r>
    <s v="O414726"/>
    <d v="2021-10-12T00:00:00"/>
    <m/>
    <m/>
    <m/>
    <m/>
    <x v="2"/>
    <x v="7"/>
    <x v="9"/>
    <m/>
    <m/>
    <m/>
    <m/>
    <m/>
  </r>
  <r>
    <s v="O414727"/>
    <d v="2021-10-12T00:00:00"/>
    <m/>
    <m/>
    <m/>
    <m/>
    <x v="2"/>
    <x v="7"/>
    <x v="9"/>
    <m/>
    <m/>
    <m/>
    <m/>
    <m/>
  </r>
  <r>
    <s v="O414728"/>
    <d v="2021-10-13T00:00:00"/>
    <m/>
    <m/>
    <m/>
    <m/>
    <x v="2"/>
    <x v="7"/>
    <x v="9"/>
    <m/>
    <m/>
    <m/>
    <m/>
    <m/>
  </r>
  <r>
    <s v="O414729"/>
    <d v="2021-10-13T00:00:00"/>
    <m/>
    <m/>
    <m/>
    <m/>
    <x v="2"/>
    <x v="7"/>
    <x v="9"/>
    <m/>
    <m/>
    <m/>
    <m/>
    <m/>
  </r>
  <r>
    <s v="O414730"/>
    <d v="2021-10-13T00:00:00"/>
    <m/>
    <s v="Return"/>
    <s v="Return"/>
    <s v="Email"/>
    <x v="1"/>
    <x v="5"/>
    <x v="10"/>
    <s v="Customer Service Department"/>
    <s v="Customer Fault"/>
    <n v="4"/>
    <n v="20"/>
    <s v="Invalid Complaint/Return"/>
  </r>
  <r>
    <s v="O414731"/>
    <d v="2021-10-14T00:00:00"/>
    <m/>
    <m/>
    <m/>
    <m/>
    <x v="2"/>
    <x v="7"/>
    <x v="9"/>
    <m/>
    <m/>
    <m/>
    <m/>
    <m/>
  </r>
  <r>
    <s v="O414732"/>
    <d v="2021-10-14T00:00:00"/>
    <m/>
    <m/>
    <m/>
    <m/>
    <x v="2"/>
    <x v="7"/>
    <x v="9"/>
    <m/>
    <m/>
    <m/>
    <m/>
    <m/>
  </r>
  <r>
    <s v="O414733"/>
    <d v="2021-10-15T00:00:00"/>
    <m/>
    <m/>
    <m/>
    <m/>
    <x v="2"/>
    <x v="7"/>
    <x v="9"/>
    <m/>
    <m/>
    <m/>
    <m/>
    <m/>
  </r>
  <r>
    <s v="O414734"/>
    <d v="2021-10-15T00:00:00"/>
    <m/>
    <m/>
    <m/>
    <m/>
    <x v="2"/>
    <x v="7"/>
    <x v="9"/>
    <m/>
    <m/>
    <m/>
    <m/>
    <m/>
  </r>
  <r>
    <s v="O414735"/>
    <d v="2021-10-17T00:00:00"/>
    <s v="Complaint"/>
    <s v="Return"/>
    <s v="Return"/>
    <s v="Online Portal"/>
    <x v="1"/>
    <x v="1"/>
    <x v="1"/>
    <s v="Warehouse Department"/>
    <s v="WD-CHI-100424"/>
    <n v="7"/>
    <n v="80"/>
    <s v="Product Exchanged"/>
  </r>
  <r>
    <s v="O414736"/>
    <d v="2021-10-17T00:00:00"/>
    <s v="Complaint"/>
    <m/>
    <s v="Complaint"/>
    <s v="Email"/>
    <x v="0"/>
    <x v="0"/>
    <x v="0"/>
    <s v="Logistics Department"/>
    <s v="LD-CHI-100873"/>
    <n v="7"/>
    <n v="110"/>
    <s v="Product Exchanged"/>
  </r>
  <r>
    <s v="O414737"/>
    <d v="2021-10-17T00:00:00"/>
    <m/>
    <m/>
    <m/>
    <m/>
    <x v="2"/>
    <x v="7"/>
    <x v="9"/>
    <m/>
    <m/>
    <m/>
    <m/>
    <m/>
  </r>
  <r>
    <s v="O414738"/>
    <d v="2021-10-17T00:00:00"/>
    <m/>
    <m/>
    <m/>
    <m/>
    <x v="2"/>
    <x v="7"/>
    <x v="9"/>
    <m/>
    <m/>
    <m/>
    <m/>
    <m/>
  </r>
  <r>
    <s v="O414739"/>
    <d v="2021-10-18T00:00:00"/>
    <m/>
    <m/>
    <m/>
    <m/>
    <x v="2"/>
    <x v="7"/>
    <x v="9"/>
    <m/>
    <m/>
    <m/>
    <m/>
    <m/>
  </r>
  <r>
    <s v="O414740"/>
    <d v="2021-10-18T00:00:00"/>
    <s v="Complaint"/>
    <m/>
    <s v="Complaint"/>
    <s v="Email"/>
    <x v="0"/>
    <x v="2"/>
    <x v="2"/>
    <s v="Warehouse Department"/>
    <s v="WD-IND-100305"/>
    <n v="4"/>
    <n v="30"/>
    <s v="Product Exchanged"/>
  </r>
  <r>
    <s v="O414741"/>
    <d v="2021-10-19T00:00:00"/>
    <m/>
    <m/>
    <m/>
    <m/>
    <x v="2"/>
    <x v="7"/>
    <x v="9"/>
    <m/>
    <m/>
    <m/>
    <m/>
    <m/>
  </r>
  <r>
    <s v="O414742"/>
    <d v="2021-10-19T00:00:00"/>
    <m/>
    <m/>
    <m/>
    <m/>
    <x v="2"/>
    <x v="7"/>
    <x v="9"/>
    <m/>
    <m/>
    <m/>
    <m/>
    <m/>
  </r>
  <r>
    <s v="O414743"/>
    <d v="2021-10-19T00:00:00"/>
    <m/>
    <m/>
    <m/>
    <m/>
    <x v="2"/>
    <x v="7"/>
    <x v="9"/>
    <m/>
    <m/>
    <m/>
    <m/>
    <m/>
  </r>
  <r>
    <s v="O414744"/>
    <d v="2021-10-20T00:00:00"/>
    <s v="Complaint"/>
    <s v="Return"/>
    <s v="Return"/>
    <s v="Online Portal"/>
    <x v="1"/>
    <x v="1"/>
    <x v="1"/>
    <s v="Warehouse Department"/>
    <s v="WD-CHI-100424"/>
    <n v="7"/>
    <n v="80"/>
    <s v="Product Exchanged"/>
  </r>
  <r>
    <s v="O414745"/>
    <d v="2021-10-21T00:00:00"/>
    <m/>
    <m/>
    <m/>
    <m/>
    <x v="2"/>
    <x v="7"/>
    <x v="9"/>
    <m/>
    <m/>
    <m/>
    <m/>
    <m/>
  </r>
  <r>
    <s v="O414746"/>
    <d v="2021-10-21T00:00:00"/>
    <m/>
    <m/>
    <m/>
    <m/>
    <x v="2"/>
    <x v="7"/>
    <x v="9"/>
    <m/>
    <m/>
    <m/>
    <m/>
    <m/>
  </r>
  <r>
    <s v="O414747"/>
    <d v="2021-10-21T00:00:00"/>
    <m/>
    <m/>
    <m/>
    <m/>
    <x v="2"/>
    <x v="7"/>
    <x v="9"/>
    <m/>
    <m/>
    <m/>
    <m/>
    <m/>
  </r>
  <r>
    <s v="O414748"/>
    <d v="2021-10-22T00:00:00"/>
    <m/>
    <m/>
    <m/>
    <m/>
    <x v="2"/>
    <x v="7"/>
    <x v="9"/>
    <m/>
    <m/>
    <m/>
    <m/>
    <m/>
  </r>
  <r>
    <s v="O414749"/>
    <d v="2021-10-22T00:00:00"/>
    <m/>
    <m/>
    <m/>
    <m/>
    <x v="2"/>
    <x v="7"/>
    <x v="9"/>
    <m/>
    <m/>
    <m/>
    <m/>
    <m/>
  </r>
  <r>
    <s v="O414750"/>
    <d v="2021-10-22T00:00:00"/>
    <m/>
    <m/>
    <m/>
    <m/>
    <x v="2"/>
    <x v="7"/>
    <x v="9"/>
    <m/>
    <m/>
    <m/>
    <m/>
    <m/>
  </r>
  <r>
    <s v="O414751"/>
    <d v="2021-10-23T00:00:00"/>
    <m/>
    <m/>
    <m/>
    <m/>
    <x v="2"/>
    <x v="7"/>
    <x v="9"/>
    <m/>
    <m/>
    <m/>
    <m/>
    <m/>
  </r>
  <r>
    <s v="O414752"/>
    <d v="2021-10-23T00:00:00"/>
    <s v="Complaint"/>
    <m/>
    <s v="Complaint"/>
    <s v="Fax"/>
    <x v="1"/>
    <x v="5"/>
    <x v="10"/>
    <s v="Customer Service Department"/>
    <s v="Customer Fault"/>
    <n v="4"/>
    <n v="20"/>
    <s v="Invalid Complaint/Return"/>
  </r>
  <r>
    <s v="O414753"/>
    <d v="2021-10-24T00:00:00"/>
    <m/>
    <m/>
    <m/>
    <m/>
    <x v="2"/>
    <x v="7"/>
    <x v="9"/>
    <m/>
    <m/>
    <m/>
    <m/>
    <m/>
  </r>
  <r>
    <s v="O414754"/>
    <d v="2021-10-24T00:00:00"/>
    <m/>
    <m/>
    <m/>
    <m/>
    <x v="2"/>
    <x v="7"/>
    <x v="9"/>
    <m/>
    <m/>
    <m/>
    <m/>
    <m/>
  </r>
  <r>
    <s v="O414755"/>
    <d v="2021-10-24T00:00:00"/>
    <m/>
    <m/>
    <m/>
    <m/>
    <x v="2"/>
    <x v="7"/>
    <x v="9"/>
    <m/>
    <m/>
    <m/>
    <m/>
    <m/>
  </r>
  <r>
    <s v="O414756"/>
    <d v="2021-10-25T00:00:00"/>
    <m/>
    <m/>
    <m/>
    <m/>
    <x v="2"/>
    <x v="7"/>
    <x v="9"/>
    <m/>
    <m/>
    <m/>
    <m/>
    <m/>
  </r>
  <r>
    <s v="O414757"/>
    <d v="2021-10-25T00:00:00"/>
    <s v="Complaint"/>
    <m/>
    <s v="Complaint"/>
    <s v="Fax"/>
    <x v="0"/>
    <x v="4"/>
    <x v="2"/>
    <s v="Warehouse Department"/>
    <s v="WD-IND-100305"/>
    <n v="2"/>
    <n v="15"/>
    <s v="Supply accessories"/>
  </r>
  <r>
    <s v="O414758"/>
    <d v="2021-10-25T00:00:00"/>
    <m/>
    <m/>
    <m/>
    <m/>
    <x v="2"/>
    <x v="7"/>
    <x v="9"/>
    <m/>
    <m/>
    <m/>
    <m/>
    <m/>
  </r>
  <r>
    <s v="O414759"/>
    <d v="2021-10-26T00:00:00"/>
    <m/>
    <m/>
    <m/>
    <m/>
    <x v="2"/>
    <x v="7"/>
    <x v="9"/>
    <m/>
    <m/>
    <m/>
    <m/>
    <m/>
  </r>
  <r>
    <s v="O414760"/>
    <d v="2021-10-26T00:00:00"/>
    <m/>
    <m/>
    <m/>
    <m/>
    <x v="2"/>
    <x v="7"/>
    <x v="9"/>
    <m/>
    <m/>
    <m/>
    <m/>
    <m/>
  </r>
  <r>
    <s v="O414761"/>
    <d v="2021-10-27T00:00:00"/>
    <m/>
    <m/>
    <m/>
    <m/>
    <x v="2"/>
    <x v="7"/>
    <x v="9"/>
    <m/>
    <m/>
    <m/>
    <m/>
    <m/>
  </r>
  <r>
    <s v="O415862"/>
    <d v="2021-10-27T00:00:00"/>
    <m/>
    <m/>
    <m/>
    <m/>
    <x v="2"/>
    <x v="7"/>
    <x v="9"/>
    <m/>
    <m/>
    <m/>
    <m/>
    <m/>
  </r>
  <r>
    <s v="O414763"/>
    <d v="2021-10-27T00:00:00"/>
    <s v="Complaint"/>
    <m/>
    <s v="Complaint"/>
    <s v="Email"/>
    <x v="0"/>
    <x v="2"/>
    <x v="2"/>
    <s v="Warehouse Department"/>
    <s v="WD-IND-100305"/>
    <n v="4"/>
    <n v="30"/>
    <s v="Product Exchanged"/>
  </r>
  <r>
    <s v="O414764"/>
    <d v="2021-10-27T00:00:00"/>
    <s v="Complaint"/>
    <s v="Return"/>
    <s v="Return"/>
    <s v="Online Portal"/>
    <x v="1"/>
    <x v="1"/>
    <x v="1"/>
    <s v="Warehouse Department"/>
    <s v="WD-CHI-100424"/>
    <n v="7"/>
    <n v="80"/>
    <s v="Product Exchanged"/>
  </r>
  <r>
    <s v="O414765"/>
    <d v="2021-10-28T00:00:00"/>
    <m/>
    <m/>
    <m/>
    <m/>
    <x v="2"/>
    <x v="7"/>
    <x v="9"/>
    <m/>
    <m/>
    <m/>
    <m/>
    <m/>
  </r>
  <r>
    <s v="O414766"/>
    <d v="2021-10-28T00:00:00"/>
    <s v="Complaint"/>
    <m/>
    <s v="Complaint"/>
    <s v="Email"/>
    <x v="0"/>
    <x v="0"/>
    <x v="0"/>
    <s v="Logistics Department"/>
    <s v="LD-CHI-100873"/>
    <n v="7"/>
    <n v="110"/>
    <s v="Product Exchanged"/>
  </r>
  <r>
    <s v="O414767"/>
    <d v="2021-10-28T00:00:00"/>
    <m/>
    <m/>
    <m/>
    <m/>
    <x v="2"/>
    <x v="7"/>
    <x v="9"/>
    <m/>
    <m/>
    <m/>
    <m/>
    <m/>
  </r>
  <r>
    <s v="O414768"/>
    <d v="2021-10-29T00:00:00"/>
    <m/>
    <m/>
    <m/>
    <m/>
    <x v="2"/>
    <x v="7"/>
    <x v="9"/>
    <m/>
    <m/>
    <m/>
    <m/>
    <m/>
  </r>
  <r>
    <s v="O414769"/>
    <d v="2021-10-29T00:00:00"/>
    <s v="Complaint"/>
    <m/>
    <s v="Complaint"/>
    <s v="Fax"/>
    <x v="0"/>
    <x v="4"/>
    <x v="2"/>
    <s v="Warehouse Department"/>
    <s v="WD-IND-100305"/>
    <n v="2"/>
    <n v="15"/>
    <s v="Supply accessories"/>
  </r>
  <r>
    <s v="O414770"/>
    <d v="2021-10-30T00:00:00"/>
    <m/>
    <m/>
    <m/>
    <m/>
    <x v="2"/>
    <x v="7"/>
    <x v="9"/>
    <m/>
    <m/>
    <m/>
    <m/>
    <m/>
  </r>
  <r>
    <s v="O414771"/>
    <d v="2021-10-30T00:00:00"/>
    <m/>
    <m/>
    <m/>
    <m/>
    <x v="2"/>
    <x v="7"/>
    <x v="9"/>
    <m/>
    <m/>
    <m/>
    <m/>
    <m/>
  </r>
  <r>
    <s v="O414772"/>
    <d v="2021-10-30T00:00:00"/>
    <m/>
    <m/>
    <m/>
    <m/>
    <x v="2"/>
    <x v="7"/>
    <x v="9"/>
    <m/>
    <m/>
    <m/>
    <m/>
    <m/>
  </r>
  <r>
    <s v="O414773"/>
    <d v="2021-10-31T00:00:00"/>
    <m/>
    <m/>
    <m/>
    <m/>
    <x v="2"/>
    <x v="7"/>
    <x v="9"/>
    <m/>
    <m/>
    <m/>
    <m/>
    <m/>
  </r>
  <r>
    <s v="O414774"/>
    <d v="2021-10-31T00:00:00"/>
    <m/>
    <m/>
    <m/>
    <m/>
    <x v="2"/>
    <x v="7"/>
    <x v="9"/>
    <m/>
    <m/>
    <m/>
    <m/>
    <m/>
  </r>
  <r>
    <s v="O414775"/>
    <d v="2021-10-31T00:00:00"/>
    <m/>
    <m/>
    <m/>
    <m/>
    <x v="2"/>
    <x v="7"/>
    <x v="9"/>
    <m/>
    <m/>
    <m/>
    <m/>
    <m/>
  </r>
  <r>
    <s v="O414776"/>
    <d v="2021-10-31T00:00:00"/>
    <s v="Complaint"/>
    <m/>
    <s v="Complaint"/>
    <s v="Fax"/>
    <x v="1"/>
    <x v="5"/>
    <x v="10"/>
    <s v="Customer Service Department"/>
    <s v="Customer Fault"/>
    <n v="4"/>
    <n v="20"/>
    <s v="Invalid Complaint/Return"/>
  </r>
  <r>
    <s v="O414777"/>
    <d v="2021-11-01T00:00:00"/>
    <m/>
    <m/>
    <m/>
    <m/>
    <x v="2"/>
    <x v="7"/>
    <x v="9"/>
    <m/>
    <m/>
    <m/>
    <m/>
    <m/>
  </r>
  <r>
    <s v="O414778"/>
    <d v="2021-11-01T00:00:00"/>
    <m/>
    <m/>
    <m/>
    <m/>
    <x v="2"/>
    <x v="7"/>
    <x v="9"/>
    <m/>
    <m/>
    <m/>
    <m/>
    <m/>
  </r>
  <r>
    <s v="O414779"/>
    <d v="2021-11-01T00:00:00"/>
    <m/>
    <m/>
    <m/>
    <m/>
    <x v="2"/>
    <x v="7"/>
    <x v="9"/>
    <m/>
    <m/>
    <m/>
    <m/>
    <m/>
  </r>
  <r>
    <s v="O414780"/>
    <d v="2021-11-02T00:00:00"/>
    <m/>
    <m/>
    <m/>
    <m/>
    <x v="2"/>
    <x v="7"/>
    <x v="9"/>
    <m/>
    <m/>
    <m/>
    <m/>
    <m/>
  </r>
  <r>
    <s v="O414781"/>
    <d v="2021-11-02T00:00:00"/>
    <m/>
    <m/>
    <m/>
    <m/>
    <x v="2"/>
    <x v="7"/>
    <x v="9"/>
    <m/>
    <m/>
    <m/>
    <m/>
    <m/>
  </r>
  <r>
    <s v="O414782"/>
    <d v="2021-11-02T00:00:00"/>
    <m/>
    <m/>
    <m/>
    <m/>
    <x v="2"/>
    <x v="7"/>
    <x v="9"/>
    <m/>
    <m/>
    <m/>
    <m/>
    <m/>
  </r>
  <r>
    <s v="O414783"/>
    <d v="2021-11-03T00:00:00"/>
    <s v="Complaint"/>
    <m/>
    <s v="Complaint"/>
    <s v="Fax"/>
    <x v="0"/>
    <x v="4"/>
    <x v="2"/>
    <s v="Warehouse Department"/>
    <s v="WD-IND-100305"/>
    <n v="2"/>
    <n v="15"/>
    <s v="Supply accessories"/>
  </r>
  <r>
    <s v="O414784"/>
    <d v="2021-11-03T00:00:00"/>
    <m/>
    <m/>
    <m/>
    <m/>
    <x v="2"/>
    <x v="7"/>
    <x v="9"/>
    <m/>
    <m/>
    <m/>
    <m/>
    <m/>
  </r>
  <r>
    <s v="O414785"/>
    <d v="2021-11-03T00:00:00"/>
    <m/>
    <m/>
    <m/>
    <m/>
    <x v="2"/>
    <x v="7"/>
    <x v="9"/>
    <m/>
    <m/>
    <m/>
    <m/>
    <m/>
  </r>
  <r>
    <s v="O414786"/>
    <d v="2021-11-04T00:00:00"/>
    <s v="Complaint"/>
    <m/>
    <s v="Complaint"/>
    <s v="Phone"/>
    <x v="0"/>
    <x v="3"/>
    <x v="4"/>
    <s v="Customer Service Department"/>
    <s v="CS-CHI-100546"/>
    <n v="2"/>
    <n v="10"/>
    <s v="Compensatory Voucher"/>
  </r>
  <r>
    <s v="O414787"/>
    <d v="2021-11-04T00:00:00"/>
    <m/>
    <m/>
    <m/>
    <m/>
    <x v="2"/>
    <x v="7"/>
    <x v="9"/>
    <m/>
    <m/>
    <m/>
    <m/>
    <m/>
  </r>
  <r>
    <s v="O414788"/>
    <d v="2021-11-04T00:00:00"/>
    <m/>
    <m/>
    <m/>
    <m/>
    <x v="2"/>
    <x v="7"/>
    <x v="9"/>
    <m/>
    <m/>
    <m/>
    <m/>
    <m/>
  </r>
  <r>
    <s v="O414789"/>
    <d v="2021-11-04T00:00:00"/>
    <m/>
    <m/>
    <m/>
    <m/>
    <x v="2"/>
    <x v="7"/>
    <x v="9"/>
    <m/>
    <m/>
    <m/>
    <m/>
    <m/>
  </r>
  <r>
    <s v="O414790"/>
    <d v="2021-11-05T00:00:00"/>
    <m/>
    <m/>
    <m/>
    <m/>
    <x v="2"/>
    <x v="7"/>
    <x v="9"/>
    <m/>
    <m/>
    <m/>
    <m/>
    <m/>
  </r>
  <r>
    <s v="O414791"/>
    <d v="2021-11-05T00:00:00"/>
    <m/>
    <m/>
    <m/>
    <m/>
    <x v="2"/>
    <x v="7"/>
    <x v="9"/>
    <m/>
    <m/>
    <m/>
    <m/>
    <m/>
  </r>
  <r>
    <s v="O414792"/>
    <d v="2021-11-06T00:00:00"/>
    <s v="Complaint"/>
    <s v="Return"/>
    <s v="Return"/>
    <s v="Online Portal"/>
    <x v="1"/>
    <x v="1"/>
    <x v="1"/>
    <s v="Warehouse Department"/>
    <s v="WD-CHI-100424"/>
    <n v="7"/>
    <n v="80"/>
    <s v="Product Exchanged"/>
  </r>
  <r>
    <s v="O414793"/>
    <d v="2021-11-06T00:00:00"/>
    <m/>
    <m/>
    <m/>
    <m/>
    <x v="2"/>
    <x v="7"/>
    <x v="9"/>
    <m/>
    <m/>
    <m/>
    <m/>
    <m/>
  </r>
  <r>
    <s v="O414794"/>
    <d v="2021-11-06T00:00:00"/>
    <m/>
    <m/>
    <m/>
    <m/>
    <x v="2"/>
    <x v="7"/>
    <x v="9"/>
    <m/>
    <m/>
    <m/>
    <m/>
    <m/>
  </r>
  <r>
    <s v="O414795"/>
    <d v="2021-11-07T00:00:00"/>
    <m/>
    <m/>
    <m/>
    <m/>
    <x v="2"/>
    <x v="7"/>
    <x v="9"/>
    <m/>
    <m/>
    <m/>
    <m/>
    <m/>
  </r>
  <r>
    <s v="O414796"/>
    <d v="2021-11-07T00:00:00"/>
    <s v="Complaint"/>
    <m/>
    <s v="Complaint"/>
    <s v="Email"/>
    <x v="0"/>
    <x v="2"/>
    <x v="2"/>
    <s v="Warehouse Department"/>
    <s v="WD-IND-100305"/>
    <n v="4"/>
    <n v="30"/>
    <s v="Product Exchanged"/>
  </r>
  <r>
    <s v="O414797"/>
    <d v="2021-11-07T00:00:00"/>
    <s v="Complaint"/>
    <m/>
    <s v="Complaint"/>
    <s v="Email"/>
    <x v="0"/>
    <x v="0"/>
    <x v="0"/>
    <s v="Logistics Department"/>
    <s v="LD-CHI-100873"/>
    <n v="7"/>
    <n v="110"/>
    <s v="Product Exchanged"/>
  </r>
  <r>
    <s v="O414798"/>
    <d v="2021-11-07T00:00:00"/>
    <m/>
    <m/>
    <m/>
    <m/>
    <x v="2"/>
    <x v="7"/>
    <x v="9"/>
    <m/>
    <m/>
    <m/>
    <m/>
    <m/>
  </r>
  <r>
    <s v="O414799"/>
    <d v="2021-11-08T00:00:00"/>
    <m/>
    <m/>
    <m/>
    <m/>
    <x v="2"/>
    <x v="7"/>
    <x v="9"/>
    <m/>
    <m/>
    <m/>
    <m/>
    <m/>
  </r>
  <r>
    <s v="O414800"/>
    <d v="2021-11-08T00:00:00"/>
    <m/>
    <m/>
    <m/>
    <m/>
    <x v="2"/>
    <x v="7"/>
    <x v="9"/>
    <m/>
    <m/>
    <m/>
    <m/>
    <m/>
  </r>
  <r>
    <s v="O414801"/>
    <d v="2021-11-09T00:00:00"/>
    <m/>
    <m/>
    <m/>
    <m/>
    <x v="2"/>
    <x v="7"/>
    <x v="9"/>
    <m/>
    <m/>
    <m/>
    <m/>
    <m/>
  </r>
  <r>
    <s v="O414802"/>
    <d v="2021-11-09T00:00:00"/>
    <s v="Complaint"/>
    <m/>
    <s v="Complaint"/>
    <s v="Email"/>
    <x v="1"/>
    <x v="1"/>
    <x v="3"/>
    <s v="Production Department"/>
    <s v="PD-CHI-100707"/>
    <n v="8"/>
    <n v="70"/>
    <s v="Product Exchanged"/>
  </r>
  <r>
    <s v="O414803"/>
    <d v="2021-11-09T00:00:00"/>
    <m/>
    <m/>
    <m/>
    <m/>
    <x v="2"/>
    <x v="7"/>
    <x v="9"/>
    <m/>
    <m/>
    <m/>
    <m/>
    <m/>
  </r>
  <r>
    <s v="O414804"/>
    <d v="2021-11-10T00:00:00"/>
    <m/>
    <m/>
    <m/>
    <m/>
    <x v="2"/>
    <x v="7"/>
    <x v="9"/>
    <m/>
    <m/>
    <m/>
    <m/>
    <m/>
  </r>
  <r>
    <s v="O414805"/>
    <d v="2021-11-10T00:00:00"/>
    <m/>
    <m/>
    <m/>
    <m/>
    <x v="2"/>
    <x v="7"/>
    <x v="9"/>
    <m/>
    <m/>
    <m/>
    <m/>
    <m/>
  </r>
  <r>
    <s v="O414806"/>
    <d v="2021-11-10T00:00:00"/>
    <m/>
    <m/>
    <m/>
    <m/>
    <x v="2"/>
    <x v="7"/>
    <x v="9"/>
    <m/>
    <m/>
    <m/>
    <m/>
    <m/>
  </r>
  <r>
    <s v="O414807"/>
    <d v="2021-11-11T00:00:00"/>
    <s v="Complaint"/>
    <m/>
    <s v="Complaint"/>
    <s v="Fax"/>
    <x v="1"/>
    <x v="5"/>
    <x v="10"/>
    <s v="Customer Service Department"/>
    <s v="Customer Fault"/>
    <n v="4"/>
    <n v="20"/>
    <s v="Invalid Complaint/Return"/>
  </r>
  <r>
    <s v="O414808"/>
    <d v="2021-11-11T00:00:00"/>
    <m/>
    <m/>
    <m/>
    <m/>
    <x v="2"/>
    <x v="7"/>
    <x v="9"/>
    <m/>
    <m/>
    <m/>
    <m/>
    <m/>
  </r>
  <r>
    <s v="O414809"/>
    <d v="2021-11-11T00:00:00"/>
    <m/>
    <m/>
    <m/>
    <m/>
    <x v="2"/>
    <x v="7"/>
    <x v="9"/>
    <m/>
    <m/>
    <m/>
    <m/>
    <m/>
  </r>
  <r>
    <s v="O414810"/>
    <d v="2021-11-11T00:00:00"/>
    <m/>
    <m/>
    <m/>
    <m/>
    <x v="2"/>
    <x v="7"/>
    <x v="9"/>
    <m/>
    <m/>
    <m/>
    <m/>
    <m/>
  </r>
  <r>
    <s v="O414811"/>
    <d v="2021-11-11T00:00:00"/>
    <m/>
    <m/>
    <m/>
    <m/>
    <x v="2"/>
    <x v="7"/>
    <x v="9"/>
    <m/>
    <m/>
    <m/>
    <m/>
    <m/>
  </r>
  <r>
    <s v="O414812"/>
    <d v="2021-11-12T00:00:00"/>
    <m/>
    <m/>
    <m/>
    <m/>
    <x v="2"/>
    <x v="7"/>
    <x v="9"/>
    <m/>
    <m/>
    <m/>
    <m/>
    <m/>
  </r>
  <r>
    <s v="O414813"/>
    <d v="2021-11-12T00:00:00"/>
    <m/>
    <m/>
    <m/>
    <m/>
    <x v="2"/>
    <x v="7"/>
    <x v="9"/>
    <m/>
    <m/>
    <m/>
    <m/>
    <m/>
  </r>
  <r>
    <s v="O414814"/>
    <d v="2021-11-12T00:00:00"/>
    <s v="Complaint"/>
    <m/>
    <s v="Complaint"/>
    <s v="Email"/>
    <x v="1"/>
    <x v="1"/>
    <x v="3"/>
    <s v="Production Department"/>
    <s v="PD-CHI-100707"/>
    <n v="8"/>
    <n v="70"/>
    <s v="Product Exchanged"/>
  </r>
  <r>
    <s v="O414815"/>
    <d v="2021-11-13T00:00:00"/>
    <m/>
    <m/>
    <m/>
    <m/>
    <x v="2"/>
    <x v="7"/>
    <x v="9"/>
    <m/>
    <m/>
    <m/>
    <m/>
    <m/>
  </r>
  <r>
    <s v="O414816"/>
    <d v="2021-11-13T00:00:00"/>
    <m/>
    <m/>
    <m/>
    <m/>
    <x v="2"/>
    <x v="7"/>
    <x v="9"/>
    <m/>
    <m/>
    <m/>
    <m/>
    <m/>
  </r>
  <r>
    <s v="O414817"/>
    <d v="2021-11-13T00:00:00"/>
    <m/>
    <m/>
    <m/>
    <m/>
    <x v="2"/>
    <x v="7"/>
    <x v="9"/>
    <m/>
    <m/>
    <m/>
    <m/>
    <m/>
  </r>
  <r>
    <s v="O414818"/>
    <d v="2021-11-13T00:00:00"/>
    <m/>
    <m/>
    <m/>
    <m/>
    <x v="2"/>
    <x v="7"/>
    <x v="9"/>
    <m/>
    <m/>
    <m/>
    <m/>
    <m/>
  </r>
  <r>
    <s v="O414819"/>
    <d v="2021-11-14T00:00:00"/>
    <m/>
    <m/>
    <m/>
    <m/>
    <x v="2"/>
    <x v="7"/>
    <x v="9"/>
    <m/>
    <m/>
    <m/>
    <m/>
    <m/>
  </r>
  <r>
    <s v="O414820"/>
    <d v="2021-11-14T00:00:00"/>
    <m/>
    <m/>
    <m/>
    <m/>
    <x v="2"/>
    <x v="7"/>
    <x v="9"/>
    <m/>
    <m/>
    <m/>
    <m/>
    <m/>
  </r>
  <r>
    <s v="O414821"/>
    <d v="2021-11-14T00:00:00"/>
    <m/>
    <m/>
    <m/>
    <m/>
    <x v="2"/>
    <x v="7"/>
    <x v="9"/>
    <m/>
    <m/>
    <m/>
    <m/>
    <m/>
  </r>
  <r>
    <s v="O414822"/>
    <d v="2021-11-14T00:00:00"/>
    <m/>
    <m/>
    <m/>
    <m/>
    <x v="2"/>
    <x v="7"/>
    <x v="9"/>
    <m/>
    <m/>
    <m/>
    <m/>
    <m/>
  </r>
  <r>
    <s v="O414823"/>
    <d v="2021-11-15T00:00:00"/>
    <m/>
    <m/>
    <m/>
    <m/>
    <x v="2"/>
    <x v="7"/>
    <x v="9"/>
    <m/>
    <m/>
    <m/>
    <m/>
    <m/>
  </r>
  <r>
    <s v="O414824"/>
    <d v="2021-11-15T00:00:00"/>
    <s v="Complaint"/>
    <m/>
    <s v="Complaint"/>
    <s v="Email"/>
    <x v="0"/>
    <x v="2"/>
    <x v="2"/>
    <s v="Warehouse Department"/>
    <s v="WD-IND-100305"/>
    <n v="4"/>
    <n v="30"/>
    <s v="Product Exchanged"/>
  </r>
  <r>
    <s v="O414825"/>
    <d v="2021-11-15T00:00:00"/>
    <m/>
    <m/>
    <m/>
    <m/>
    <x v="2"/>
    <x v="7"/>
    <x v="9"/>
    <m/>
    <m/>
    <m/>
    <m/>
    <m/>
  </r>
  <r>
    <s v="O414826"/>
    <d v="2021-11-16T00:00:00"/>
    <m/>
    <m/>
    <m/>
    <m/>
    <x v="2"/>
    <x v="7"/>
    <x v="9"/>
    <m/>
    <m/>
    <m/>
    <m/>
    <m/>
  </r>
  <r>
    <s v="O414827"/>
    <d v="2021-11-16T00:00:00"/>
    <m/>
    <m/>
    <m/>
    <m/>
    <x v="2"/>
    <x v="7"/>
    <x v="9"/>
    <m/>
    <m/>
    <m/>
    <m/>
    <m/>
  </r>
  <r>
    <s v="O414828"/>
    <d v="2021-11-16T00:00:00"/>
    <m/>
    <m/>
    <m/>
    <m/>
    <x v="2"/>
    <x v="7"/>
    <x v="9"/>
    <m/>
    <m/>
    <m/>
    <m/>
    <m/>
  </r>
  <r>
    <s v="O414829"/>
    <d v="2021-11-17T00:00:00"/>
    <m/>
    <s v="Return"/>
    <s v="Return"/>
    <s v="Email"/>
    <x v="1"/>
    <x v="5"/>
    <x v="10"/>
    <s v="Customer Service Department"/>
    <s v="Customer Fault"/>
    <n v="4"/>
    <n v="20"/>
    <s v="Invalid Complaint/Return"/>
  </r>
  <r>
    <s v="O414830"/>
    <d v="2021-11-17T00:00:00"/>
    <m/>
    <m/>
    <m/>
    <m/>
    <x v="2"/>
    <x v="7"/>
    <x v="9"/>
    <m/>
    <m/>
    <m/>
    <m/>
    <m/>
  </r>
  <r>
    <s v="O414831"/>
    <d v="2021-11-17T00:00:00"/>
    <m/>
    <m/>
    <m/>
    <m/>
    <x v="2"/>
    <x v="7"/>
    <x v="9"/>
    <m/>
    <m/>
    <m/>
    <m/>
    <m/>
  </r>
  <r>
    <s v="O414832"/>
    <d v="2021-11-17T00:00:00"/>
    <m/>
    <m/>
    <m/>
    <m/>
    <x v="2"/>
    <x v="7"/>
    <x v="9"/>
    <m/>
    <m/>
    <m/>
    <m/>
    <m/>
  </r>
  <r>
    <s v="O414833"/>
    <d v="2021-11-18T00:00:00"/>
    <m/>
    <m/>
    <m/>
    <m/>
    <x v="2"/>
    <x v="7"/>
    <x v="9"/>
    <m/>
    <m/>
    <m/>
    <m/>
    <m/>
  </r>
  <r>
    <s v="O414834"/>
    <d v="2021-11-18T00:00:00"/>
    <m/>
    <m/>
    <m/>
    <m/>
    <x v="2"/>
    <x v="7"/>
    <x v="9"/>
    <m/>
    <m/>
    <m/>
    <m/>
    <m/>
  </r>
  <r>
    <s v="O414835"/>
    <d v="2021-11-18T00:00:00"/>
    <s v="Complaint"/>
    <s v="Return"/>
    <s v="Return"/>
    <s v="Online Portal"/>
    <x v="1"/>
    <x v="1"/>
    <x v="1"/>
    <s v="Warehouse Department"/>
    <s v="WD-CHI-100424"/>
    <n v="7"/>
    <n v="80"/>
    <s v="Product Exchanged"/>
  </r>
  <r>
    <s v="O414836"/>
    <d v="2021-11-19T00:00:00"/>
    <m/>
    <m/>
    <m/>
    <m/>
    <x v="2"/>
    <x v="7"/>
    <x v="9"/>
    <m/>
    <m/>
    <m/>
    <m/>
    <m/>
  </r>
  <r>
    <s v="O414837"/>
    <d v="2021-11-19T00:00:00"/>
    <m/>
    <m/>
    <m/>
    <m/>
    <x v="2"/>
    <x v="7"/>
    <x v="9"/>
    <m/>
    <m/>
    <m/>
    <m/>
    <m/>
  </r>
  <r>
    <s v="O414838"/>
    <d v="2021-11-21T00:00:00"/>
    <m/>
    <m/>
    <m/>
    <m/>
    <x v="2"/>
    <x v="7"/>
    <x v="9"/>
    <m/>
    <m/>
    <m/>
    <m/>
    <m/>
  </r>
  <r>
    <s v="O414839"/>
    <d v="2021-11-21T00:00:00"/>
    <m/>
    <m/>
    <m/>
    <m/>
    <x v="2"/>
    <x v="7"/>
    <x v="9"/>
    <m/>
    <m/>
    <m/>
    <m/>
    <m/>
  </r>
  <r>
    <s v="O414840"/>
    <d v="2021-11-21T00:00:00"/>
    <m/>
    <m/>
    <m/>
    <m/>
    <x v="2"/>
    <x v="7"/>
    <x v="9"/>
    <m/>
    <m/>
    <m/>
    <m/>
    <m/>
  </r>
  <r>
    <s v="O414841"/>
    <d v="2021-11-21T00:00:00"/>
    <m/>
    <m/>
    <m/>
    <m/>
    <x v="2"/>
    <x v="7"/>
    <x v="9"/>
    <m/>
    <m/>
    <m/>
    <m/>
    <m/>
  </r>
  <r>
    <s v="O414842"/>
    <d v="2021-11-22T00:00:00"/>
    <m/>
    <m/>
    <m/>
    <m/>
    <x v="2"/>
    <x v="7"/>
    <x v="9"/>
    <m/>
    <m/>
    <m/>
    <m/>
    <m/>
  </r>
  <r>
    <s v="O414843"/>
    <d v="2021-11-22T00:00:00"/>
    <m/>
    <m/>
    <m/>
    <m/>
    <x v="2"/>
    <x v="7"/>
    <x v="9"/>
    <m/>
    <m/>
    <m/>
    <m/>
    <m/>
  </r>
  <r>
    <s v="O414844"/>
    <d v="2021-11-22T00:00:00"/>
    <s v="Complaint"/>
    <m/>
    <s v="Complaint"/>
    <s v="Fax"/>
    <x v="1"/>
    <x v="5"/>
    <x v="10"/>
    <s v="Customer Service Department"/>
    <s v="Customer Fault"/>
    <n v="4"/>
    <n v="20"/>
    <s v="Invalid Complaint/Return"/>
  </r>
  <r>
    <s v="O414845"/>
    <d v="2021-11-22T00:00:00"/>
    <s v="Complaint"/>
    <m/>
    <s v="Complaint"/>
    <s v="Email"/>
    <x v="0"/>
    <x v="0"/>
    <x v="0"/>
    <s v="Logistics Department"/>
    <s v="LD-CHI-100873"/>
    <n v="7"/>
    <n v="110"/>
    <s v="Product Exchanged"/>
  </r>
  <r>
    <s v="O414846"/>
    <d v="2021-11-23T00:00:00"/>
    <m/>
    <m/>
    <m/>
    <m/>
    <x v="2"/>
    <x v="7"/>
    <x v="9"/>
    <m/>
    <m/>
    <m/>
    <m/>
    <m/>
  </r>
  <r>
    <s v="O414847"/>
    <d v="2021-11-23T00:00:00"/>
    <m/>
    <m/>
    <m/>
    <m/>
    <x v="2"/>
    <x v="7"/>
    <x v="9"/>
    <m/>
    <m/>
    <m/>
    <m/>
    <m/>
  </r>
  <r>
    <s v="O414848"/>
    <d v="2021-11-23T00:00:00"/>
    <m/>
    <m/>
    <m/>
    <m/>
    <x v="2"/>
    <x v="7"/>
    <x v="9"/>
    <m/>
    <m/>
    <m/>
    <m/>
    <m/>
  </r>
  <r>
    <s v="O414849"/>
    <d v="2021-11-24T00:00:00"/>
    <m/>
    <m/>
    <m/>
    <m/>
    <x v="2"/>
    <x v="7"/>
    <x v="9"/>
    <m/>
    <m/>
    <m/>
    <m/>
    <m/>
  </r>
  <r>
    <s v="O414850"/>
    <d v="2021-11-25T00:00:00"/>
    <m/>
    <m/>
    <m/>
    <m/>
    <x v="2"/>
    <x v="7"/>
    <x v="9"/>
    <m/>
    <m/>
    <m/>
    <m/>
    <m/>
  </r>
  <r>
    <s v="O414851"/>
    <d v="2021-11-25T00:00:00"/>
    <m/>
    <m/>
    <m/>
    <m/>
    <x v="2"/>
    <x v="7"/>
    <x v="9"/>
    <m/>
    <m/>
    <m/>
    <m/>
    <m/>
  </r>
  <r>
    <s v="O414852"/>
    <d v="2021-11-25T00:00:00"/>
    <m/>
    <m/>
    <m/>
    <m/>
    <x v="2"/>
    <x v="7"/>
    <x v="9"/>
    <m/>
    <m/>
    <m/>
    <m/>
    <m/>
  </r>
  <r>
    <s v="O414853"/>
    <d v="2021-11-25T00:00:00"/>
    <s v="Complaint"/>
    <m/>
    <s v="Complaint"/>
    <s v="Email"/>
    <x v="0"/>
    <x v="2"/>
    <x v="2"/>
    <s v="Warehouse Department"/>
    <s v="WD-IND-100305"/>
    <n v="4"/>
    <n v="30"/>
    <s v="Product Exchanged"/>
  </r>
  <r>
    <s v="O414854"/>
    <d v="2021-11-26T00:00:00"/>
    <m/>
    <m/>
    <m/>
    <m/>
    <x v="2"/>
    <x v="7"/>
    <x v="9"/>
    <m/>
    <m/>
    <m/>
    <m/>
    <m/>
  </r>
  <r>
    <s v="O414855"/>
    <d v="2021-11-26T00:00:00"/>
    <m/>
    <m/>
    <m/>
    <m/>
    <x v="2"/>
    <x v="7"/>
    <x v="9"/>
    <m/>
    <m/>
    <m/>
    <m/>
    <m/>
  </r>
  <r>
    <s v="O414856"/>
    <d v="2021-11-26T00:00:00"/>
    <m/>
    <m/>
    <m/>
    <m/>
    <x v="2"/>
    <x v="7"/>
    <x v="9"/>
    <m/>
    <m/>
    <m/>
    <m/>
    <m/>
  </r>
  <r>
    <s v="O414857"/>
    <d v="2021-11-27T00:00:00"/>
    <m/>
    <m/>
    <m/>
    <m/>
    <x v="2"/>
    <x v="7"/>
    <x v="9"/>
    <m/>
    <m/>
    <m/>
    <m/>
    <m/>
  </r>
  <r>
    <s v="O414858"/>
    <d v="2021-11-27T00:00:00"/>
    <m/>
    <m/>
    <m/>
    <m/>
    <x v="2"/>
    <x v="7"/>
    <x v="9"/>
    <m/>
    <m/>
    <m/>
    <m/>
    <m/>
  </r>
  <r>
    <s v="O414859"/>
    <d v="2021-11-27T00:00:00"/>
    <s v="Complaint"/>
    <m/>
    <s v="Complaint"/>
    <s v="Fax"/>
    <x v="1"/>
    <x v="5"/>
    <x v="10"/>
    <s v="Customer Service Department"/>
    <s v="Customer Fault"/>
    <n v="4"/>
    <n v="20"/>
    <s v="Invalid Complaint/Return"/>
  </r>
  <r>
    <s v="O414860"/>
    <d v="2021-11-27T00:00:00"/>
    <m/>
    <m/>
    <m/>
    <m/>
    <x v="2"/>
    <x v="7"/>
    <x v="9"/>
    <m/>
    <m/>
    <m/>
    <m/>
    <m/>
  </r>
  <r>
    <s v="O414861"/>
    <d v="2021-11-28T00:00:00"/>
    <m/>
    <m/>
    <m/>
    <m/>
    <x v="2"/>
    <x v="7"/>
    <x v="9"/>
    <m/>
    <m/>
    <m/>
    <m/>
    <m/>
  </r>
  <r>
    <s v="O414862"/>
    <d v="2021-11-28T00:00:00"/>
    <m/>
    <m/>
    <m/>
    <m/>
    <x v="2"/>
    <x v="7"/>
    <x v="9"/>
    <m/>
    <m/>
    <m/>
    <m/>
    <m/>
  </r>
  <r>
    <s v="O414863"/>
    <d v="2021-11-28T00:00:00"/>
    <m/>
    <m/>
    <m/>
    <m/>
    <x v="2"/>
    <x v="7"/>
    <x v="9"/>
    <m/>
    <m/>
    <m/>
    <m/>
    <m/>
  </r>
  <r>
    <s v="O414864"/>
    <d v="2021-11-29T00:00:00"/>
    <m/>
    <s v="Return"/>
    <s v="Return"/>
    <s v="Fax"/>
    <x v="0"/>
    <x v="0"/>
    <x v="0"/>
    <s v="Logistics Department"/>
    <s v="LD-GER-100482"/>
    <n v="8"/>
    <n v="110"/>
    <s v="Refund initiated"/>
  </r>
  <r>
    <s v="O414865"/>
    <d v="2021-11-29T00:00:00"/>
    <s v="Complaint"/>
    <m/>
    <s v="Complaint"/>
    <s v="Phone"/>
    <x v="0"/>
    <x v="3"/>
    <x v="4"/>
    <s v="Customer Service Department"/>
    <s v="CS-CHI-100546"/>
    <n v="2"/>
    <n v="10"/>
    <s v="Compensatory Voucher"/>
  </r>
  <r>
    <s v="O414866"/>
    <d v="2021-11-30T00:00:00"/>
    <m/>
    <m/>
    <m/>
    <m/>
    <x v="2"/>
    <x v="7"/>
    <x v="9"/>
    <m/>
    <m/>
    <m/>
    <m/>
    <m/>
  </r>
  <r>
    <s v="O414867"/>
    <d v="2021-11-30T00:00:00"/>
    <m/>
    <m/>
    <m/>
    <m/>
    <x v="2"/>
    <x v="7"/>
    <x v="9"/>
    <m/>
    <m/>
    <m/>
    <m/>
    <m/>
  </r>
  <r>
    <s v="O414868"/>
    <d v="2021-12-01T00:00:00"/>
    <m/>
    <m/>
    <m/>
    <m/>
    <x v="2"/>
    <x v="7"/>
    <x v="9"/>
    <m/>
    <m/>
    <m/>
    <m/>
    <m/>
  </r>
  <r>
    <s v="O414869"/>
    <d v="2021-12-01T00:00:00"/>
    <m/>
    <m/>
    <m/>
    <m/>
    <x v="2"/>
    <x v="7"/>
    <x v="9"/>
    <m/>
    <m/>
    <m/>
    <m/>
    <m/>
  </r>
  <r>
    <s v="O414870"/>
    <d v="2021-12-02T00:00:00"/>
    <s v="Complaint"/>
    <m/>
    <s v="Complaint"/>
    <s v="Fax"/>
    <x v="0"/>
    <x v="4"/>
    <x v="2"/>
    <s v="Warehouse Department"/>
    <s v="WD-IND-100305"/>
    <n v="2"/>
    <n v="15"/>
    <s v="Supply accessories"/>
  </r>
  <r>
    <s v="O414871"/>
    <d v="2021-12-03T00:00:00"/>
    <m/>
    <m/>
    <m/>
    <m/>
    <x v="2"/>
    <x v="7"/>
    <x v="9"/>
    <m/>
    <m/>
    <m/>
    <m/>
    <m/>
  </r>
  <r>
    <s v="O414872"/>
    <d v="2021-12-03T00:00:00"/>
    <m/>
    <m/>
    <m/>
    <m/>
    <x v="2"/>
    <x v="7"/>
    <x v="9"/>
    <m/>
    <m/>
    <m/>
    <m/>
    <m/>
  </r>
  <r>
    <s v="O414873"/>
    <d v="2021-12-03T00:00:00"/>
    <m/>
    <m/>
    <m/>
    <m/>
    <x v="2"/>
    <x v="7"/>
    <x v="9"/>
    <m/>
    <m/>
    <m/>
    <m/>
    <m/>
  </r>
  <r>
    <s v="O414874"/>
    <d v="2021-12-04T00:00:00"/>
    <m/>
    <m/>
    <m/>
    <m/>
    <x v="2"/>
    <x v="7"/>
    <x v="9"/>
    <m/>
    <m/>
    <m/>
    <m/>
    <m/>
  </r>
  <r>
    <s v="O414875"/>
    <d v="2021-12-04T00:00:00"/>
    <m/>
    <m/>
    <m/>
    <m/>
    <x v="2"/>
    <x v="7"/>
    <x v="9"/>
    <m/>
    <m/>
    <m/>
    <m/>
    <m/>
  </r>
  <r>
    <s v="O414876"/>
    <d v="2021-12-04T00:00:00"/>
    <m/>
    <m/>
    <m/>
    <m/>
    <x v="2"/>
    <x v="7"/>
    <x v="9"/>
    <m/>
    <m/>
    <m/>
    <m/>
    <m/>
  </r>
  <r>
    <s v="O414877"/>
    <d v="2021-12-04T00:00:00"/>
    <s v="Complaint"/>
    <m/>
    <s v="Complaint"/>
    <s v="Email"/>
    <x v="1"/>
    <x v="1"/>
    <x v="3"/>
    <s v="Production Department"/>
    <s v="PD-CHI-100707"/>
    <n v="8"/>
    <n v="70"/>
    <s v="Product Exchanged"/>
  </r>
  <r>
    <s v="O414878"/>
    <d v="2021-12-05T00:00:00"/>
    <m/>
    <m/>
    <m/>
    <m/>
    <x v="2"/>
    <x v="7"/>
    <x v="9"/>
    <m/>
    <m/>
    <m/>
    <m/>
    <m/>
  </r>
  <r>
    <s v="O414879"/>
    <d v="2021-12-05T00:00:00"/>
    <m/>
    <m/>
    <m/>
    <m/>
    <x v="2"/>
    <x v="7"/>
    <x v="9"/>
    <m/>
    <m/>
    <m/>
    <m/>
    <m/>
  </r>
  <r>
    <s v="O414880"/>
    <d v="2021-12-05T00:00:00"/>
    <m/>
    <m/>
    <m/>
    <m/>
    <x v="2"/>
    <x v="7"/>
    <x v="9"/>
    <m/>
    <m/>
    <m/>
    <m/>
    <m/>
  </r>
  <r>
    <s v="O414881"/>
    <d v="2021-12-06T00:00:00"/>
    <m/>
    <m/>
    <m/>
    <m/>
    <x v="2"/>
    <x v="7"/>
    <x v="9"/>
    <m/>
    <m/>
    <m/>
    <m/>
    <m/>
  </r>
  <r>
    <s v="O414882"/>
    <d v="2021-12-06T00:00:00"/>
    <m/>
    <m/>
    <m/>
    <m/>
    <x v="2"/>
    <x v="7"/>
    <x v="9"/>
    <m/>
    <m/>
    <m/>
    <m/>
    <m/>
  </r>
  <r>
    <s v="O414883"/>
    <d v="2021-12-06T00:00:00"/>
    <m/>
    <s v="Return"/>
    <s v="Return"/>
    <s v="Email"/>
    <x v="1"/>
    <x v="5"/>
    <x v="10"/>
    <s v="Customer Service Department"/>
    <s v="Customer Fault"/>
    <n v="4"/>
    <n v="20"/>
    <s v="Invalid Complaint/Return"/>
  </r>
  <r>
    <s v="O414884"/>
    <d v="2021-12-07T00:00:00"/>
    <m/>
    <m/>
    <m/>
    <m/>
    <x v="2"/>
    <x v="7"/>
    <x v="9"/>
    <m/>
    <m/>
    <m/>
    <m/>
    <m/>
  </r>
  <r>
    <s v="O414885"/>
    <d v="2021-12-07T00:00:00"/>
    <m/>
    <m/>
    <m/>
    <m/>
    <x v="2"/>
    <x v="7"/>
    <x v="9"/>
    <m/>
    <m/>
    <m/>
    <m/>
    <m/>
  </r>
  <r>
    <s v="O414886"/>
    <d v="2021-12-07T00:00:00"/>
    <m/>
    <m/>
    <m/>
    <m/>
    <x v="2"/>
    <x v="7"/>
    <x v="9"/>
    <m/>
    <m/>
    <m/>
    <m/>
    <m/>
  </r>
  <r>
    <s v="O414887"/>
    <d v="2021-12-08T00:00:00"/>
    <m/>
    <m/>
    <m/>
    <m/>
    <x v="2"/>
    <x v="7"/>
    <x v="9"/>
    <m/>
    <m/>
    <m/>
    <m/>
    <m/>
  </r>
  <r>
    <s v="O414888"/>
    <d v="2021-12-08T00:00:00"/>
    <m/>
    <m/>
    <m/>
    <m/>
    <x v="2"/>
    <x v="7"/>
    <x v="9"/>
    <m/>
    <m/>
    <m/>
    <m/>
    <m/>
  </r>
  <r>
    <s v="O414889"/>
    <d v="2021-12-08T00:00:00"/>
    <s v="Complaint"/>
    <m/>
    <s v="Complaint"/>
    <s v="Email"/>
    <x v="0"/>
    <x v="2"/>
    <x v="2"/>
    <s v="Warehouse Department"/>
    <s v="WD-IND-100305"/>
    <n v="4"/>
    <n v="30"/>
    <s v="Product Exchanged"/>
  </r>
  <r>
    <s v="O414890"/>
    <d v="2021-12-08T00:00:00"/>
    <m/>
    <m/>
    <m/>
    <m/>
    <x v="2"/>
    <x v="7"/>
    <x v="9"/>
    <m/>
    <m/>
    <m/>
    <m/>
    <m/>
  </r>
  <r>
    <s v="O414891"/>
    <d v="2021-12-09T00:00:00"/>
    <m/>
    <m/>
    <m/>
    <m/>
    <x v="2"/>
    <x v="7"/>
    <x v="9"/>
    <m/>
    <m/>
    <m/>
    <m/>
    <m/>
  </r>
  <r>
    <s v="O414892"/>
    <d v="2021-12-09T00:00:00"/>
    <m/>
    <m/>
    <m/>
    <m/>
    <x v="2"/>
    <x v="7"/>
    <x v="9"/>
    <m/>
    <m/>
    <m/>
    <m/>
    <m/>
  </r>
  <r>
    <s v="O414893"/>
    <d v="2021-12-09T00:00:00"/>
    <m/>
    <m/>
    <m/>
    <m/>
    <x v="2"/>
    <x v="7"/>
    <x v="9"/>
    <m/>
    <m/>
    <m/>
    <m/>
    <m/>
  </r>
  <r>
    <s v="O414894"/>
    <d v="2021-12-10T00:00:00"/>
    <m/>
    <m/>
    <m/>
    <m/>
    <x v="2"/>
    <x v="7"/>
    <x v="9"/>
    <m/>
    <m/>
    <m/>
    <m/>
    <m/>
  </r>
  <r>
    <s v="O414895"/>
    <d v="2021-12-10T00:00:00"/>
    <m/>
    <m/>
    <m/>
    <m/>
    <x v="2"/>
    <x v="7"/>
    <x v="9"/>
    <m/>
    <m/>
    <m/>
    <m/>
    <m/>
  </r>
  <r>
    <s v="O414896"/>
    <d v="2021-12-10T00:00:00"/>
    <m/>
    <m/>
    <m/>
    <m/>
    <x v="2"/>
    <x v="7"/>
    <x v="9"/>
    <m/>
    <m/>
    <m/>
    <m/>
    <m/>
  </r>
  <r>
    <s v="O414897"/>
    <d v="2021-12-10T00:00:00"/>
    <s v="Complaint"/>
    <m/>
    <s v="Complaint"/>
    <s v="Fax"/>
    <x v="1"/>
    <x v="5"/>
    <x v="10"/>
    <s v="Customer Service Department"/>
    <s v="Customer Fault"/>
    <n v="4"/>
    <n v="20"/>
    <s v="Invalid Complaint/Return"/>
  </r>
  <r>
    <s v="O414898"/>
    <d v="2021-12-11T00:00:00"/>
    <m/>
    <m/>
    <m/>
    <m/>
    <x v="2"/>
    <x v="7"/>
    <x v="9"/>
    <m/>
    <m/>
    <m/>
    <m/>
    <m/>
  </r>
  <r>
    <s v="O414899"/>
    <d v="2021-12-11T00:00:00"/>
    <m/>
    <m/>
    <m/>
    <m/>
    <x v="2"/>
    <x v="7"/>
    <x v="9"/>
    <m/>
    <m/>
    <m/>
    <m/>
    <m/>
  </r>
  <r>
    <s v="O414900"/>
    <d v="2021-12-11T00:00:00"/>
    <m/>
    <m/>
    <m/>
    <m/>
    <x v="2"/>
    <x v="7"/>
    <x v="9"/>
    <m/>
    <m/>
    <m/>
    <m/>
    <m/>
  </r>
  <r>
    <s v="O414901"/>
    <d v="2021-12-11T00:00:00"/>
    <s v="Complaint"/>
    <s v="Return"/>
    <s v="Return"/>
    <s v="Online Portal"/>
    <x v="1"/>
    <x v="1"/>
    <x v="1"/>
    <s v="Warehouse Department"/>
    <s v="WD-CHI-100424"/>
    <n v="7"/>
    <n v="80"/>
    <s v="Product Exchanged"/>
  </r>
  <r>
    <s v="O414902"/>
    <d v="2021-12-11T00:00:00"/>
    <m/>
    <m/>
    <m/>
    <m/>
    <x v="2"/>
    <x v="7"/>
    <x v="9"/>
    <m/>
    <m/>
    <m/>
    <m/>
    <m/>
  </r>
  <r>
    <s v="O414903"/>
    <d v="2021-12-12T00:00:00"/>
    <m/>
    <m/>
    <m/>
    <m/>
    <x v="2"/>
    <x v="7"/>
    <x v="9"/>
    <m/>
    <m/>
    <m/>
    <m/>
    <m/>
  </r>
  <r>
    <s v="O414904"/>
    <d v="2021-12-12T00:00:00"/>
    <m/>
    <m/>
    <m/>
    <m/>
    <x v="2"/>
    <x v="7"/>
    <x v="9"/>
    <m/>
    <m/>
    <m/>
    <m/>
    <m/>
  </r>
  <r>
    <s v="O414905"/>
    <d v="2021-12-12T00:00:00"/>
    <m/>
    <m/>
    <m/>
    <m/>
    <x v="2"/>
    <x v="7"/>
    <x v="9"/>
    <m/>
    <m/>
    <m/>
    <m/>
    <m/>
  </r>
  <r>
    <s v="O414906"/>
    <d v="2021-12-12T00:00:00"/>
    <m/>
    <m/>
    <m/>
    <m/>
    <x v="2"/>
    <x v="7"/>
    <x v="9"/>
    <m/>
    <m/>
    <m/>
    <m/>
    <m/>
  </r>
  <r>
    <s v="O414907"/>
    <d v="2021-12-13T00:00:00"/>
    <s v="Complaint"/>
    <m/>
    <s v="Complaint"/>
    <s v="Email"/>
    <x v="0"/>
    <x v="2"/>
    <x v="2"/>
    <s v="Warehouse Department"/>
    <s v="WD-IND-100305"/>
    <n v="4"/>
    <n v="30"/>
    <s v="Product Exchanged"/>
  </r>
  <r>
    <s v="O414908"/>
    <d v="2021-12-13T00:00:00"/>
    <m/>
    <m/>
    <m/>
    <m/>
    <x v="2"/>
    <x v="7"/>
    <x v="9"/>
    <m/>
    <m/>
    <m/>
    <m/>
    <m/>
  </r>
  <r>
    <s v="O414909"/>
    <d v="2021-12-13T00:00:00"/>
    <m/>
    <m/>
    <m/>
    <m/>
    <x v="2"/>
    <x v="7"/>
    <x v="9"/>
    <m/>
    <m/>
    <m/>
    <m/>
    <m/>
  </r>
  <r>
    <s v="O414910"/>
    <d v="2021-12-14T00:00:00"/>
    <m/>
    <m/>
    <m/>
    <m/>
    <x v="2"/>
    <x v="7"/>
    <x v="9"/>
    <m/>
    <m/>
    <m/>
    <m/>
    <m/>
  </r>
  <r>
    <s v="O414911"/>
    <d v="2021-12-14T00:00:00"/>
    <m/>
    <m/>
    <m/>
    <m/>
    <x v="2"/>
    <x v="7"/>
    <x v="9"/>
    <m/>
    <m/>
    <m/>
    <m/>
    <m/>
  </r>
  <r>
    <s v="O414912"/>
    <d v="2021-12-14T00:00:00"/>
    <m/>
    <m/>
    <m/>
    <m/>
    <x v="2"/>
    <x v="7"/>
    <x v="9"/>
    <m/>
    <m/>
    <m/>
    <m/>
    <m/>
  </r>
  <r>
    <s v="O414913"/>
    <d v="2021-12-14T00:00:00"/>
    <m/>
    <m/>
    <m/>
    <m/>
    <x v="2"/>
    <x v="7"/>
    <x v="9"/>
    <m/>
    <m/>
    <m/>
    <m/>
    <m/>
  </r>
  <r>
    <s v="O414914"/>
    <d v="2021-12-14T00:00:00"/>
    <m/>
    <m/>
    <m/>
    <m/>
    <x v="2"/>
    <x v="7"/>
    <x v="9"/>
    <m/>
    <m/>
    <m/>
    <m/>
    <m/>
  </r>
  <r>
    <s v="O414915"/>
    <d v="2021-12-15T00:00:00"/>
    <m/>
    <m/>
    <m/>
    <m/>
    <x v="2"/>
    <x v="7"/>
    <x v="9"/>
    <m/>
    <m/>
    <m/>
    <m/>
    <m/>
  </r>
  <r>
    <s v="O414916"/>
    <d v="2021-12-15T00:00:00"/>
    <s v="Complaint"/>
    <m/>
    <s v="Complaint"/>
    <s v="Fax"/>
    <x v="0"/>
    <x v="4"/>
    <x v="2"/>
    <s v="Warehouse Department"/>
    <s v="WD-IND-100305"/>
    <n v="2"/>
    <n v="15"/>
    <s v="Supply accessories"/>
  </r>
  <r>
    <s v="O414917"/>
    <d v="2021-12-15T00:00:00"/>
    <m/>
    <m/>
    <m/>
    <m/>
    <x v="2"/>
    <x v="7"/>
    <x v="9"/>
    <m/>
    <m/>
    <m/>
    <m/>
    <m/>
  </r>
  <r>
    <s v="O414918"/>
    <d v="2021-12-17T00:00:00"/>
    <m/>
    <m/>
    <m/>
    <m/>
    <x v="2"/>
    <x v="7"/>
    <x v="9"/>
    <m/>
    <m/>
    <m/>
    <m/>
    <m/>
  </r>
  <r>
    <s v="O414919"/>
    <d v="2021-12-17T00:00:00"/>
    <s v="Complaint"/>
    <m/>
    <s v="Complaint"/>
    <s v="Email"/>
    <x v="0"/>
    <x v="0"/>
    <x v="0"/>
    <s v="Logistics Department"/>
    <s v="LD-CHI-100873"/>
    <n v="7"/>
    <n v="110"/>
    <s v="Product Exchanged"/>
  </r>
  <r>
    <s v="O414920"/>
    <d v="2021-12-17T00:00:00"/>
    <m/>
    <m/>
    <m/>
    <m/>
    <x v="2"/>
    <x v="7"/>
    <x v="9"/>
    <m/>
    <m/>
    <m/>
    <m/>
    <m/>
  </r>
  <r>
    <s v="O414921"/>
    <d v="2021-12-17T00:00:00"/>
    <m/>
    <m/>
    <m/>
    <m/>
    <x v="2"/>
    <x v="7"/>
    <x v="9"/>
    <m/>
    <m/>
    <m/>
    <m/>
    <m/>
  </r>
  <r>
    <s v="O414922"/>
    <d v="2021-12-17T00:00:00"/>
    <m/>
    <m/>
    <m/>
    <m/>
    <x v="2"/>
    <x v="7"/>
    <x v="9"/>
    <m/>
    <m/>
    <m/>
    <m/>
    <m/>
  </r>
  <r>
    <s v="O414923"/>
    <d v="2021-12-18T00:00:00"/>
    <m/>
    <s v="Return"/>
    <s v="Return"/>
    <s v="Email"/>
    <x v="1"/>
    <x v="5"/>
    <x v="10"/>
    <s v="Customer Service Department"/>
    <s v="Customer Fault"/>
    <n v="4"/>
    <n v="20"/>
    <s v="Invalid Complaint/Return"/>
  </r>
  <r>
    <s v="O414924"/>
    <d v="2021-12-18T00:00:00"/>
    <m/>
    <m/>
    <m/>
    <m/>
    <x v="2"/>
    <x v="7"/>
    <x v="9"/>
    <m/>
    <m/>
    <m/>
    <m/>
    <m/>
  </r>
  <r>
    <s v="O414925"/>
    <d v="2021-12-18T00:00:00"/>
    <m/>
    <m/>
    <m/>
    <m/>
    <x v="2"/>
    <x v="7"/>
    <x v="9"/>
    <m/>
    <m/>
    <m/>
    <m/>
    <m/>
  </r>
  <r>
    <s v="O414926"/>
    <d v="2021-12-18T00:00:00"/>
    <m/>
    <m/>
    <m/>
    <m/>
    <x v="2"/>
    <x v="7"/>
    <x v="9"/>
    <m/>
    <m/>
    <m/>
    <m/>
    <m/>
  </r>
  <r>
    <s v="O414927"/>
    <d v="2021-12-18T00:00:00"/>
    <m/>
    <m/>
    <m/>
    <m/>
    <x v="2"/>
    <x v="7"/>
    <x v="9"/>
    <m/>
    <m/>
    <m/>
    <m/>
    <m/>
  </r>
  <r>
    <s v="O414928"/>
    <d v="2021-12-18T00:00:00"/>
    <m/>
    <m/>
    <m/>
    <m/>
    <x v="2"/>
    <x v="7"/>
    <x v="9"/>
    <m/>
    <m/>
    <m/>
    <m/>
    <m/>
  </r>
  <r>
    <s v="O414929"/>
    <d v="2021-12-19T00:00:00"/>
    <m/>
    <m/>
    <m/>
    <m/>
    <x v="2"/>
    <x v="7"/>
    <x v="9"/>
    <m/>
    <m/>
    <m/>
    <m/>
    <m/>
  </r>
  <r>
    <s v="O414930"/>
    <d v="2021-12-19T00:00:00"/>
    <s v="Complaint"/>
    <m/>
    <s v="Complaint"/>
    <s v="Email"/>
    <x v="0"/>
    <x v="2"/>
    <x v="2"/>
    <s v="Warehouse Department"/>
    <s v="WD-IND-100305"/>
    <n v="4"/>
    <n v="30"/>
    <s v="Product Exchanged"/>
  </r>
  <r>
    <s v="O414931"/>
    <d v="2021-12-19T00:00:00"/>
    <s v="Complaint"/>
    <m/>
    <s v="Complaint"/>
    <s v="Phone"/>
    <x v="0"/>
    <x v="3"/>
    <x v="4"/>
    <s v="Customer Service Department"/>
    <s v="CS-CHI-100546"/>
    <n v="2"/>
    <n v="10"/>
    <s v="Compensatory Voucher"/>
  </r>
  <r>
    <s v="O414932"/>
    <d v="2021-12-19T00:00:00"/>
    <m/>
    <m/>
    <m/>
    <m/>
    <x v="2"/>
    <x v="7"/>
    <x v="9"/>
    <m/>
    <m/>
    <m/>
    <m/>
    <m/>
  </r>
  <r>
    <s v="O414933"/>
    <d v="2021-12-20T00:00:00"/>
    <m/>
    <m/>
    <m/>
    <m/>
    <x v="2"/>
    <x v="7"/>
    <x v="9"/>
    <m/>
    <m/>
    <m/>
    <m/>
    <m/>
  </r>
  <r>
    <s v="O414934"/>
    <d v="2021-12-20T00:00:00"/>
    <m/>
    <m/>
    <m/>
    <m/>
    <x v="2"/>
    <x v="7"/>
    <x v="9"/>
    <m/>
    <m/>
    <m/>
    <m/>
    <m/>
  </r>
  <r>
    <s v="O415501"/>
    <d v="2021-12-20T00:00:00"/>
    <m/>
    <m/>
    <m/>
    <m/>
    <x v="2"/>
    <x v="7"/>
    <x v="9"/>
    <m/>
    <m/>
    <m/>
    <m/>
    <m/>
  </r>
  <r>
    <s v="O414936"/>
    <d v="2021-12-20T00:00:00"/>
    <m/>
    <m/>
    <m/>
    <m/>
    <x v="2"/>
    <x v="7"/>
    <x v="9"/>
    <m/>
    <m/>
    <m/>
    <m/>
    <m/>
  </r>
  <r>
    <s v="O414937"/>
    <d v="2021-12-20T00:00:00"/>
    <m/>
    <m/>
    <m/>
    <m/>
    <x v="2"/>
    <x v="7"/>
    <x v="9"/>
    <m/>
    <m/>
    <m/>
    <m/>
    <m/>
  </r>
  <r>
    <s v="O414938"/>
    <d v="2021-12-21T00:00:00"/>
    <m/>
    <m/>
    <m/>
    <m/>
    <x v="2"/>
    <x v="7"/>
    <x v="9"/>
    <m/>
    <m/>
    <m/>
    <m/>
    <m/>
  </r>
  <r>
    <s v="O414939"/>
    <d v="2021-12-21T00:00:00"/>
    <m/>
    <m/>
    <m/>
    <m/>
    <x v="2"/>
    <x v="7"/>
    <x v="9"/>
    <m/>
    <m/>
    <m/>
    <m/>
    <m/>
  </r>
  <r>
    <s v="O414940"/>
    <d v="2021-12-21T00:00:00"/>
    <m/>
    <m/>
    <m/>
    <m/>
    <x v="2"/>
    <x v="7"/>
    <x v="9"/>
    <m/>
    <m/>
    <m/>
    <m/>
    <m/>
  </r>
  <r>
    <s v="O414941"/>
    <d v="2021-12-21T00:00:00"/>
    <m/>
    <m/>
    <m/>
    <m/>
    <x v="2"/>
    <x v="7"/>
    <x v="9"/>
    <m/>
    <m/>
    <m/>
    <m/>
    <m/>
  </r>
  <r>
    <s v="O414942"/>
    <d v="2021-12-21T00:00:00"/>
    <m/>
    <m/>
    <m/>
    <m/>
    <x v="2"/>
    <x v="7"/>
    <x v="9"/>
    <m/>
    <m/>
    <m/>
    <m/>
    <m/>
  </r>
  <r>
    <s v="O414943"/>
    <d v="2021-12-21T00:00:00"/>
    <s v="Complaint"/>
    <m/>
    <s v="Complaint"/>
    <s v="Email"/>
    <x v="1"/>
    <x v="1"/>
    <x v="3"/>
    <s v="Production Department"/>
    <s v="PD-CHI-100707"/>
    <n v="8"/>
    <n v="70"/>
    <s v="Product Exchanged"/>
  </r>
  <r>
    <s v="O414944"/>
    <d v="2021-12-22T00:00:00"/>
    <m/>
    <m/>
    <m/>
    <m/>
    <x v="2"/>
    <x v="7"/>
    <x v="9"/>
    <m/>
    <m/>
    <m/>
    <m/>
    <m/>
  </r>
  <r>
    <s v="O414945"/>
    <d v="2021-12-22T00:00:00"/>
    <m/>
    <m/>
    <m/>
    <m/>
    <x v="2"/>
    <x v="7"/>
    <x v="9"/>
    <m/>
    <m/>
    <m/>
    <m/>
    <m/>
  </r>
  <r>
    <s v="O414946"/>
    <d v="2021-12-22T00:00:00"/>
    <m/>
    <m/>
    <m/>
    <m/>
    <x v="2"/>
    <x v="7"/>
    <x v="9"/>
    <m/>
    <m/>
    <m/>
    <m/>
    <m/>
  </r>
  <r>
    <s v="O414947"/>
    <d v="2021-12-22T00:00:00"/>
    <m/>
    <m/>
    <m/>
    <m/>
    <x v="2"/>
    <x v="7"/>
    <x v="9"/>
    <m/>
    <m/>
    <m/>
    <m/>
    <m/>
  </r>
  <r>
    <s v="O414948"/>
    <d v="2021-12-22T00:00:00"/>
    <m/>
    <m/>
    <m/>
    <m/>
    <x v="2"/>
    <x v="7"/>
    <x v="9"/>
    <m/>
    <m/>
    <m/>
    <m/>
    <m/>
  </r>
  <r>
    <s v="O414949"/>
    <d v="2021-12-23T00:00:00"/>
    <m/>
    <m/>
    <m/>
    <m/>
    <x v="2"/>
    <x v="7"/>
    <x v="9"/>
    <m/>
    <m/>
    <m/>
    <m/>
    <m/>
  </r>
  <r>
    <s v="O414950"/>
    <d v="2021-12-23T00:00:00"/>
    <s v="Complaint"/>
    <s v="Return"/>
    <s v="Return"/>
    <s v="Online Portal"/>
    <x v="1"/>
    <x v="1"/>
    <x v="1"/>
    <s v="Warehouse Department"/>
    <s v="WD-CHI-100424"/>
    <n v="7"/>
    <n v="80"/>
    <s v="Product Exchanged"/>
  </r>
  <r>
    <s v="O414951"/>
    <d v="2021-12-23T00:00:00"/>
    <m/>
    <m/>
    <m/>
    <m/>
    <x v="2"/>
    <x v="7"/>
    <x v="9"/>
    <m/>
    <m/>
    <m/>
    <m/>
    <m/>
  </r>
  <r>
    <s v="O414952"/>
    <d v="2021-12-23T00:00:00"/>
    <s v="Complaint"/>
    <m/>
    <s v="Complaint"/>
    <s v="Phone"/>
    <x v="0"/>
    <x v="3"/>
    <x v="4"/>
    <s v="Customer Service Department"/>
    <s v="CS-CHI-100546"/>
    <n v="2"/>
    <n v="10"/>
    <s v="Compensatory Voucher"/>
  </r>
  <r>
    <s v="O414953"/>
    <d v="2021-12-24T00:00:00"/>
    <m/>
    <m/>
    <m/>
    <m/>
    <x v="2"/>
    <x v="7"/>
    <x v="9"/>
    <m/>
    <m/>
    <m/>
    <m/>
    <m/>
  </r>
  <r>
    <s v="O414954"/>
    <d v="2021-12-24T00:00:00"/>
    <m/>
    <m/>
    <m/>
    <m/>
    <x v="2"/>
    <x v="7"/>
    <x v="9"/>
    <m/>
    <m/>
    <m/>
    <m/>
    <m/>
  </r>
  <r>
    <s v="O414955"/>
    <d v="2021-12-24T00:00:00"/>
    <m/>
    <m/>
    <m/>
    <m/>
    <x v="2"/>
    <x v="7"/>
    <x v="9"/>
    <m/>
    <m/>
    <m/>
    <m/>
    <m/>
  </r>
  <r>
    <s v="O414956"/>
    <d v="2021-12-24T00:00:00"/>
    <m/>
    <m/>
    <m/>
    <m/>
    <x v="2"/>
    <x v="7"/>
    <x v="9"/>
    <m/>
    <m/>
    <m/>
    <m/>
    <m/>
  </r>
  <r>
    <s v="O414957"/>
    <d v="2021-12-24T00:00:00"/>
    <m/>
    <m/>
    <m/>
    <m/>
    <x v="2"/>
    <x v="7"/>
    <x v="9"/>
    <m/>
    <m/>
    <m/>
    <m/>
    <m/>
  </r>
  <r>
    <s v="O414958"/>
    <d v="2021-12-25T00:00:00"/>
    <m/>
    <m/>
    <m/>
    <m/>
    <x v="2"/>
    <x v="7"/>
    <x v="9"/>
    <m/>
    <m/>
    <m/>
    <m/>
    <m/>
  </r>
  <r>
    <s v="O414959"/>
    <d v="2021-12-25T00:00:00"/>
    <m/>
    <m/>
    <m/>
    <m/>
    <x v="2"/>
    <x v="7"/>
    <x v="9"/>
    <m/>
    <m/>
    <m/>
    <m/>
    <m/>
  </r>
  <r>
    <s v="O414960"/>
    <d v="2021-12-25T00:00:00"/>
    <m/>
    <m/>
    <m/>
    <m/>
    <x v="2"/>
    <x v="7"/>
    <x v="9"/>
    <m/>
    <m/>
    <m/>
    <m/>
    <m/>
  </r>
  <r>
    <s v="O414961"/>
    <d v="2021-12-25T00:00:00"/>
    <m/>
    <m/>
    <m/>
    <m/>
    <x v="2"/>
    <x v="7"/>
    <x v="9"/>
    <m/>
    <m/>
    <m/>
    <m/>
    <m/>
  </r>
  <r>
    <s v="O414962"/>
    <d v="2021-12-25T00:00:00"/>
    <m/>
    <m/>
    <m/>
    <m/>
    <x v="2"/>
    <x v="7"/>
    <x v="9"/>
    <m/>
    <m/>
    <m/>
    <m/>
    <m/>
  </r>
  <r>
    <s v="O414963"/>
    <d v="2021-12-26T00:00:00"/>
    <s v="Complaint"/>
    <m/>
    <s v="Complaint"/>
    <s v="Email"/>
    <x v="1"/>
    <x v="1"/>
    <x v="3"/>
    <s v="Production Department"/>
    <s v="PD-CHI-100707"/>
    <n v="8"/>
    <n v="70"/>
    <s v="Product Exchanged"/>
  </r>
  <r>
    <s v="O414964"/>
    <d v="2021-12-26T00:00:00"/>
    <m/>
    <m/>
    <m/>
    <m/>
    <x v="2"/>
    <x v="7"/>
    <x v="9"/>
    <m/>
    <m/>
    <m/>
    <m/>
    <m/>
  </r>
  <r>
    <s v="O414965"/>
    <d v="2021-12-26T00:00:00"/>
    <m/>
    <m/>
    <m/>
    <m/>
    <x v="2"/>
    <x v="7"/>
    <x v="9"/>
    <m/>
    <m/>
    <m/>
    <m/>
    <m/>
  </r>
  <r>
    <s v="O414966"/>
    <d v="2021-12-26T00:00:00"/>
    <m/>
    <m/>
    <m/>
    <m/>
    <x v="2"/>
    <x v="7"/>
    <x v="9"/>
    <m/>
    <m/>
    <m/>
    <m/>
    <m/>
  </r>
  <r>
    <s v="O415499"/>
    <d v="2021-12-27T00:00:00"/>
    <s v="Complaint"/>
    <m/>
    <s v="Complaint"/>
    <s v="Phone"/>
    <x v="0"/>
    <x v="3"/>
    <x v="4"/>
    <s v="Customer Service Department"/>
    <s v="CS-CHI-100546"/>
    <n v="2"/>
    <n v="10"/>
    <s v="Compensatory Voucher"/>
  </r>
  <r>
    <s v="O414968"/>
    <d v="2021-12-27T00:00:00"/>
    <s v="Complaint"/>
    <m/>
    <s v="Complaint"/>
    <s v="Email"/>
    <x v="0"/>
    <x v="0"/>
    <x v="0"/>
    <s v="Logistics Department"/>
    <s v="LD-CHI-100873"/>
    <n v="7"/>
    <n v="110"/>
    <s v="Product Exchanged"/>
  </r>
  <r>
    <s v="O414969"/>
    <d v="2021-12-27T00:00:00"/>
    <m/>
    <m/>
    <m/>
    <m/>
    <x v="2"/>
    <x v="7"/>
    <x v="9"/>
    <m/>
    <m/>
    <m/>
    <m/>
    <m/>
  </r>
  <r>
    <s v="O414970"/>
    <d v="2021-12-27T00:00:00"/>
    <m/>
    <m/>
    <m/>
    <m/>
    <x v="2"/>
    <x v="7"/>
    <x v="9"/>
    <m/>
    <m/>
    <m/>
    <m/>
    <m/>
  </r>
  <r>
    <s v="O414971"/>
    <d v="2021-12-27T00:00:00"/>
    <m/>
    <m/>
    <m/>
    <m/>
    <x v="2"/>
    <x v="7"/>
    <x v="9"/>
    <m/>
    <m/>
    <m/>
    <m/>
    <m/>
  </r>
  <r>
    <s v="O414972"/>
    <d v="2021-12-28T00:00:00"/>
    <m/>
    <m/>
    <m/>
    <m/>
    <x v="2"/>
    <x v="7"/>
    <x v="9"/>
    <m/>
    <m/>
    <m/>
    <m/>
    <m/>
  </r>
  <r>
    <s v="O414973"/>
    <d v="2021-12-28T00:00:00"/>
    <m/>
    <m/>
    <m/>
    <m/>
    <x v="2"/>
    <x v="7"/>
    <x v="9"/>
    <m/>
    <m/>
    <m/>
    <m/>
    <m/>
  </r>
  <r>
    <s v="O414974"/>
    <d v="2021-12-28T00:00:00"/>
    <m/>
    <m/>
    <m/>
    <m/>
    <x v="2"/>
    <x v="7"/>
    <x v="9"/>
    <m/>
    <m/>
    <m/>
    <m/>
    <m/>
  </r>
  <r>
    <s v="O414975"/>
    <d v="2021-12-28T00:00:00"/>
    <m/>
    <m/>
    <m/>
    <m/>
    <x v="2"/>
    <x v="7"/>
    <x v="9"/>
    <m/>
    <m/>
    <m/>
    <m/>
    <m/>
  </r>
  <r>
    <s v="O414976"/>
    <d v="2021-12-29T00:00:00"/>
    <m/>
    <m/>
    <m/>
    <m/>
    <x v="2"/>
    <x v="7"/>
    <x v="9"/>
    <m/>
    <m/>
    <m/>
    <m/>
    <m/>
  </r>
  <r>
    <s v="O414977"/>
    <d v="2021-12-29T00:00:00"/>
    <m/>
    <m/>
    <m/>
    <m/>
    <x v="2"/>
    <x v="7"/>
    <x v="9"/>
    <m/>
    <m/>
    <m/>
    <m/>
    <m/>
  </r>
  <r>
    <s v="O414978"/>
    <d v="2021-12-29T00:00:00"/>
    <m/>
    <m/>
    <m/>
    <m/>
    <x v="2"/>
    <x v="7"/>
    <x v="9"/>
    <m/>
    <m/>
    <m/>
    <m/>
    <m/>
  </r>
  <r>
    <s v="O414979"/>
    <d v="2021-12-29T00:00:00"/>
    <m/>
    <m/>
    <m/>
    <m/>
    <x v="2"/>
    <x v="7"/>
    <x v="9"/>
    <m/>
    <m/>
    <m/>
    <m/>
    <m/>
  </r>
  <r>
    <s v="O414980"/>
    <d v="2021-12-29T00:00:00"/>
    <m/>
    <s v="Return"/>
    <s v="Return"/>
    <s v="Fax"/>
    <x v="0"/>
    <x v="0"/>
    <x v="0"/>
    <s v="Logistics Department"/>
    <s v="LD-GER-100482"/>
    <n v="8"/>
    <n v="110"/>
    <s v="Refund initiated"/>
  </r>
  <r>
    <s v="O414981"/>
    <d v="2021-12-30T00:00:00"/>
    <s v="Complaint"/>
    <m/>
    <s v="Complaint"/>
    <s v="Email"/>
    <x v="1"/>
    <x v="1"/>
    <x v="3"/>
    <s v="Production Department"/>
    <s v="PD-CHI-100707"/>
    <n v="8"/>
    <n v="70"/>
    <s v="Product Exchanged"/>
  </r>
  <r>
    <s v="O414982"/>
    <d v="2021-12-30T00:00:00"/>
    <s v="Complaint"/>
    <m/>
    <s v="Complaint"/>
    <s v="Phone"/>
    <x v="0"/>
    <x v="3"/>
    <x v="4"/>
    <s v="Customer Service Department"/>
    <s v="CS-CHI-100546"/>
    <n v="2"/>
    <n v="10"/>
    <s v="Compensatory Voucher"/>
  </r>
  <r>
    <s v="O414983"/>
    <d v="2021-12-30T00:00:00"/>
    <m/>
    <m/>
    <m/>
    <m/>
    <x v="2"/>
    <x v="7"/>
    <x v="9"/>
    <m/>
    <m/>
    <m/>
    <m/>
    <m/>
  </r>
  <r>
    <s v="O414984"/>
    <d v="2021-12-30T00:00:00"/>
    <m/>
    <m/>
    <m/>
    <m/>
    <x v="2"/>
    <x v="7"/>
    <x v="9"/>
    <m/>
    <m/>
    <m/>
    <m/>
    <m/>
  </r>
  <r>
    <s v="O414985"/>
    <d v="2021-12-31T00:00:00"/>
    <m/>
    <m/>
    <m/>
    <m/>
    <x v="2"/>
    <x v="7"/>
    <x v="9"/>
    <m/>
    <m/>
    <m/>
    <m/>
    <m/>
  </r>
  <r>
    <s v="O414986"/>
    <d v="2021-12-31T00:00:00"/>
    <m/>
    <m/>
    <m/>
    <m/>
    <x v="2"/>
    <x v="7"/>
    <x v="9"/>
    <m/>
    <m/>
    <m/>
    <m/>
    <m/>
  </r>
  <r>
    <s v="O414987"/>
    <d v="2021-12-31T00:00:00"/>
    <m/>
    <m/>
    <m/>
    <m/>
    <x v="2"/>
    <x v="7"/>
    <x v="9"/>
    <m/>
    <m/>
    <m/>
    <m/>
    <m/>
  </r>
  <r>
    <s v="O414988"/>
    <d v="2021-12-31T00:00:00"/>
    <s v="Complaint"/>
    <m/>
    <s v="Complaint"/>
    <s v="Email"/>
    <x v="0"/>
    <x v="2"/>
    <x v="2"/>
    <s v="Warehouse Department"/>
    <s v="WD-IND-100305"/>
    <n v="4"/>
    <n v="30"/>
    <s v="Product Exchanged"/>
  </r>
  <r>
    <s v="O414989"/>
    <d v="2021-12-31T00:00:00"/>
    <m/>
    <m/>
    <m/>
    <m/>
    <x v="2"/>
    <x v="7"/>
    <x v="9"/>
    <m/>
    <m/>
    <m/>
    <m/>
    <m/>
  </r>
  <r>
    <s v="O414990"/>
    <d v="2022-01-01T00:00:00"/>
    <m/>
    <m/>
    <m/>
    <m/>
    <x v="2"/>
    <x v="7"/>
    <x v="9"/>
    <m/>
    <m/>
    <m/>
    <m/>
    <m/>
  </r>
  <r>
    <s v="O414991"/>
    <d v="2022-01-01T00:00:00"/>
    <m/>
    <m/>
    <m/>
    <m/>
    <x v="2"/>
    <x v="7"/>
    <x v="9"/>
    <m/>
    <m/>
    <m/>
    <m/>
    <m/>
  </r>
  <r>
    <s v="O414992"/>
    <d v="2022-01-01T00:00:00"/>
    <m/>
    <m/>
    <m/>
    <m/>
    <x v="2"/>
    <x v="7"/>
    <x v="9"/>
    <m/>
    <m/>
    <m/>
    <m/>
    <m/>
  </r>
  <r>
    <s v="O414993"/>
    <d v="2022-01-01T00:00:00"/>
    <m/>
    <m/>
    <m/>
    <m/>
    <x v="2"/>
    <x v="7"/>
    <x v="9"/>
    <m/>
    <m/>
    <m/>
    <m/>
    <m/>
  </r>
  <r>
    <s v="O414994"/>
    <d v="2022-01-02T00:00:00"/>
    <m/>
    <m/>
    <m/>
    <m/>
    <x v="2"/>
    <x v="7"/>
    <x v="9"/>
    <m/>
    <m/>
    <m/>
    <m/>
    <m/>
  </r>
  <r>
    <s v="O414995"/>
    <d v="2022-01-02T00:00:00"/>
    <m/>
    <m/>
    <m/>
    <m/>
    <x v="2"/>
    <x v="7"/>
    <x v="9"/>
    <m/>
    <m/>
    <m/>
    <m/>
    <m/>
  </r>
  <r>
    <s v="O414996"/>
    <d v="2022-01-02T00:00:00"/>
    <s v="Complaint"/>
    <s v="Return"/>
    <s v="Return"/>
    <s v="Online Portal"/>
    <x v="1"/>
    <x v="1"/>
    <x v="1"/>
    <s v="Warehouse Department"/>
    <s v="WD-CHI-100424"/>
    <n v="7"/>
    <n v="80"/>
    <s v="Product Exchanged"/>
  </r>
  <r>
    <s v="O414997"/>
    <d v="2022-01-02T00:00:00"/>
    <m/>
    <m/>
    <m/>
    <m/>
    <x v="2"/>
    <x v="7"/>
    <x v="9"/>
    <m/>
    <m/>
    <m/>
    <m/>
    <m/>
  </r>
  <r>
    <s v="O414998"/>
    <d v="2022-01-02T00:00:00"/>
    <m/>
    <m/>
    <m/>
    <m/>
    <x v="2"/>
    <x v="7"/>
    <x v="9"/>
    <m/>
    <m/>
    <m/>
    <m/>
    <m/>
  </r>
  <r>
    <s v="O414999"/>
    <d v="2022-01-03T00:00:00"/>
    <m/>
    <m/>
    <m/>
    <m/>
    <x v="2"/>
    <x v="7"/>
    <x v="9"/>
    <m/>
    <m/>
    <m/>
    <m/>
    <m/>
  </r>
  <r>
    <s v="O415000"/>
    <d v="2022-01-03T00:00:00"/>
    <s v="Complaint"/>
    <m/>
    <s v="Complaint"/>
    <s v="Email"/>
    <x v="0"/>
    <x v="0"/>
    <x v="0"/>
    <s v="Logistics Department"/>
    <s v="LD-CHI-100873"/>
    <n v="7"/>
    <n v="110"/>
    <s v="Product Exchanged"/>
  </r>
  <r>
    <s v="O415001"/>
    <d v="2022-01-03T00:00:00"/>
    <m/>
    <m/>
    <m/>
    <m/>
    <x v="2"/>
    <x v="7"/>
    <x v="9"/>
    <m/>
    <m/>
    <m/>
    <m/>
    <m/>
  </r>
  <r>
    <s v="O415002"/>
    <d v="2022-01-03T00:00:00"/>
    <m/>
    <m/>
    <m/>
    <m/>
    <x v="2"/>
    <x v="7"/>
    <x v="9"/>
    <m/>
    <m/>
    <m/>
    <m/>
    <m/>
  </r>
  <r>
    <s v="O415003"/>
    <d v="2022-01-03T00:00:00"/>
    <m/>
    <m/>
    <m/>
    <m/>
    <x v="2"/>
    <x v="7"/>
    <x v="9"/>
    <m/>
    <m/>
    <m/>
    <m/>
    <m/>
  </r>
  <r>
    <s v="O415004"/>
    <d v="2022-01-04T00:00:00"/>
    <m/>
    <m/>
    <m/>
    <m/>
    <x v="2"/>
    <x v="7"/>
    <x v="9"/>
    <m/>
    <m/>
    <m/>
    <m/>
    <m/>
  </r>
  <r>
    <s v="O415005"/>
    <d v="2022-01-04T00:00:00"/>
    <m/>
    <s v="Return"/>
    <s v="Return"/>
    <s v="Fax"/>
    <x v="0"/>
    <x v="0"/>
    <x v="0"/>
    <s v="Logistics Department"/>
    <s v="LD-GER-100482"/>
    <n v="8"/>
    <n v="110"/>
    <s v="Refund initiated"/>
  </r>
  <r>
    <s v="O415006"/>
    <d v="2022-01-04T00:00:00"/>
    <m/>
    <m/>
    <m/>
    <m/>
    <x v="2"/>
    <x v="7"/>
    <x v="9"/>
    <m/>
    <m/>
    <m/>
    <m/>
    <m/>
  </r>
  <r>
    <s v="O415007"/>
    <d v="2022-01-04T00:00:00"/>
    <s v="Complaint"/>
    <m/>
    <s v="Complaint"/>
    <s v="Phone"/>
    <x v="0"/>
    <x v="3"/>
    <x v="4"/>
    <s v="Customer Service Department"/>
    <s v="CS-CHI-100546"/>
    <n v="2"/>
    <n v="10"/>
    <s v="Compensatory Voucher"/>
  </r>
  <r>
    <s v="O415008"/>
    <d v="2022-01-04T00:00:00"/>
    <s v="Complaint"/>
    <s v="Return"/>
    <s v="Return"/>
    <s v="Online Portal"/>
    <x v="1"/>
    <x v="1"/>
    <x v="1"/>
    <s v="Warehouse Department"/>
    <s v="WD-CHI-100424"/>
    <n v="7"/>
    <n v="80"/>
    <s v="Product Exchang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92538-2A3E-4955-831E-179E7DDD9F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18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m="1" x="3"/>
        <item sd="0" x="2"/>
        <item t="default"/>
      </items>
    </pivotField>
    <pivotField axis="axisRow" showAll="0">
      <items count="9">
        <item x="5"/>
        <item sd="0" x="6"/>
        <item x="1"/>
        <item sd="0" x="0"/>
        <item sd="0" x="2"/>
        <item sd="0" x="3"/>
        <item sd="0" x="4"/>
        <item x="7"/>
        <item t="default"/>
      </items>
    </pivotField>
    <pivotField axis="axisRow" showAll="0">
      <items count="14">
        <item x="10"/>
        <item x="8"/>
        <item x="6"/>
        <item x="1"/>
        <item x="3"/>
        <item x="12"/>
        <item x="11"/>
        <item x="2"/>
        <item x="5"/>
        <item x="4"/>
        <item x="0"/>
        <item x="7"/>
        <item x="9"/>
        <item t="default"/>
      </items>
    </pivotField>
    <pivotField showAll="0"/>
    <pivotField showAll="0"/>
    <pivotField showAll="0"/>
    <pivotField showAll="0"/>
    <pivotField showAll="0"/>
  </pivotFields>
  <rowFields count="3">
    <field x="6"/>
    <field x="7"/>
    <field x="8"/>
  </rowFields>
  <rowItems count="15">
    <i>
      <x/>
    </i>
    <i r="1">
      <x/>
    </i>
    <i r="2">
      <x/>
    </i>
    <i r="2">
      <x v="2"/>
    </i>
    <i r="1">
      <x v="2"/>
    </i>
    <i r="2">
      <x v="3"/>
    </i>
    <i r="2">
      <x v="4"/>
    </i>
    <i>
      <x v="1"/>
    </i>
    <i r="1">
      <x v="1"/>
    </i>
    <i r="1">
      <x v="3"/>
    </i>
    <i r="1">
      <x v="4"/>
    </i>
    <i r="1">
      <x v="5"/>
    </i>
    <i r="1">
      <x v="6"/>
    </i>
    <i>
      <x v="3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1010" headerRowCount="0" headerRowDxfId="32" dataDxfId="31" totalsRowDxfId="29" tableBorderDxfId="30">
  <tableColumns count="3">
    <tableColumn id="1" xr3:uid="{00000000-0010-0000-0000-000001000000}" name="Column1" totalsRowLabel="Total" headerRowDxfId="28" dataDxfId="27" totalsRowDxfId="26">
      <calculatedColumnFormula>Manufacturing!L1</calculatedColumnFormula>
    </tableColumn>
    <tableColumn id="2" xr3:uid="{00000000-0010-0000-0000-000002000000}" name="Column2" headerRowDxfId="25" dataDxfId="24" totalsRowDxfId="23"/>
    <tableColumn id="3" xr3:uid="{00000000-0010-0000-0000-000003000000}" name="Column3" totalsRowFunction="count" headerRowDxfId="22" dataDxfId="21" totalsRowDxfId="2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F1010" headerRowCount="0" headerRowDxfId="16" dataDxfId="15" totalsRowDxfId="13" tableBorderDxfId="14">
  <tableColumns count="6">
    <tableColumn id="1" xr3:uid="{00000000-0010-0000-0100-000001000000}" name="Column1" totalsRowLabel="Total" headerRowDxfId="12" dataDxfId="11">
      <calculatedColumnFormula>'Warehouse Management'!H1</calculatedColumnFormula>
    </tableColumn>
    <tableColumn id="2" xr3:uid="{00000000-0010-0000-0100-000002000000}" name="Column2" headerRowDxfId="10" dataDxfId="9" totalsRowDxfId="8"/>
    <tableColumn id="3" xr3:uid="{00000000-0010-0000-0100-000003000000}" name="Column3" headerRowDxfId="7" dataDxfId="6"/>
    <tableColumn id="4" xr3:uid="{00000000-0010-0000-0100-000004000000}" name="Column4" headerRowDxfId="5" dataDxfId="4">
      <calculatedColumnFormula>IF(F2="Germany","LD-GER-100482",IF(F2="China","LD-CHI-100873",IF(F2="India","LD-IND-100844",IF(F2="USA","LD-USA-100578",""))))</calculatedColumnFormula>
    </tableColumn>
    <tableColumn id="5" xr3:uid="{00000000-0010-0000-0100-000005000000}" name="Column5" headerRowDxfId="3" dataDxfId="2"/>
    <tableColumn id="6" xr3:uid="{00000000-0010-0000-0100-000006000000}" name="Column6" totalsRowFunction="count" headerRowDxfId="1" dataDxfId="0">
      <calculatedColumnFormula>'Warehouse Management'!E1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1"/>
  <sheetViews>
    <sheetView zoomScale="85" zoomScaleNormal="85" workbookViewId="0">
      <pane ySplit="1" topLeftCell="A2" activePane="bottomLeft" state="frozen"/>
      <selection pane="bottomLeft" activeCell="K2" sqref="K2"/>
    </sheetView>
  </sheetViews>
  <sheetFormatPr defaultColWidth="8.81640625" defaultRowHeight="12" x14ac:dyDescent="0.35"/>
  <cols>
    <col min="1" max="1" width="19.1796875" style="1" bestFit="1" customWidth="1"/>
    <col min="2" max="2" width="7.453125" style="1" bestFit="1" customWidth="1"/>
    <col min="3" max="3" width="28.7265625" style="1" bestFit="1" customWidth="1"/>
    <col min="4" max="4" width="7.81640625" style="1" bestFit="1" customWidth="1"/>
    <col min="5" max="5" width="14.1796875" style="1" bestFit="1" customWidth="1"/>
    <col min="6" max="6" width="14.453125" style="1" bestFit="1" customWidth="1"/>
    <col min="7" max="7" width="14.26953125" style="1" bestFit="1" customWidth="1"/>
    <col min="8" max="8" width="11.453125" style="1" bestFit="1" customWidth="1"/>
    <col min="9" max="9" width="11.54296875" style="1" bestFit="1" customWidth="1"/>
    <col min="10" max="10" width="12.54296875" style="1" bestFit="1" customWidth="1"/>
    <col min="11" max="12" width="10.453125" style="1" bestFit="1" customWidth="1"/>
    <col min="13" max="13" width="13.7265625" style="1" customWidth="1"/>
    <col min="14" max="16384" width="8.81640625" style="1"/>
  </cols>
  <sheetData>
    <row r="1" spans="1:1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31" t="s">
        <v>12</v>
      </c>
    </row>
    <row r="2" spans="1:14" ht="14.5" x14ac:dyDescent="0.35">
      <c r="A2" s="8" t="str">
        <f t="shared" ref="A2:A61" si="0">IF((LEFT(D2,4)="4711"),"Akku-Bohrschrauber",IF((LEFT(D2,4)="4722"),"Akku-Stichsäge",IF((LEFT(D2,4)="4733"),"Akku-Bandschleifer",IF((LEFT(D2,4)="4911"),"Netzstecker-Bohrschrauber",IF((LEFT(D2,4)="4922"),"Netzstecker-Stichsäge",IF((LEFT(D2,4)="4933"),"Netzstecker-Bandschleifer",""))))))</f>
        <v>Akku-Bandschleifer</v>
      </c>
      <c r="B2" s="8" t="str">
        <f t="shared" ref="B2:B65" si="1">IF(A2="Akku-Bohrschrauber","4711XXYY",IF(A2="Akku-Stichsäge","4722XXYY",IF(A2="Akku-Bandschleifer","4733XXYY",IF(A2="Netzstecker-Bohrschrauber","4911XXYY",IF(A2="Netzstecker-Stichsäge","4922XXYY",IF(A2="Netzstecker-Bandschleifer","4933XXYY",""))))))</f>
        <v>4733XXYY</v>
      </c>
      <c r="C2" s="8" t="s">
        <v>13</v>
      </c>
      <c r="D2" s="8" t="str">
        <f t="shared" ref="D2:D60" si="2">IF(C2="Akku-Bohrschrauber Basis","47110100",IF(C2="Akku-Bohrschrauber Basis Plus","47110101",IF(C2="Akku-Bohrschrauber Premium","47110200",IF(C2="Akku-Bohrschrauber Premium Plus","47110201",IF(C2="Akku-Stichsäge Basis","47220100",IF(C2="Akku-Stichsäge Basis Plus","47220101",IF(C2="Akku-Stichsäge Premium","47220200",IF(C2="Akku-Stichsäge Premium Plus","47220201",IF(C2="Akku-Bandschleifer Basis","47330100",IF(C2="Akku-Bandschleifer Basis Plus","47330101",IF(C2="Akku-Bandschleifer Premium","47330200",IF(C2="Akku-Bandschleifer Premium Plus","47330201",IF(C2="Netzstecker-Bohrschrauber Basis","49110100",IF(C2="Netzstecker-Bohrschrauber Basis Plus","49110101",IF(C2="Netzstecker-Bohrschrauber Premium","49110200",IF(C2="Netzstecker-Bohrschrauber Premium Plus","49110201",IF(C2="Netzstecker-Stichsäge Basis","49220100",IF(C2="Netzstecker-Stichsäge Basis Plus","49220101",IF(C2="Netzstecker-Stichsäge Premium","49220200",IF(C2="Netzstecker-Stichsäge Premium Plus","49220201",IF(C2="Netzstecker-Bandschleifer Basis","49330100",IF(C2="Netzstecker-Bandschleifer Basis Plus","49330101",IF(C2="Netzstecker-Bandschleifer Premium","49330200",IF(C2="Netzstecker-Bandschleifer Premium Plus","49330201",""))))))))))))))))))))))))</f>
        <v>47330100</v>
      </c>
      <c r="E2" s="9">
        <v>44198</v>
      </c>
      <c r="F2" s="8" t="s">
        <v>14</v>
      </c>
      <c r="G2" s="8">
        <v>14</v>
      </c>
      <c r="H2" s="8" t="s">
        <v>15</v>
      </c>
      <c r="I2" s="8" t="str">
        <f t="shared" ref="I2:I67" si="3">IF(AND(H2="A",F2="Malaysia"),"PD-MAL-100440",IF(AND(H2="B",F2="Malaysia"),"PD-MAL-100488",IF(AND(H2="C",F2="Malaysia"),"PD-MAL-100520",IF(AND(H2="A",F2="China"),"PD-CHI-100707",IF(AND(H2="B",F2="China"),"PD-CHI-100922",IF(AND(H2="C",F2="China"),"PD-CHI-100550",IF(AND(H2="A",F2="Germany"),"PD-GER-100895",IF(AND(H2="B",F2="Germany"),"PD-GER-100623",IF(AND(H2="C",F2="Germany"),"PD-GER-100884","")))))))))</f>
        <v>PD-MAL-100440</v>
      </c>
      <c r="J2" s="8" t="s">
        <v>16</v>
      </c>
      <c r="K2" s="8" t="str">
        <f>IF(AND(F2="Malaysia",J2="Multi Tier Racking"),"S-PD-MAL-530",IF(AND(F2="Malaysia",J2="Static Shelving"),"S-PD-MAL-636",IF(AND(F2="Malaysia",J2="Mobile Shelving"),"S-PD-MAL-934",IF(AND(F2="Malaysia",J2="Pallet Racking"),"S-PD-MAL-488",IF(AND(F2="China",J2="Multi Tier Racking"),"S-PD-CHI-715",IF(AND(F2="China",J2="Static Shelving"),"S-PD-CHI-449",IF(AND(F2="China",J2="Mobile Shelving"),"S-PD-CHI-690",IF(AND(F2="China",J2="Pallet Racking"),"S-PD-CHI-499",IF(AND(F2="Germany",J2="Multi Tier Racking"),"S-PD-GER-929",IF(AND(F2="Germany",J2="Static Shelving"),"S-PD-GER-858",IF(AND(F2="Germany",J2="Mobile Shelving"),"S-PD-GER-809",IF(AND(F2="Germany",J2="Pallet Racking"),"S-PD-GER-693",""))))))))))))</f>
        <v>S-PD-MAL-636</v>
      </c>
      <c r="L2" s="8" t="s">
        <v>17</v>
      </c>
      <c r="M2" s="33" t="s">
        <v>18</v>
      </c>
      <c r="N2" s="32"/>
    </row>
    <row r="3" spans="1:14" ht="14.5" x14ac:dyDescent="0.35">
      <c r="A3" s="8" t="str">
        <f t="shared" si="0"/>
        <v>Netzstecker-Bohrschrauber</v>
      </c>
      <c r="B3" s="8" t="str">
        <f t="shared" si="1"/>
        <v>4911XXYY</v>
      </c>
      <c r="C3" s="8" t="s">
        <v>19</v>
      </c>
      <c r="D3" s="8" t="str">
        <f t="shared" si="2"/>
        <v>49110200</v>
      </c>
      <c r="E3" s="9">
        <v>44198</v>
      </c>
      <c r="F3" s="8" t="s">
        <v>14</v>
      </c>
      <c r="G3" s="8">
        <v>5</v>
      </c>
      <c r="H3" s="8" t="s">
        <v>20</v>
      </c>
      <c r="I3" s="8" t="str">
        <f t="shared" si="3"/>
        <v>PD-MAL-100488</v>
      </c>
      <c r="J3" s="8" t="s">
        <v>16</v>
      </c>
      <c r="K3" s="8" t="str">
        <f t="shared" ref="K3:K66" si="4">IF(AND(F3="Malaysia",J3="Multi Tier Racking"),"S-PD-MAL-530",IF(AND(F3="Malaysia",J3="Static Shelving"),"S-PD-MAL-636",IF(AND(F3="Malaysia",J3="Mobile Shelving"),"S-PD-MAL-934",IF(AND(F3="Malaysia",J3="Pallet Racking"),"S-PD-MAL-488",IF(AND(F3="China",J3="Multi Tier Racking"),"S-PD-CHI-715",IF(AND(F3="China",J3="Static Shelving"),"S-PD-CHI-449",IF(AND(F3="China",J3="Mobile Shelving"),"S-PD-CHI-690",IF(AND(F3="China",J3="Pallet Racking"),"S-PD-CHI-499",IF(AND(F3="Germany",J3="Multi Tier Racking"),"S-PD-GER-929",IF(AND(F3="Germany",J3="Static Shelving"),"S-PD-GER-858",IF(AND(F3="Germany",J3="Mobile Shelving"),"S-PD-GER-809",IF(AND(F3="Germany",J3="Pallet Racking"),"S-PD-GER-693",""))))))))))))</f>
        <v>S-PD-MAL-636</v>
      </c>
      <c r="L3" s="8" t="s">
        <v>21</v>
      </c>
      <c r="M3" s="33" t="s">
        <v>22</v>
      </c>
      <c r="N3" s="32"/>
    </row>
    <row r="4" spans="1:14" ht="14.5" x14ac:dyDescent="0.35">
      <c r="A4" s="8" t="str">
        <f t="shared" si="0"/>
        <v>Akku-Bandschleifer</v>
      </c>
      <c r="B4" s="8" t="str">
        <f t="shared" si="1"/>
        <v>4733XXYY</v>
      </c>
      <c r="C4" s="8" t="s">
        <v>23</v>
      </c>
      <c r="D4" s="8" t="str">
        <f t="shared" si="2"/>
        <v>47330201</v>
      </c>
      <c r="E4" s="9">
        <v>44199</v>
      </c>
      <c r="F4" s="8" t="s">
        <v>24</v>
      </c>
      <c r="G4" s="8">
        <v>19</v>
      </c>
      <c r="H4" s="8" t="s">
        <v>20</v>
      </c>
      <c r="I4" s="8" t="str">
        <f t="shared" si="3"/>
        <v>PD-CHI-100922</v>
      </c>
      <c r="J4" s="8" t="s">
        <v>25</v>
      </c>
      <c r="K4" s="8" t="str">
        <f t="shared" si="4"/>
        <v>S-PD-CHI-690</v>
      </c>
      <c r="L4" s="8" t="s">
        <v>26</v>
      </c>
      <c r="M4" s="33" t="s">
        <v>27</v>
      </c>
      <c r="N4" s="32"/>
    </row>
    <row r="5" spans="1:14" ht="14.5" x14ac:dyDescent="0.35">
      <c r="A5" s="8" t="str">
        <f t="shared" si="0"/>
        <v>Netzstecker-Bandschleifer</v>
      </c>
      <c r="B5" s="8" t="str">
        <f t="shared" si="1"/>
        <v>4933XXYY</v>
      </c>
      <c r="C5" s="8" t="s">
        <v>28</v>
      </c>
      <c r="D5" s="8" t="str">
        <f t="shared" si="2"/>
        <v>49330100</v>
      </c>
      <c r="E5" s="9">
        <v>44200</v>
      </c>
      <c r="F5" s="8" t="s">
        <v>29</v>
      </c>
      <c r="G5" s="8">
        <v>17</v>
      </c>
      <c r="H5" s="8" t="s">
        <v>15</v>
      </c>
      <c r="I5" s="8" t="str">
        <f t="shared" si="3"/>
        <v>PD-GER-100895</v>
      </c>
      <c r="J5" s="8" t="s">
        <v>16</v>
      </c>
      <c r="K5" s="8" t="str">
        <f t="shared" si="4"/>
        <v>S-PD-GER-858</v>
      </c>
      <c r="L5" s="8" t="s">
        <v>30</v>
      </c>
      <c r="M5" s="33" t="s">
        <v>31</v>
      </c>
      <c r="N5" s="32"/>
    </row>
    <row r="6" spans="1:14" ht="14.5" x14ac:dyDescent="0.35">
      <c r="A6" s="8" t="str">
        <f t="shared" si="0"/>
        <v>Akku-Stichsäge</v>
      </c>
      <c r="B6" s="8" t="str">
        <f t="shared" si="1"/>
        <v>4722XXYY</v>
      </c>
      <c r="C6" s="8" t="s">
        <v>32</v>
      </c>
      <c r="D6" s="8" t="str">
        <f t="shared" si="2"/>
        <v>47220200</v>
      </c>
      <c r="E6" s="9">
        <v>44200</v>
      </c>
      <c r="F6" s="8" t="s">
        <v>24</v>
      </c>
      <c r="G6" s="8">
        <v>19</v>
      </c>
      <c r="H6" s="8" t="s">
        <v>20</v>
      </c>
      <c r="I6" s="8" t="str">
        <f t="shared" si="3"/>
        <v>PD-CHI-100922</v>
      </c>
      <c r="J6" s="8" t="s">
        <v>33</v>
      </c>
      <c r="K6" s="8" t="str">
        <f t="shared" si="4"/>
        <v>S-PD-CHI-715</v>
      </c>
      <c r="L6" s="8" t="s">
        <v>34</v>
      </c>
      <c r="M6" s="33" t="s">
        <v>27</v>
      </c>
      <c r="N6" s="32"/>
    </row>
    <row r="7" spans="1:14" ht="14.5" x14ac:dyDescent="0.35">
      <c r="A7" s="8" t="str">
        <f t="shared" si="0"/>
        <v>Netzstecker-Bandschleifer</v>
      </c>
      <c r="B7" s="8" t="str">
        <f t="shared" si="1"/>
        <v>4933XXYY</v>
      </c>
      <c r="C7" s="8" t="s">
        <v>35</v>
      </c>
      <c r="D7" s="8" t="str">
        <f t="shared" si="2"/>
        <v>49330101</v>
      </c>
      <c r="E7" s="9">
        <v>44201</v>
      </c>
      <c r="F7" s="8" t="s">
        <v>24</v>
      </c>
      <c r="G7" s="8">
        <v>19</v>
      </c>
      <c r="H7" s="8" t="s">
        <v>36</v>
      </c>
      <c r="I7" s="8" t="str">
        <f t="shared" si="3"/>
        <v>PD-CHI-100550</v>
      </c>
      <c r="J7" s="8" t="s">
        <v>37</v>
      </c>
      <c r="K7" s="8" t="str">
        <f t="shared" si="4"/>
        <v>S-PD-CHI-499</v>
      </c>
      <c r="L7" s="8" t="s">
        <v>38</v>
      </c>
      <c r="M7" s="33" t="s">
        <v>39</v>
      </c>
      <c r="N7" s="32"/>
    </row>
    <row r="8" spans="1:14" ht="14.5" x14ac:dyDescent="0.35">
      <c r="A8" s="8" t="str">
        <f t="shared" si="0"/>
        <v>Netzstecker-Stichsäge</v>
      </c>
      <c r="B8" s="8" t="str">
        <f t="shared" si="1"/>
        <v>4922XXYY</v>
      </c>
      <c r="C8" s="8" t="s">
        <v>40</v>
      </c>
      <c r="D8" s="8" t="str">
        <f t="shared" si="2"/>
        <v>49220201</v>
      </c>
      <c r="E8" s="9">
        <v>44201</v>
      </c>
      <c r="F8" s="8" t="s">
        <v>29</v>
      </c>
      <c r="G8" s="8">
        <v>4</v>
      </c>
      <c r="H8" s="8" t="s">
        <v>20</v>
      </c>
      <c r="I8" s="8" t="str">
        <f t="shared" si="3"/>
        <v>PD-GER-100623</v>
      </c>
      <c r="J8" s="8" t="s">
        <v>25</v>
      </c>
      <c r="K8" s="8" t="str">
        <f t="shared" si="4"/>
        <v>S-PD-GER-809</v>
      </c>
      <c r="L8" s="8" t="s">
        <v>41</v>
      </c>
      <c r="M8" s="33" t="s">
        <v>42</v>
      </c>
      <c r="N8" s="32"/>
    </row>
    <row r="9" spans="1:14" ht="14.5" x14ac:dyDescent="0.35">
      <c r="A9" s="8" t="str">
        <f t="shared" si="0"/>
        <v>Netzstecker-Bohrschrauber</v>
      </c>
      <c r="B9" s="8" t="str">
        <f t="shared" si="1"/>
        <v>4911XXYY</v>
      </c>
      <c r="C9" s="8" t="s">
        <v>43</v>
      </c>
      <c r="D9" s="8" t="str">
        <f t="shared" si="2"/>
        <v>49110100</v>
      </c>
      <c r="E9" s="9">
        <v>44203</v>
      </c>
      <c r="F9" s="8" t="s">
        <v>24</v>
      </c>
      <c r="G9" s="8">
        <v>16</v>
      </c>
      <c r="H9" s="8" t="s">
        <v>36</v>
      </c>
      <c r="I9" s="8" t="str">
        <f t="shared" si="3"/>
        <v>PD-CHI-100550</v>
      </c>
      <c r="J9" s="8" t="s">
        <v>37</v>
      </c>
      <c r="K9" s="8" t="str">
        <f t="shared" si="4"/>
        <v>S-PD-CHI-499</v>
      </c>
      <c r="L9" s="8" t="s">
        <v>44</v>
      </c>
      <c r="M9" s="33" t="s">
        <v>39</v>
      </c>
      <c r="N9" s="32"/>
    </row>
    <row r="10" spans="1:14" ht="14.5" x14ac:dyDescent="0.35">
      <c r="A10" s="8" t="str">
        <f t="shared" si="0"/>
        <v>Akku-Bohrschrauber</v>
      </c>
      <c r="B10" s="8" t="str">
        <f t="shared" si="1"/>
        <v>4711XXYY</v>
      </c>
      <c r="C10" s="8" t="s">
        <v>45</v>
      </c>
      <c r="D10" s="8" t="str">
        <f t="shared" si="2"/>
        <v>47110201</v>
      </c>
      <c r="E10" s="9">
        <v>44203</v>
      </c>
      <c r="F10" s="8" t="s">
        <v>29</v>
      </c>
      <c r="G10" s="8">
        <v>16</v>
      </c>
      <c r="H10" s="8" t="s">
        <v>36</v>
      </c>
      <c r="I10" s="8" t="str">
        <f t="shared" si="3"/>
        <v>PD-GER-100884</v>
      </c>
      <c r="J10" s="8" t="s">
        <v>37</v>
      </c>
      <c r="K10" s="8" t="str">
        <f t="shared" si="4"/>
        <v>S-PD-GER-693</v>
      </c>
      <c r="L10" s="8" t="s">
        <v>46</v>
      </c>
      <c r="M10" s="33" t="s">
        <v>47</v>
      </c>
      <c r="N10" s="32"/>
    </row>
    <row r="11" spans="1:14" ht="14.5" x14ac:dyDescent="0.35">
      <c r="A11" s="8" t="str">
        <f t="shared" si="0"/>
        <v>Akku-Stichsäge</v>
      </c>
      <c r="B11" s="8" t="str">
        <f t="shared" si="1"/>
        <v>4722XXYY</v>
      </c>
      <c r="C11" s="8" t="s">
        <v>48</v>
      </c>
      <c r="D11" s="8" t="str">
        <f t="shared" si="2"/>
        <v>47220101</v>
      </c>
      <c r="E11" s="9">
        <v>44203</v>
      </c>
      <c r="F11" s="8" t="s">
        <v>14</v>
      </c>
      <c r="G11" s="8">
        <v>18</v>
      </c>
      <c r="H11" s="8" t="s">
        <v>20</v>
      </c>
      <c r="I11" s="8" t="str">
        <f t="shared" si="3"/>
        <v>PD-MAL-100488</v>
      </c>
      <c r="J11" s="8" t="s">
        <v>16</v>
      </c>
      <c r="K11" s="8" t="str">
        <f t="shared" si="4"/>
        <v>S-PD-MAL-636</v>
      </c>
      <c r="L11" s="8" t="s">
        <v>49</v>
      </c>
      <c r="M11" s="33" t="s">
        <v>22</v>
      </c>
      <c r="N11" s="32"/>
    </row>
    <row r="12" spans="1:14" ht="14.5" x14ac:dyDescent="0.35">
      <c r="A12" s="8" t="str">
        <f t="shared" si="0"/>
        <v>Netzstecker-Stichsäge</v>
      </c>
      <c r="B12" s="8" t="str">
        <f t="shared" si="1"/>
        <v>4922XXYY</v>
      </c>
      <c r="C12" s="8" t="s">
        <v>40</v>
      </c>
      <c r="D12" s="8" t="str">
        <f t="shared" si="2"/>
        <v>49220201</v>
      </c>
      <c r="E12" s="9">
        <v>44204</v>
      </c>
      <c r="F12" s="8" t="s">
        <v>29</v>
      </c>
      <c r="G12" s="8">
        <v>5</v>
      </c>
      <c r="H12" s="8" t="s">
        <v>15</v>
      </c>
      <c r="I12" s="8" t="str">
        <f t="shared" si="3"/>
        <v>PD-GER-100895</v>
      </c>
      <c r="J12" s="8" t="s">
        <v>33</v>
      </c>
      <c r="K12" s="8" t="str">
        <f t="shared" si="4"/>
        <v>S-PD-GER-929</v>
      </c>
      <c r="L12" s="8" t="s">
        <v>50</v>
      </c>
      <c r="M12" s="33" t="s">
        <v>31</v>
      </c>
      <c r="N12" s="32"/>
    </row>
    <row r="13" spans="1:14" ht="14.5" x14ac:dyDescent="0.35">
      <c r="A13" s="8" t="str">
        <f t="shared" si="0"/>
        <v>Akku-Stichsäge</v>
      </c>
      <c r="B13" s="8" t="str">
        <f t="shared" si="1"/>
        <v>4722XXYY</v>
      </c>
      <c r="C13" s="8" t="s">
        <v>51</v>
      </c>
      <c r="D13" s="8" t="str">
        <f t="shared" si="2"/>
        <v>47220201</v>
      </c>
      <c r="E13" s="9">
        <v>44204</v>
      </c>
      <c r="F13" s="8" t="s">
        <v>29</v>
      </c>
      <c r="G13" s="8">
        <v>7</v>
      </c>
      <c r="H13" s="8" t="s">
        <v>36</v>
      </c>
      <c r="I13" s="8" t="str">
        <f t="shared" si="3"/>
        <v>PD-GER-100884</v>
      </c>
      <c r="J13" s="8" t="s">
        <v>25</v>
      </c>
      <c r="K13" s="8" t="str">
        <f t="shared" si="4"/>
        <v>S-PD-GER-809</v>
      </c>
      <c r="L13" s="8" t="s">
        <v>52</v>
      </c>
      <c r="M13" s="33" t="s">
        <v>47</v>
      </c>
      <c r="N13" s="32"/>
    </row>
    <row r="14" spans="1:14" ht="14.5" x14ac:dyDescent="0.35">
      <c r="A14" s="8" t="str">
        <f t="shared" si="0"/>
        <v>Netzstecker-Bohrschrauber</v>
      </c>
      <c r="B14" s="8" t="str">
        <f t="shared" si="1"/>
        <v>4911XXYY</v>
      </c>
      <c r="C14" s="8" t="s">
        <v>53</v>
      </c>
      <c r="D14" s="8" t="str">
        <f t="shared" si="2"/>
        <v>49110201</v>
      </c>
      <c r="E14" s="9">
        <v>44204</v>
      </c>
      <c r="F14" s="8" t="s">
        <v>14</v>
      </c>
      <c r="G14" s="8">
        <v>18</v>
      </c>
      <c r="H14" s="8" t="s">
        <v>20</v>
      </c>
      <c r="I14" s="8" t="str">
        <f t="shared" si="3"/>
        <v>PD-MAL-100488</v>
      </c>
      <c r="J14" s="8" t="s">
        <v>25</v>
      </c>
      <c r="K14" s="8" t="str">
        <f t="shared" si="4"/>
        <v>S-PD-MAL-934</v>
      </c>
      <c r="L14" s="8" t="s">
        <v>54</v>
      </c>
      <c r="M14" s="33" t="s">
        <v>22</v>
      </c>
      <c r="N14" s="32"/>
    </row>
    <row r="15" spans="1:14" ht="14.5" x14ac:dyDescent="0.35">
      <c r="A15" s="8" t="str">
        <f t="shared" si="0"/>
        <v>Akku-Bohrschrauber</v>
      </c>
      <c r="B15" s="8" t="str">
        <f t="shared" si="1"/>
        <v>4711XXYY</v>
      </c>
      <c r="C15" s="8" t="s">
        <v>55</v>
      </c>
      <c r="D15" s="8" t="str">
        <f t="shared" si="2"/>
        <v>47110101</v>
      </c>
      <c r="E15" s="9">
        <v>44205</v>
      </c>
      <c r="F15" s="8" t="s">
        <v>29</v>
      </c>
      <c r="G15" s="8">
        <v>18</v>
      </c>
      <c r="H15" s="8" t="s">
        <v>20</v>
      </c>
      <c r="I15" s="8" t="str">
        <f t="shared" si="3"/>
        <v>PD-GER-100623</v>
      </c>
      <c r="J15" s="8" t="s">
        <v>33</v>
      </c>
      <c r="K15" s="8" t="str">
        <f t="shared" si="4"/>
        <v>S-PD-GER-929</v>
      </c>
      <c r="L15" s="8" t="s">
        <v>56</v>
      </c>
      <c r="M15" s="33" t="s">
        <v>42</v>
      </c>
      <c r="N15" s="32"/>
    </row>
    <row r="16" spans="1:14" ht="14.5" x14ac:dyDescent="0.35">
      <c r="A16" s="8" t="str">
        <f t="shared" si="0"/>
        <v>Akku-Bohrschrauber</v>
      </c>
      <c r="B16" s="8" t="str">
        <f t="shared" si="1"/>
        <v>4711XXYY</v>
      </c>
      <c r="C16" s="8" t="s">
        <v>45</v>
      </c>
      <c r="D16" s="8" t="str">
        <f t="shared" si="2"/>
        <v>47110201</v>
      </c>
      <c r="E16" s="9">
        <v>44205</v>
      </c>
      <c r="F16" s="8" t="s">
        <v>24</v>
      </c>
      <c r="G16" s="8">
        <v>10</v>
      </c>
      <c r="H16" s="8" t="s">
        <v>36</v>
      </c>
      <c r="I16" s="8" t="str">
        <f t="shared" si="3"/>
        <v>PD-CHI-100550</v>
      </c>
      <c r="J16" s="8" t="s">
        <v>37</v>
      </c>
      <c r="K16" s="8" t="str">
        <f>IF(AND(F16="Malaysia",J16="Multi Tier Racking"),"S-PD-MAL-530",IF(AND(F16="Malaysia",J16="Static Shelving"),"S-PD-MAL-636",IF(AND(F16="Malaysia",J16="Mobile Shelving"),"S-PD-MAL-934",IF(AND(F16="Malaysia",J16="Pallet Racking"),"S-PD-MAL-488",IF(AND(F16="China",J16="Multi Tier Racking"),"S-PD-CHI-715",IF(AND(F16="China",J16="Static Shelving"),"S-PD-CHI-449",IF(AND(F16="China",J16="Mobile Shelving"),"S-PD-CHI-690",IF(AND(F16="China",J16="Pallet Racking"),"S-PD-CHI-499",IF(AND(F16="Germany",J16="Multi Tier Racking"),"S-PD-GER-929",IF(AND(F16="Germany",J16="Static Shelving"),"S-PD-GER-858",IF(AND(F16="Germany",J16="Mobile Shelving"),"S-PD-GER-809",IF(AND(F16="Germany",J16="Pallet Racking"),"S-PD-GER-693",""))))))))))))</f>
        <v>S-PD-CHI-499</v>
      </c>
      <c r="L16" s="8" t="s">
        <v>57</v>
      </c>
      <c r="M16" s="33" t="s">
        <v>39</v>
      </c>
      <c r="N16" s="32"/>
    </row>
    <row r="17" spans="1:14" ht="14.5" x14ac:dyDescent="0.35">
      <c r="A17" s="8" t="str">
        <f t="shared" si="0"/>
        <v>Akku-Bandschleifer</v>
      </c>
      <c r="B17" s="8" t="str">
        <f t="shared" si="1"/>
        <v>4733XXYY</v>
      </c>
      <c r="C17" s="8" t="s">
        <v>58</v>
      </c>
      <c r="D17" s="8" t="str">
        <f t="shared" si="2"/>
        <v>47330101</v>
      </c>
      <c r="E17" s="9">
        <v>44205</v>
      </c>
      <c r="F17" s="8" t="s">
        <v>14</v>
      </c>
      <c r="G17" s="8">
        <v>3</v>
      </c>
      <c r="H17" s="8" t="s">
        <v>15</v>
      </c>
      <c r="I17" s="8" t="str">
        <f t="shared" si="3"/>
        <v>PD-MAL-100440</v>
      </c>
      <c r="J17" s="8" t="s">
        <v>37</v>
      </c>
      <c r="K17" s="8" t="str">
        <f t="shared" si="4"/>
        <v>S-PD-MAL-488</v>
      </c>
      <c r="L17" s="8" t="s">
        <v>59</v>
      </c>
      <c r="M17" s="33" t="s">
        <v>18</v>
      </c>
      <c r="N17" s="32"/>
    </row>
    <row r="18" spans="1:14" ht="14.5" x14ac:dyDescent="0.35">
      <c r="A18" s="8" t="str">
        <f t="shared" si="0"/>
        <v>Akku-Bandschleifer</v>
      </c>
      <c r="B18" s="8" t="str">
        <f t="shared" si="1"/>
        <v>4733XXYY</v>
      </c>
      <c r="C18" s="8" t="s">
        <v>60</v>
      </c>
      <c r="D18" s="8" t="str">
        <f t="shared" si="2"/>
        <v>47330200</v>
      </c>
      <c r="E18" s="9">
        <v>44206</v>
      </c>
      <c r="F18" s="8" t="s">
        <v>29</v>
      </c>
      <c r="G18" s="8">
        <v>11</v>
      </c>
      <c r="H18" s="8" t="s">
        <v>36</v>
      </c>
      <c r="I18" s="8" t="str">
        <f t="shared" si="3"/>
        <v>PD-GER-100884</v>
      </c>
      <c r="J18" s="8" t="s">
        <v>16</v>
      </c>
      <c r="K18" s="8" t="str">
        <f t="shared" si="4"/>
        <v>S-PD-GER-858</v>
      </c>
      <c r="L18" s="8" t="s">
        <v>61</v>
      </c>
      <c r="M18" s="33" t="s">
        <v>47</v>
      </c>
      <c r="N18" s="32"/>
    </row>
    <row r="19" spans="1:14" ht="14.5" x14ac:dyDescent="0.35">
      <c r="A19" s="8" t="str">
        <f t="shared" si="0"/>
        <v>Akku-Stichsäge</v>
      </c>
      <c r="B19" s="8" t="str">
        <f t="shared" si="1"/>
        <v>4722XXYY</v>
      </c>
      <c r="C19" s="8" t="s">
        <v>51</v>
      </c>
      <c r="D19" s="8" t="str">
        <f t="shared" si="2"/>
        <v>47220201</v>
      </c>
      <c r="E19" s="9">
        <v>44206</v>
      </c>
      <c r="F19" s="8" t="s">
        <v>14</v>
      </c>
      <c r="G19" s="8">
        <v>13</v>
      </c>
      <c r="H19" s="8" t="s">
        <v>36</v>
      </c>
      <c r="I19" s="8" t="str">
        <f t="shared" si="3"/>
        <v>PD-MAL-100520</v>
      </c>
      <c r="J19" s="8" t="s">
        <v>25</v>
      </c>
      <c r="K19" s="8" t="str">
        <f t="shared" si="4"/>
        <v>S-PD-MAL-934</v>
      </c>
      <c r="L19" s="8" t="s">
        <v>62</v>
      </c>
      <c r="M19" s="33" t="s">
        <v>63</v>
      </c>
      <c r="N19" s="32"/>
    </row>
    <row r="20" spans="1:14" ht="14.5" x14ac:dyDescent="0.35">
      <c r="A20" s="8" t="str">
        <f t="shared" si="0"/>
        <v>Akku-Bohrschrauber</v>
      </c>
      <c r="B20" s="8" t="str">
        <f t="shared" si="1"/>
        <v>4711XXYY</v>
      </c>
      <c r="C20" s="8" t="s">
        <v>45</v>
      </c>
      <c r="D20" s="8" t="str">
        <f t="shared" si="2"/>
        <v>47110201</v>
      </c>
      <c r="E20" s="9">
        <v>44206</v>
      </c>
      <c r="F20" s="8" t="s">
        <v>14</v>
      </c>
      <c r="G20" s="8">
        <v>2</v>
      </c>
      <c r="H20" s="8" t="s">
        <v>15</v>
      </c>
      <c r="I20" s="8" t="str">
        <f t="shared" si="3"/>
        <v>PD-MAL-100440</v>
      </c>
      <c r="J20" s="8" t="s">
        <v>16</v>
      </c>
      <c r="K20" s="8" t="str">
        <f t="shared" si="4"/>
        <v>S-PD-MAL-636</v>
      </c>
      <c r="L20" s="8" t="s">
        <v>64</v>
      </c>
      <c r="M20" s="33" t="s">
        <v>18</v>
      </c>
      <c r="N20" s="32"/>
    </row>
    <row r="21" spans="1:14" ht="14.5" x14ac:dyDescent="0.35">
      <c r="A21" s="8" t="str">
        <f t="shared" si="0"/>
        <v>Netzstecker-Bohrschrauber</v>
      </c>
      <c r="B21" s="8" t="str">
        <f t="shared" si="1"/>
        <v>4911XXYY</v>
      </c>
      <c r="C21" s="8" t="s">
        <v>43</v>
      </c>
      <c r="D21" s="8" t="str">
        <f t="shared" si="2"/>
        <v>49110100</v>
      </c>
      <c r="E21" s="9">
        <v>44206</v>
      </c>
      <c r="F21" s="8" t="s">
        <v>29</v>
      </c>
      <c r="G21" s="8">
        <v>8</v>
      </c>
      <c r="H21" s="8" t="s">
        <v>15</v>
      </c>
      <c r="I21" s="8" t="str">
        <f t="shared" si="3"/>
        <v>PD-GER-100895</v>
      </c>
      <c r="J21" s="8" t="s">
        <v>16</v>
      </c>
      <c r="K21" s="8" t="str">
        <f t="shared" si="4"/>
        <v>S-PD-GER-858</v>
      </c>
      <c r="L21" s="8" t="s">
        <v>65</v>
      </c>
      <c r="M21" s="33" t="s">
        <v>31</v>
      </c>
      <c r="N21" s="32"/>
    </row>
    <row r="22" spans="1:14" ht="14.5" x14ac:dyDescent="0.35">
      <c r="A22" s="8" t="str">
        <f t="shared" si="0"/>
        <v>Netzstecker-Bandschleifer</v>
      </c>
      <c r="B22" s="8" t="str">
        <f t="shared" si="1"/>
        <v>4933XXYY</v>
      </c>
      <c r="C22" s="8" t="s">
        <v>66</v>
      </c>
      <c r="D22" s="8" t="str">
        <f t="shared" si="2"/>
        <v>49330200</v>
      </c>
      <c r="E22" s="9">
        <v>44207</v>
      </c>
      <c r="F22" s="8" t="s">
        <v>24</v>
      </c>
      <c r="G22" s="8">
        <v>13</v>
      </c>
      <c r="H22" s="8" t="s">
        <v>20</v>
      </c>
      <c r="I22" s="8" t="str">
        <f t="shared" si="3"/>
        <v>PD-CHI-100922</v>
      </c>
      <c r="J22" s="8" t="s">
        <v>16</v>
      </c>
      <c r="K22" s="8" t="str">
        <f t="shared" si="4"/>
        <v>S-PD-CHI-449</v>
      </c>
      <c r="L22" s="8" t="s">
        <v>67</v>
      </c>
      <c r="M22" s="33" t="s">
        <v>27</v>
      </c>
      <c r="N22" s="32"/>
    </row>
    <row r="23" spans="1:14" ht="14.5" x14ac:dyDescent="0.35">
      <c r="A23" s="8" t="str">
        <f t="shared" si="0"/>
        <v>Akku-Bohrschrauber</v>
      </c>
      <c r="B23" s="8" t="str">
        <f t="shared" si="1"/>
        <v>4711XXYY</v>
      </c>
      <c r="C23" s="8" t="s">
        <v>45</v>
      </c>
      <c r="D23" s="8" t="str">
        <f t="shared" si="2"/>
        <v>47110201</v>
      </c>
      <c r="E23" s="9">
        <v>44207</v>
      </c>
      <c r="F23" s="8" t="s">
        <v>24</v>
      </c>
      <c r="G23" s="8">
        <v>19</v>
      </c>
      <c r="H23" s="8" t="s">
        <v>36</v>
      </c>
      <c r="I23" s="8" t="str">
        <f t="shared" si="3"/>
        <v>PD-CHI-100550</v>
      </c>
      <c r="J23" s="8" t="s">
        <v>16</v>
      </c>
      <c r="K23" s="8" t="str">
        <f t="shared" si="4"/>
        <v>S-PD-CHI-449</v>
      </c>
      <c r="L23" s="8" t="s">
        <v>68</v>
      </c>
      <c r="M23" s="33" t="s">
        <v>39</v>
      </c>
      <c r="N23" s="32"/>
    </row>
    <row r="24" spans="1:14" ht="14.5" x14ac:dyDescent="0.35">
      <c r="A24" s="8" t="str">
        <f t="shared" si="0"/>
        <v>Akku-Bohrschrauber</v>
      </c>
      <c r="B24" s="8" t="str">
        <f t="shared" si="1"/>
        <v>4711XXYY</v>
      </c>
      <c r="C24" s="8" t="s">
        <v>55</v>
      </c>
      <c r="D24" s="8" t="str">
        <f t="shared" si="2"/>
        <v>47110101</v>
      </c>
      <c r="E24" s="9">
        <v>44207</v>
      </c>
      <c r="F24" s="8" t="s">
        <v>29</v>
      </c>
      <c r="G24" s="8">
        <v>7</v>
      </c>
      <c r="H24" s="8" t="s">
        <v>20</v>
      </c>
      <c r="I24" s="8" t="str">
        <f t="shared" si="3"/>
        <v>PD-GER-100623</v>
      </c>
      <c r="J24" s="8" t="s">
        <v>25</v>
      </c>
      <c r="K24" s="8" t="str">
        <f t="shared" si="4"/>
        <v>S-PD-GER-809</v>
      </c>
      <c r="L24" s="8" t="s">
        <v>69</v>
      </c>
      <c r="M24" s="33" t="s">
        <v>42</v>
      </c>
      <c r="N24" s="32"/>
    </row>
    <row r="25" spans="1:14" ht="14.5" x14ac:dyDescent="0.35">
      <c r="A25" s="8" t="str">
        <f t="shared" si="0"/>
        <v>Akku-Bandschleifer</v>
      </c>
      <c r="B25" s="8" t="str">
        <f t="shared" si="1"/>
        <v>4733XXYY</v>
      </c>
      <c r="C25" s="8" t="s">
        <v>58</v>
      </c>
      <c r="D25" s="8" t="str">
        <f t="shared" si="2"/>
        <v>47330101</v>
      </c>
      <c r="E25" s="9">
        <v>44207</v>
      </c>
      <c r="F25" s="8" t="s">
        <v>14</v>
      </c>
      <c r="G25" s="8">
        <v>9</v>
      </c>
      <c r="H25" s="8" t="s">
        <v>36</v>
      </c>
      <c r="I25" s="8" t="str">
        <f t="shared" si="3"/>
        <v>PD-MAL-100520</v>
      </c>
      <c r="J25" s="8" t="s">
        <v>37</v>
      </c>
      <c r="K25" s="8" t="str">
        <f t="shared" si="4"/>
        <v>S-PD-MAL-488</v>
      </c>
      <c r="L25" s="8" t="s">
        <v>70</v>
      </c>
      <c r="M25" s="33" t="s">
        <v>63</v>
      </c>
      <c r="N25" s="32"/>
    </row>
    <row r="26" spans="1:14" ht="14.5" x14ac:dyDescent="0.35">
      <c r="A26" s="8" t="str">
        <f t="shared" si="0"/>
        <v>Akku-Stichsäge</v>
      </c>
      <c r="B26" s="8" t="str">
        <f t="shared" si="1"/>
        <v>4722XXYY</v>
      </c>
      <c r="C26" s="8" t="s">
        <v>32</v>
      </c>
      <c r="D26" s="8" t="str">
        <f t="shared" si="2"/>
        <v>47220200</v>
      </c>
      <c r="E26" s="9">
        <v>44208</v>
      </c>
      <c r="F26" s="8" t="s">
        <v>29</v>
      </c>
      <c r="G26" s="8">
        <v>17</v>
      </c>
      <c r="H26" s="8" t="s">
        <v>20</v>
      </c>
      <c r="I26" s="8" t="str">
        <f t="shared" si="3"/>
        <v>PD-GER-100623</v>
      </c>
      <c r="J26" s="8" t="s">
        <v>25</v>
      </c>
      <c r="K26" s="8" t="str">
        <f t="shared" si="4"/>
        <v>S-PD-GER-809</v>
      </c>
      <c r="L26" s="8" t="s">
        <v>71</v>
      </c>
      <c r="M26" s="33" t="s">
        <v>42</v>
      </c>
      <c r="N26" s="32"/>
    </row>
    <row r="27" spans="1:14" ht="14.5" x14ac:dyDescent="0.35">
      <c r="A27" s="8" t="str">
        <f t="shared" si="0"/>
        <v>Akku-Stichsäge</v>
      </c>
      <c r="B27" s="8" t="str">
        <f t="shared" si="1"/>
        <v>4722XXYY</v>
      </c>
      <c r="C27" s="8" t="s">
        <v>51</v>
      </c>
      <c r="D27" s="8" t="str">
        <f t="shared" si="2"/>
        <v>47220201</v>
      </c>
      <c r="E27" s="9">
        <v>44208</v>
      </c>
      <c r="F27" s="8" t="s">
        <v>14</v>
      </c>
      <c r="G27" s="8">
        <v>9</v>
      </c>
      <c r="H27" s="8" t="s">
        <v>20</v>
      </c>
      <c r="I27" s="8" t="str">
        <f t="shared" si="3"/>
        <v>PD-MAL-100488</v>
      </c>
      <c r="J27" s="8" t="s">
        <v>37</v>
      </c>
      <c r="K27" s="8" t="str">
        <f>IF(AND(F27="Malaysia",J27="Multi Tier Racking"),"S-PD-MAL-530",IF(AND(F27="Malaysia",J27="Static Shelving"),"S-PD-MAL-636",IF(AND(F27="Malaysia",J27="Mobile Shelving"),"S-PD-MAL-934",IF(AND(F27="Malaysia",J27="Pallet Racking"),"S-PD-MAL-488",IF(AND(F27="China",J27="Multi Tier Racking"),"S-PD-CHI-715",IF(AND(F27="China",J27="Static Shelving"),"S-PD-CHI-449",IF(AND(F27="China",J27="Mobile Shelving"),"S-PD-CHI-690",IF(AND(F27="China",J27="Pallet Racking"),"S-PD-CHI-499",IF(AND(F27="Germany",J27="Multi Tier Racking"),"S-PD-GER-929",IF(AND(F27="Germany",J27="Static Shelving"),"S-PD-GER-858",IF(AND(F27="Germany",J27="Mobile Shelving"),"S-PD-GER-809",IF(AND(F27="Germany",J27="Pallet Racking"),"S-PD-GER-693",""))))))))))))</f>
        <v>S-PD-MAL-488</v>
      </c>
      <c r="L27" s="8" t="s">
        <v>72</v>
      </c>
      <c r="M27" s="33" t="s">
        <v>22</v>
      </c>
      <c r="N27" s="32"/>
    </row>
    <row r="28" spans="1:14" ht="14.5" x14ac:dyDescent="0.35">
      <c r="A28" s="8" t="str">
        <f t="shared" si="0"/>
        <v>Akku-Bandschleifer</v>
      </c>
      <c r="B28" s="8" t="str">
        <f t="shared" si="1"/>
        <v>4733XXYY</v>
      </c>
      <c r="C28" s="8" t="s">
        <v>13</v>
      </c>
      <c r="D28" s="8" t="str">
        <f t="shared" si="2"/>
        <v>47330100</v>
      </c>
      <c r="E28" s="9">
        <v>44209</v>
      </c>
      <c r="F28" s="8" t="s">
        <v>24</v>
      </c>
      <c r="G28" s="8">
        <v>14</v>
      </c>
      <c r="H28" s="8" t="s">
        <v>15</v>
      </c>
      <c r="I28" s="8" t="str">
        <f>IF(AND(H28="A",F28="Malaysia"),"PD-MAL-100440",IF(AND(H28="B",F28="Malaysia"),"PD-MAL-100488",IF(AND(H28="C",F28="Malaysia"),"PD-MAL-100520",IF(AND(H28="A",F28="China"),"PD-CHI-100707",IF(AND(H28="B",F28="China"),"PD-CHI-100922",IF(AND(H28="C",F28="China"),"PD-CHI-100550",IF(AND(H28="A",F28="Germany"),"PD-GER-100895",IF(AND(H28="B",F28="Germany"),"PD-GER-100623",IF(AND(H28="C",F28="Germany"),"PD-GER-100884","")))))))))</f>
        <v>PD-CHI-100707</v>
      </c>
      <c r="J28" s="8" t="s">
        <v>37</v>
      </c>
      <c r="K28" s="8" t="str">
        <f t="shared" si="4"/>
        <v>S-PD-CHI-499</v>
      </c>
      <c r="L28" s="8" t="s">
        <v>73</v>
      </c>
      <c r="M28" s="33" t="s">
        <v>74</v>
      </c>
      <c r="N28" s="32"/>
    </row>
    <row r="29" spans="1:14" ht="14.5" x14ac:dyDescent="0.35">
      <c r="A29" s="8" t="str">
        <f t="shared" si="0"/>
        <v>Netzstecker-Bandschleifer</v>
      </c>
      <c r="B29" s="8" t="str">
        <f t="shared" si="1"/>
        <v>4933XXYY</v>
      </c>
      <c r="C29" s="8" t="s">
        <v>66</v>
      </c>
      <c r="D29" s="8" t="str">
        <f t="shared" si="2"/>
        <v>49330200</v>
      </c>
      <c r="E29" s="9">
        <v>44209</v>
      </c>
      <c r="F29" s="8" t="s">
        <v>29</v>
      </c>
      <c r="G29" s="8">
        <v>9</v>
      </c>
      <c r="H29" s="8" t="s">
        <v>15</v>
      </c>
      <c r="I29" s="8" t="str">
        <f t="shared" si="3"/>
        <v>PD-GER-100895</v>
      </c>
      <c r="J29" s="8" t="s">
        <v>37</v>
      </c>
      <c r="K29" s="8" t="str">
        <f t="shared" si="4"/>
        <v>S-PD-GER-693</v>
      </c>
      <c r="L29" s="8" t="s">
        <v>75</v>
      </c>
      <c r="M29" s="33" t="s">
        <v>31</v>
      </c>
      <c r="N29" s="32"/>
    </row>
    <row r="30" spans="1:14" ht="14.5" x14ac:dyDescent="0.35">
      <c r="A30" s="8" t="str">
        <f t="shared" si="0"/>
        <v>Netzstecker-Bohrschrauber</v>
      </c>
      <c r="B30" s="8" t="str">
        <f t="shared" si="1"/>
        <v>4911XXYY</v>
      </c>
      <c r="C30" s="8" t="s">
        <v>19</v>
      </c>
      <c r="D30" s="8" t="str">
        <f t="shared" si="2"/>
        <v>49110200</v>
      </c>
      <c r="E30" s="9">
        <v>44209</v>
      </c>
      <c r="F30" s="8" t="s">
        <v>29</v>
      </c>
      <c r="G30" s="8">
        <v>3</v>
      </c>
      <c r="H30" s="8" t="s">
        <v>20</v>
      </c>
      <c r="I30" s="8" t="str">
        <f t="shared" si="3"/>
        <v>PD-GER-100623</v>
      </c>
      <c r="J30" s="8" t="s">
        <v>37</v>
      </c>
      <c r="K30" s="8" t="str">
        <f t="shared" si="4"/>
        <v>S-PD-GER-693</v>
      </c>
      <c r="L30" s="8" t="s">
        <v>76</v>
      </c>
      <c r="M30" s="33" t="s">
        <v>42</v>
      </c>
      <c r="N30" s="32"/>
    </row>
    <row r="31" spans="1:14" ht="14.5" x14ac:dyDescent="0.35">
      <c r="A31" s="8" t="str">
        <f t="shared" si="0"/>
        <v>Netzstecker-Stichsäge</v>
      </c>
      <c r="B31" s="8" t="str">
        <f t="shared" si="1"/>
        <v>4922XXYY</v>
      </c>
      <c r="C31" s="8" t="s">
        <v>77</v>
      </c>
      <c r="D31" s="8" t="str">
        <f t="shared" si="2"/>
        <v>49220101</v>
      </c>
      <c r="E31" s="9">
        <v>44209</v>
      </c>
      <c r="F31" s="8" t="s">
        <v>29</v>
      </c>
      <c r="G31" s="8">
        <v>1</v>
      </c>
      <c r="H31" s="8" t="s">
        <v>36</v>
      </c>
      <c r="I31" s="8" t="str">
        <f t="shared" si="3"/>
        <v>PD-GER-100884</v>
      </c>
      <c r="J31" s="8" t="s">
        <v>25</v>
      </c>
      <c r="K31" s="8" t="str">
        <f t="shared" si="4"/>
        <v>S-PD-GER-809</v>
      </c>
      <c r="L31" s="8" t="s">
        <v>78</v>
      </c>
      <c r="M31" s="33" t="s">
        <v>47</v>
      </c>
      <c r="N31" s="32"/>
    </row>
    <row r="32" spans="1:14" ht="14.5" x14ac:dyDescent="0.35">
      <c r="A32" s="8" t="str">
        <f t="shared" si="0"/>
        <v>Akku-Bohrschrauber</v>
      </c>
      <c r="B32" s="8" t="str">
        <f t="shared" si="1"/>
        <v>4711XXYY</v>
      </c>
      <c r="C32" s="8" t="s">
        <v>45</v>
      </c>
      <c r="D32" s="8" t="str">
        <f t="shared" si="2"/>
        <v>47110201</v>
      </c>
      <c r="E32" s="9">
        <v>44210</v>
      </c>
      <c r="F32" s="8" t="s">
        <v>24</v>
      </c>
      <c r="G32" s="8">
        <v>18</v>
      </c>
      <c r="H32" s="8" t="s">
        <v>20</v>
      </c>
      <c r="I32" s="8" t="str">
        <f t="shared" si="3"/>
        <v>PD-CHI-100922</v>
      </c>
      <c r="J32" s="8" t="s">
        <v>16</v>
      </c>
      <c r="K32" s="8" t="str">
        <f t="shared" si="4"/>
        <v>S-PD-CHI-449</v>
      </c>
      <c r="L32" s="8" t="s">
        <v>79</v>
      </c>
      <c r="M32" s="33" t="s">
        <v>27</v>
      </c>
      <c r="N32" s="32"/>
    </row>
    <row r="33" spans="1:14" ht="14.5" x14ac:dyDescent="0.35">
      <c r="A33" s="8" t="str">
        <f t="shared" si="0"/>
        <v>Akku-Bandschleifer</v>
      </c>
      <c r="B33" s="8" t="str">
        <f t="shared" si="1"/>
        <v>4733XXYY</v>
      </c>
      <c r="C33" s="8" t="s">
        <v>13</v>
      </c>
      <c r="D33" s="8" t="str">
        <f t="shared" si="2"/>
        <v>47330100</v>
      </c>
      <c r="E33" s="9">
        <v>44210</v>
      </c>
      <c r="F33" s="8" t="s">
        <v>24</v>
      </c>
      <c r="G33" s="8">
        <v>11</v>
      </c>
      <c r="H33" s="8" t="s">
        <v>15</v>
      </c>
      <c r="I33" s="8" t="str">
        <f t="shared" si="3"/>
        <v>PD-CHI-100707</v>
      </c>
      <c r="J33" s="8" t="s">
        <v>37</v>
      </c>
      <c r="K33" s="8" t="str">
        <f t="shared" si="4"/>
        <v>S-PD-CHI-499</v>
      </c>
      <c r="L33" s="8" t="s">
        <v>80</v>
      </c>
      <c r="M33" s="33" t="s">
        <v>74</v>
      </c>
      <c r="N33" s="32"/>
    </row>
    <row r="34" spans="1:14" ht="14.5" x14ac:dyDescent="0.35">
      <c r="A34" s="8" t="str">
        <f t="shared" si="0"/>
        <v>Akku-Bandschleifer</v>
      </c>
      <c r="B34" s="8" t="str">
        <f t="shared" si="1"/>
        <v>4733XXYY</v>
      </c>
      <c r="C34" s="8" t="s">
        <v>13</v>
      </c>
      <c r="D34" s="8" t="str">
        <f t="shared" si="2"/>
        <v>47330100</v>
      </c>
      <c r="E34" s="9">
        <v>44210</v>
      </c>
      <c r="F34" s="8" t="s">
        <v>14</v>
      </c>
      <c r="G34" s="8">
        <v>17</v>
      </c>
      <c r="H34" s="8" t="s">
        <v>20</v>
      </c>
      <c r="I34" s="8" t="str">
        <f t="shared" si="3"/>
        <v>PD-MAL-100488</v>
      </c>
      <c r="J34" s="8" t="s">
        <v>16</v>
      </c>
      <c r="K34" s="8" t="str">
        <f t="shared" si="4"/>
        <v>S-PD-MAL-636</v>
      </c>
      <c r="L34" s="8" t="s">
        <v>81</v>
      </c>
      <c r="M34" s="33" t="s">
        <v>22</v>
      </c>
      <c r="N34" s="32"/>
    </row>
    <row r="35" spans="1:14" ht="14.5" x14ac:dyDescent="0.35">
      <c r="A35" s="8" t="str">
        <f t="shared" si="0"/>
        <v>Akku-Bandschleifer</v>
      </c>
      <c r="B35" s="8" t="str">
        <f t="shared" si="1"/>
        <v>4733XXYY</v>
      </c>
      <c r="C35" s="8" t="s">
        <v>60</v>
      </c>
      <c r="D35" s="8" t="str">
        <f t="shared" si="2"/>
        <v>47330200</v>
      </c>
      <c r="E35" s="9">
        <v>44211</v>
      </c>
      <c r="F35" s="8" t="s">
        <v>14</v>
      </c>
      <c r="G35" s="8">
        <v>18</v>
      </c>
      <c r="H35" s="8" t="s">
        <v>15</v>
      </c>
      <c r="I35" s="8" t="str">
        <f t="shared" si="3"/>
        <v>PD-MAL-100440</v>
      </c>
      <c r="J35" s="8" t="s">
        <v>33</v>
      </c>
      <c r="K35" s="8" t="str">
        <f t="shared" si="4"/>
        <v>S-PD-MAL-530</v>
      </c>
      <c r="L35" s="8" t="s">
        <v>82</v>
      </c>
      <c r="M35" s="33" t="s">
        <v>18</v>
      </c>
      <c r="N35" s="32"/>
    </row>
    <row r="36" spans="1:14" ht="14.5" x14ac:dyDescent="0.35">
      <c r="A36" s="8" t="str">
        <f t="shared" si="0"/>
        <v>Akku-Bandschleifer</v>
      </c>
      <c r="B36" s="8" t="str">
        <f t="shared" si="1"/>
        <v>4733XXYY</v>
      </c>
      <c r="C36" s="8" t="s">
        <v>13</v>
      </c>
      <c r="D36" s="8" t="str">
        <f t="shared" si="2"/>
        <v>47330100</v>
      </c>
      <c r="E36" s="9">
        <v>44211</v>
      </c>
      <c r="F36" s="8" t="s">
        <v>14</v>
      </c>
      <c r="G36" s="8">
        <v>11</v>
      </c>
      <c r="H36" s="8" t="s">
        <v>20</v>
      </c>
      <c r="I36" s="8" t="str">
        <f t="shared" si="3"/>
        <v>PD-MAL-100488</v>
      </c>
      <c r="J36" s="8" t="s">
        <v>37</v>
      </c>
      <c r="K36" s="8" t="str">
        <f t="shared" si="4"/>
        <v>S-PD-MAL-488</v>
      </c>
      <c r="L36" s="8" t="s">
        <v>83</v>
      </c>
      <c r="M36" s="33" t="s">
        <v>22</v>
      </c>
      <c r="N36" s="32"/>
    </row>
    <row r="37" spans="1:14" ht="14.5" x14ac:dyDescent="0.35">
      <c r="A37" s="8" t="str">
        <f t="shared" si="0"/>
        <v>Netzstecker-Bohrschrauber</v>
      </c>
      <c r="B37" s="8" t="str">
        <f t="shared" si="1"/>
        <v>4911XXYY</v>
      </c>
      <c r="C37" s="8" t="s">
        <v>19</v>
      </c>
      <c r="D37" s="8" t="str">
        <f t="shared" si="2"/>
        <v>49110200</v>
      </c>
      <c r="E37" s="9">
        <v>44211</v>
      </c>
      <c r="F37" s="8" t="s">
        <v>14</v>
      </c>
      <c r="G37" s="8">
        <v>5</v>
      </c>
      <c r="H37" s="8" t="s">
        <v>36</v>
      </c>
      <c r="I37" s="8" t="str">
        <f t="shared" si="3"/>
        <v>PD-MAL-100520</v>
      </c>
      <c r="J37" s="8" t="s">
        <v>37</v>
      </c>
      <c r="K37" s="8" t="str">
        <f t="shared" si="4"/>
        <v>S-PD-MAL-488</v>
      </c>
      <c r="L37" s="8" t="s">
        <v>84</v>
      </c>
      <c r="M37" s="33" t="s">
        <v>63</v>
      </c>
      <c r="N37" s="32"/>
    </row>
    <row r="38" spans="1:14" ht="14.5" x14ac:dyDescent="0.35">
      <c r="A38" s="8" t="str">
        <f t="shared" si="0"/>
        <v>Netzstecker-Bandschleifer</v>
      </c>
      <c r="B38" s="8" t="str">
        <f t="shared" si="1"/>
        <v>4933XXYY</v>
      </c>
      <c r="C38" s="8" t="s">
        <v>66</v>
      </c>
      <c r="D38" s="8" t="str">
        <f t="shared" si="2"/>
        <v>49330200</v>
      </c>
      <c r="E38" s="9">
        <v>44211</v>
      </c>
      <c r="F38" s="8" t="s">
        <v>29</v>
      </c>
      <c r="G38" s="8">
        <v>13</v>
      </c>
      <c r="H38" s="8" t="s">
        <v>36</v>
      </c>
      <c r="I38" s="8" t="str">
        <f t="shared" si="3"/>
        <v>PD-GER-100884</v>
      </c>
      <c r="J38" s="8" t="s">
        <v>16</v>
      </c>
      <c r="K38" s="8" t="str">
        <f t="shared" si="4"/>
        <v>S-PD-GER-858</v>
      </c>
      <c r="L38" s="8" t="s">
        <v>85</v>
      </c>
      <c r="M38" s="33" t="s">
        <v>47</v>
      </c>
      <c r="N38" s="32"/>
    </row>
    <row r="39" spans="1:14" ht="14.5" x14ac:dyDescent="0.35">
      <c r="A39" s="8" t="str">
        <f t="shared" si="0"/>
        <v>Akku-Stichsäge</v>
      </c>
      <c r="B39" s="8" t="str">
        <f t="shared" si="1"/>
        <v>4722XXYY</v>
      </c>
      <c r="C39" s="8" t="s">
        <v>51</v>
      </c>
      <c r="D39" s="8" t="str">
        <f t="shared" si="2"/>
        <v>47220201</v>
      </c>
      <c r="E39" s="9">
        <v>44212</v>
      </c>
      <c r="F39" s="8" t="s">
        <v>24</v>
      </c>
      <c r="G39" s="8">
        <v>19</v>
      </c>
      <c r="H39" s="8" t="s">
        <v>20</v>
      </c>
      <c r="I39" s="8" t="str">
        <f t="shared" si="3"/>
        <v>PD-CHI-100922</v>
      </c>
      <c r="J39" s="8" t="s">
        <v>25</v>
      </c>
      <c r="K39" s="8" t="str">
        <f t="shared" si="4"/>
        <v>S-PD-CHI-690</v>
      </c>
      <c r="L39" s="8" t="s">
        <v>86</v>
      </c>
      <c r="M39" s="33" t="s">
        <v>27</v>
      </c>
      <c r="N39" s="32"/>
    </row>
    <row r="40" spans="1:14" ht="14.5" x14ac:dyDescent="0.35">
      <c r="A40" s="8" t="str">
        <f t="shared" si="0"/>
        <v>Netzstecker-Bohrschrauber</v>
      </c>
      <c r="B40" s="8" t="str">
        <f t="shared" si="1"/>
        <v>4911XXYY</v>
      </c>
      <c r="C40" s="8" t="s">
        <v>87</v>
      </c>
      <c r="D40" s="8" t="str">
        <f t="shared" si="2"/>
        <v>49110101</v>
      </c>
      <c r="E40" s="9">
        <v>44212</v>
      </c>
      <c r="F40" s="8" t="s">
        <v>24</v>
      </c>
      <c r="G40" s="8">
        <v>3</v>
      </c>
      <c r="H40" s="8" t="s">
        <v>36</v>
      </c>
      <c r="I40" s="8" t="str">
        <f t="shared" si="3"/>
        <v>PD-CHI-100550</v>
      </c>
      <c r="J40" s="8" t="s">
        <v>25</v>
      </c>
      <c r="K40" s="8" t="str">
        <f t="shared" si="4"/>
        <v>S-PD-CHI-690</v>
      </c>
      <c r="L40" s="8" t="s">
        <v>88</v>
      </c>
      <c r="M40" s="33" t="s">
        <v>39</v>
      </c>
      <c r="N40" s="32"/>
    </row>
    <row r="41" spans="1:14" ht="14.5" x14ac:dyDescent="0.35">
      <c r="A41" s="8" t="str">
        <f t="shared" si="0"/>
        <v>Akku-Bohrschrauber</v>
      </c>
      <c r="B41" s="8" t="str">
        <f t="shared" si="1"/>
        <v>4711XXYY</v>
      </c>
      <c r="C41" s="8" t="s">
        <v>89</v>
      </c>
      <c r="D41" s="8" t="str">
        <f t="shared" si="2"/>
        <v>47110200</v>
      </c>
      <c r="E41" s="9">
        <v>44213</v>
      </c>
      <c r="F41" s="8" t="s">
        <v>29</v>
      </c>
      <c r="G41" s="8">
        <v>17</v>
      </c>
      <c r="H41" s="8" t="s">
        <v>15</v>
      </c>
      <c r="I41" s="8" t="str">
        <f t="shared" si="3"/>
        <v>PD-GER-100895</v>
      </c>
      <c r="J41" s="8" t="s">
        <v>33</v>
      </c>
      <c r="K41" s="8" t="str">
        <f>IF(AND(F41="Malaysia",J41="Multi Tier Racking"),"S-PD-MAL-530",IF(AND(F41="Malaysia",J41="Static Shelving"),"S-PD-MAL-636",IF(AND(F41="Malaysia",J41="Mobile Shelving"),"S-PD-MAL-934",IF(AND(F41="Malaysia",J41="Pallet Racking"),"S-PD-MAL-488",IF(AND(F41="China",J41="Multi Tier Racking"),"S-PD-CHI-715",IF(AND(F41="China",J41="Static Shelving"),"S-PD-CHI-449",IF(AND(F41="China",J41="Mobile Shelving"),"S-PD-CHI-690",IF(AND(F41="China",J41="Pallet Racking"),"S-PD-CHI-499",IF(AND(F41="Germany",J41="Multi Tier Racking"),"S-PD-GER-929",IF(AND(F41="Germany",J41="Static Shelving"),"S-PD-GER-858",IF(AND(F41="Germany",J41="Mobile Shelving"),"S-PD-GER-809",IF(AND(F41="Germany",J41="Pallet Racking"),"S-PD-GER-693",""))))))))))))</f>
        <v>S-PD-GER-929</v>
      </c>
      <c r="L41" s="8" t="s">
        <v>90</v>
      </c>
      <c r="M41" s="33" t="s">
        <v>31</v>
      </c>
      <c r="N41" s="32"/>
    </row>
    <row r="42" spans="1:14" ht="14.5" x14ac:dyDescent="0.35">
      <c r="A42" s="8" t="str">
        <f t="shared" si="0"/>
        <v>Akku-Bandschleifer</v>
      </c>
      <c r="B42" s="8" t="str">
        <f t="shared" si="1"/>
        <v>4733XXYY</v>
      </c>
      <c r="C42" s="8" t="s">
        <v>13</v>
      </c>
      <c r="D42" s="8" t="str">
        <f t="shared" si="2"/>
        <v>47330100</v>
      </c>
      <c r="E42" s="9">
        <v>44213</v>
      </c>
      <c r="F42" s="8" t="s">
        <v>14</v>
      </c>
      <c r="G42" s="8">
        <v>12</v>
      </c>
      <c r="H42" s="8" t="s">
        <v>15</v>
      </c>
      <c r="I42" s="8" t="str">
        <f t="shared" si="3"/>
        <v>PD-MAL-100440</v>
      </c>
      <c r="J42" s="8" t="s">
        <v>33</v>
      </c>
      <c r="K42" s="8" t="str">
        <f t="shared" si="4"/>
        <v>S-PD-MAL-530</v>
      </c>
      <c r="L42" s="8" t="s">
        <v>91</v>
      </c>
      <c r="M42" s="33" t="s">
        <v>18</v>
      </c>
      <c r="N42" s="32"/>
    </row>
    <row r="43" spans="1:14" ht="14.5" x14ac:dyDescent="0.35">
      <c r="A43" s="8" t="str">
        <f t="shared" si="0"/>
        <v>Akku-Stichsäge</v>
      </c>
      <c r="B43" s="8" t="str">
        <f t="shared" si="1"/>
        <v>4722XXYY</v>
      </c>
      <c r="C43" s="8" t="s">
        <v>32</v>
      </c>
      <c r="D43" s="8" t="str">
        <f t="shared" si="2"/>
        <v>47220200</v>
      </c>
      <c r="E43" s="9">
        <v>44213</v>
      </c>
      <c r="F43" s="8" t="s">
        <v>24</v>
      </c>
      <c r="G43" s="8">
        <v>14</v>
      </c>
      <c r="H43" s="8" t="s">
        <v>15</v>
      </c>
      <c r="I43" s="8" t="str">
        <f t="shared" si="3"/>
        <v>PD-CHI-100707</v>
      </c>
      <c r="J43" s="8" t="s">
        <v>37</v>
      </c>
      <c r="K43" s="8" t="str">
        <f t="shared" si="4"/>
        <v>S-PD-CHI-499</v>
      </c>
      <c r="L43" s="8" t="s">
        <v>92</v>
      </c>
      <c r="M43" s="33" t="s">
        <v>74</v>
      </c>
      <c r="N43" s="32"/>
    </row>
    <row r="44" spans="1:14" ht="14.5" x14ac:dyDescent="0.35">
      <c r="A44" s="8" t="str">
        <f t="shared" si="0"/>
        <v>Akku-Stichsäge</v>
      </c>
      <c r="B44" s="8" t="str">
        <f t="shared" si="1"/>
        <v>4722XXYY</v>
      </c>
      <c r="C44" s="8" t="s">
        <v>93</v>
      </c>
      <c r="D44" s="8" t="str">
        <f t="shared" si="2"/>
        <v>47220100</v>
      </c>
      <c r="E44" s="9">
        <v>44214</v>
      </c>
      <c r="F44" s="8" t="s">
        <v>29</v>
      </c>
      <c r="G44" s="8">
        <v>5</v>
      </c>
      <c r="H44" s="8" t="s">
        <v>36</v>
      </c>
      <c r="I44" s="8" t="str">
        <f t="shared" si="3"/>
        <v>PD-GER-100884</v>
      </c>
      <c r="J44" s="8" t="s">
        <v>25</v>
      </c>
      <c r="K44" s="8" t="str">
        <f t="shared" si="4"/>
        <v>S-PD-GER-809</v>
      </c>
      <c r="L44" s="8" t="s">
        <v>94</v>
      </c>
      <c r="M44" s="33" t="s">
        <v>47</v>
      </c>
      <c r="N44" s="32"/>
    </row>
    <row r="45" spans="1:14" ht="14.5" x14ac:dyDescent="0.35">
      <c r="A45" s="8" t="str">
        <f t="shared" si="0"/>
        <v>Netzstecker-Bandschleifer</v>
      </c>
      <c r="B45" s="8" t="str">
        <f t="shared" si="1"/>
        <v>4933XXYY</v>
      </c>
      <c r="C45" s="8" t="s">
        <v>66</v>
      </c>
      <c r="D45" s="8" t="str">
        <f t="shared" si="2"/>
        <v>49330200</v>
      </c>
      <c r="E45" s="9">
        <v>44214</v>
      </c>
      <c r="F45" s="8" t="s">
        <v>24</v>
      </c>
      <c r="G45" s="8">
        <v>1</v>
      </c>
      <c r="H45" s="8" t="s">
        <v>15</v>
      </c>
      <c r="I45" s="8" t="str">
        <f t="shared" si="3"/>
        <v>PD-CHI-100707</v>
      </c>
      <c r="J45" s="8" t="s">
        <v>25</v>
      </c>
      <c r="K45" s="8" t="str">
        <f t="shared" si="4"/>
        <v>S-PD-CHI-690</v>
      </c>
      <c r="L45" s="8" t="s">
        <v>95</v>
      </c>
      <c r="M45" s="33" t="s">
        <v>74</v>
      </c>
      <c r="N45" s="32"/>
    </row>
    <row r="46" spans="1:14" ht="14.5" x14ac:dyDescent="0.35">
      <c r="A46" s="8" t="str">
        <f t="shared" si="0"/>
        <v>Akku-Bandschleifer</v>
      </c>
      <c r="B46" s="8" t="str">
        <f t="shared" si="1"/>
        <v>4733XXYY</v>
      </c>
      <c r="C46" s="8" t="s">
        <v>13</v>
      </c>
      <c r="D46" s="8" t="str">
        <f t="shared" si="2"/>
        <v>47330100</v>
      </c>
      <c r="E46" s="9">
        <v>44215</v>
      </c>
      <c r="F46" s="8" t="s">
        <v>14</v>
      </c>
      <c r="G46" s="8">
        <v>7</v>
      </c>
      <c r="H46" s="8" t="s">
        <v>36</v>
      </c>
      <c r="I46" s="8" t="str">
        <f t="shared" si="3"/>
        <v>PD-MAL-100520</v>
      </c>
      <c r="J46" s="8" t="s">
        <v>33</v>
      </c>
      <c r="K46" s="8" t="str">
        <f t="shared" si="4"/>
        <v>S-PD-MAL-530</v>
      </c>
      <c r="L46" s="8" t="s">
        <v>96</v>
      </c>
      <c r="M46" s="33" t="s">
        <v>63</v>
      </c>
      <c r="N46" s="32"/>
    </row>
    <row r="47" spans="1:14" ht="14.5" x14ac:dyDescent="0.35">
      <c r="A47" s="8" t="str">
        <f t="shared" si="0"/>
        <v>Akku-Bandschleifer</v>
      </c>
      <c r="B47" s="8" t="str">
        <f t="shared" si="1"/>
        <v>4733XXYY</v>
      </c>
      <c r="C47" s="8" t="s">
        <v>58</v>
      </c>
      <c r="D47" s="8" t="str">
        <f t="shared" si="2"/>
        <v>47330101</v>
      </c>
      <c r="E47" s="9">
        <v>44215</v>
      </c>
      <c r="F47" s="8" t="s">
        <v>14</v>
      </c>
      <c r="G47" s="8">
        <v>18</v>
      </c>
      <c r="H47" s="8" t="s">
        <v>15</v>
      </c>
      <c r="I47" s="8" t="str">
        <f t="shared" si="3"/>
        <v>PD-MAL-100440</v>
      </c>
      <c r="J47" s="8" t="s">
        <v>37</v>
      </c>
      <c r="K47" s="8" t="str">
        <f t="shared" si="4"/>
        <v>S-PD-MAL-488</v>
      </c>
      <c r="L47" s="8" t="s">
        <v>97</v>
      </c>
      <c r="M47" s="33" t="s">
        <v>18</v>
      </c>
      <c r="N47" s="32"/>
    </row>
    <row r="48" spans="1:14" ht="14.5" x14ac:dyDescent="0.35">
      <c r="A48" s="8" t="str">
        <f t="shared" si="0"/>
        <v>Akku-Bohrschrauber</v>
      </c>
      <c r="B48" s="8" t="str">
        <f t="shared" si="1"/>
        <v>4711XXYY</v>
      </c>
      <c r="C48" s="8" t="s">
        <v>98</v>
      </c>
      <c r="D48" s="8" t="str">
        <f t="shared" si="2"/>
        <v>47110100</v>
      </c>
      <c r="E48" s="9">
        <v>44215</v>
      </c>
      <c r="F48" s="8" t="s">
        <v>24</v>
      </c>
      <c r="G48" s="8">
        <v>17</v>
      </c>
      <c r="H48" s="8" t="s">
        <v>15</v>
      </c>
      <c r="I48" s="8" t="str">
        <f t="shared" si="3"/>
        <v>PD-CHI-100707</v>
      </c>
      <c r="J48" s="8" t="s">
        <v>37</v>
      </c>
      <c r="K48" s="8" t="str">
        <f t="shared" si="4"/>
        <v>S-PD-CHI-499</v>
      </c>
      <c r="L48" s="8" t="s">
        <v>99</v>
      </c>
      <c r="M48" s="33" t="s">
        <v>74</v>
      </c>
      <c r="N48" s="32"/>
    </row>
    <row r="49" spans="1:14" ht="14.5" x14ac:dyDescent="0.35">
      <c r="A49" s="8" t="str">
        <f t="shared" si="0"/>
        <v>Akku-Bandschleifer</v>
      </c>
      <c r="B49" s="8" t="str">
        <f t="shared" si="1"/>
        <v>4733XXYY</v>
      </c>
      <c r="C49" s="8" t="s">
        <v>60</v>
      </c>
      <c r="D49" s="8" t="str">
        <f t="shared" si="2"/>
        <v>47330200</v>
      </c>
      <c r="E49" s="9">
        <v>44216</v>
      </c>
      <c r="F49" s="8" t="s">
        <v>14</v>
      </c>
      <c r="G49" s="8">
        <v>3</v>
      </c>
      <c r="H49" s="8" t="s">
        <v>20</v>
      </c>
      <c r="I49" s="8" t="str">
        <f t="shared" si="3"/>
        <v>PD-MAL-100488</v>
      </c>
      <c r="J49" s="8" t="s">
        <v>33</v>
      </c>
      <c r="K49" s="8" t="str">
        <f t="shared" si="4"/>
        <v>S-PD-MAL-530</v>
      </c>
      <c r="L49" s="8" t="s">
        <v>100</v>
      </c>
      <c r="M49" s="33" t="s">
        <v>22</v>
      </c>
      <c r="N49" s="32"/>
    </row>
    <row r="50" spans="1:14" ht="14.5" x14ac:dyDescent="0.35">
      <c r="A50" s="8" t="str">
        <f t="shared" si="0"/>
        <v>Netzstecker-Bohrschrauber</v>
      </c>
      <c r="B50" s="8" t="str">
        <f t="shared" si="1"/>
        <v>4911XXYY</v>
      </c>
      <c r="C50" s="8" t="s">
        <v>53</v>
      </c>
      <c r="D50" s="8" t="str">
        <f t="shared" si="2"/>
        <v>49110201</v>
      </c>
      <c r="E50" s="9">
        <v>44216</v>
      </c>
      <c r="F50" s="8" t="s">
        <v>24</v>
      </c>
      <c r="G50" s="8">
        <v>4</v>
      </c>
      <c r="H50" s="8" t="s">
        <v>36</v>
      </c>
      <c r="I50" s="8" t="str">
        <f t="shared" si="3"/>
        <v>PD-CHI-100550</v>
      </c>
      <c r="J50" s="8" t="s">
        <v>25</v>
      </c>
      <c r="K50" s="8" t="str">
        <f t="shared" si="4"/>
        <v>S-PD-CHI-690</v>
      </c>
      <c r="L50" s="8" t="s">
        <v>101</v>
      </c>
      <c r="M50" s="33" t="s">
        <v>39</v>
      </c>
      <c r="N50" s="32"/>
    </row>
    <row r="51" spans="1:14" ht="14.5" x14ac:dyDescent="0.35">
      <c r="A51" s="8" t="str">
        <f t="shared" si="0"/>
        <v>Akku-Bohrschrauber</v>
      </c>
      <c r="B51" s="8" t="str">
        <f t="shared" si="1"/>
        <v>4711XXYY</v>
      </c>
      <c r="C51" s="8" t="s">
        <v>45</v>
      </c>
      <c r="D51" s="8" t="str">
        <f t="shared" si="2"/>
        <v>47110201</v>
      </c>
      <c r="E51" s="9">
        <v>44217</v>
      </c>
      <c r="F51" s="8" t="s">
        <v>29</v>
      </c>
      <c r="G51" s="8">
        <v>14</v>
      </c>
      <c r="H51" s="8" t="s">
        <v>36</v>
      </c>
      <c r="I51" s="8" t="str">
        <f t="shared" si="3"/>
        <v>PD-GER-100884</v>
      </c>
      <c r="J51" s="8" t="s">
        <v>33</v>
      </c>
      <c r="K51" s="8" t="str">
        <f t="shared" si="4"/>
        <v>S-PD-GER-929</v>
      </c>
      <c r="L51" s="8" t="s">
        <v>102</v>
      </c>
      <c r="M51" s="33" t="s">
        <v>47</v>
      </c>
      <c r="N51" s="32"/>
    </row>
    <row r="52" spans="1:14" ht="14.5" x14ac:dyDescent="0.35">
      <c r="A52" s="8" t="str">
        <f t="shared" si="0"/>
        <v>Akku-Bohrschrauber</v>
      </c>
      <c r="B52" s="8" t="str">
        <f t="shared" si="1"/>
        <v>4711XXYY</v>
      </c>
      <c r="C52" s="8" t="s">
        <v>45</v>
      </c>
      <c r="D52" s="8" t="str">
        <f t="shared" si="2"/>
        <v>47110201</v>
      </c>
      <c r="E52" s="9">
        <v>44218</v>
      </c>
      <c r="F52" s="8" t="s">
        <v>29</v>
      </c>
      <c r="G52" s="8">
        <v>4</v>
      </c>
      <c r="H52" s="8" t="s">
        <v>36</v>
      </c>
      <c r="I52" s="8" t="str">
        <f t="shared" si="3"/>
        <v>PD-GER-100884</v>
      </c>
      <c r="J52" s="8" t="s">
        <v>25</v>
      </c>
      <c r="K52" s="8" t="str">
        <f t="shared" si="4"/>
        <v>S-PD-GER-809</v>
      </c>
      <c r="L52" s="8" t="s">
        <v>103</v>
      </c>
      <c r="M52" s="33" t="s">
        <v>47</v>
      </c>
      <c r="N52" s="32"/>
    </row>
    <row r="53" spans="1:14" ht="14.5" x14ac:dyDescent="0.35">
      <c r="A53" s="8" t="str">
        <f t="shared" si="0"/>
        <v>Akku-Bandschleifer</v>
      </c>
      <c r="B53" s="8" t="str">
        <f t="shared" si="1"/>
        <v>4733XXYY</v>
      </c>
      <c r="C53" s="8" t="s">
        <v>60</v>
      </c>
      <c r="D53" s="8" t="str">
        <f t="shared" si="2"/>
        <v>47330200</v>
      </c>
      <c r="E53" s="9">
        <v>44218</v>
      </c>
      <c r="F53" s="8" t="s">
        <v>14</v>
      </c>
      <c r="G53" s="8">
        <v>8</v>
      </c>
      <c r="H53" s="8" t="s">
        <v>15</v>
      </c>
      <c r="I53" s="8" t="str">
        <f t="shared" si="3"/>
        <v>PD-MAL-100440</v>
      </c>
      <c r="J53" s="8" t="s">
        <v>33</v>
      </c>
      <c r="K53" s="8" t="str">
        <f t="shared" si="4"/>
        <v>S-PD-MAL-530</v>
      </c>
      <c r="L53" s="8" t="s">
        <v>104</v>
      </c>
      <c r="M53" s="33" t="s">
        <v>18</v>
      </c>
      <c r="N53" s="32"/>
    </row>
    <row r="54" spans="1:14" ht="14.5" x14ac:dyDescent="0.35">
      <c r="A54" s="8" t="str">
        <f t="shared" si="0"/>
        <v>Akku-Stichsäge</v>
      </c>
      <c r="B54" s="8" t="str">
        <f t="shared" si="1"/>
        <v>4722XXYY</v>
      </c>
      <c r="C54" s="8" t="s">
        <v>32</v>
      </c>
      <c r="D54" s="8" t="str">
        <f t="shared" si="2"/>
        <v>47220200</v>
      </c>
      <c r="E54" s="9">
        <v>44219</v>
      </c>
      <c r="F54" s="8" t="s">
        <v>14</v>
      </c>
      <c r="G54" s="8">
        <v>18</v>
      </c>
      <c r="H54" s="8" t="s">
        <v>20</v>
      </c>
      <c r="I54" s="8" t="str">
        <f t="shared" si="3"/>
        <v>PD-MAL-100488</v>
      </c>
      <c r="J54" s="8" t="s">
        <v>37</v>
      </c>
      <c r="K54" s="8" t="str">
        <f t="shared" si="4"/>
        <v>S-PD-MAL-488</v>
      </c>
      <c r="L54" s="8" t="s">
        <v>105</v>
      </c>
      <c r="M54" s="33" t="s">
        <v>22</v>
      </c>
      <c r="N54" s="32"/>
    </row>
    <row r="55" spans="1:14" ht="14.5" x14ac:dyDescent="0.35">
      <c r="A55" s="8" t="str">
        <f t="shared" si="0"/>
        <v>Akku-Stichsäge</v>
      </c>
      <c r="B55" s="8" t="str">
        <f t="shared" si="1"/>
        <v>4722XXYY</v>
      </c>
      <c r="C55" s="8" t="s">
        <v>51</v>
      </c>
      <c r="D55" s="8" t="str">
        <f t="shared" si="2"/>
        <v>47220201</v>
      </c>
      <c r="E55" s="9">
        <v>44219</v>
      </c>
      <c r="F55" s="8" t="s">
        <v>29</v>
      </c>
      <c r="G55" s="8">
        <v>20</v>
      </c>
      <c r="H55" s="8" t="s">
        <v>20</v>
      </c>
      <c r="I55" s="8" t="str">
        <f t="shared" si="3"/>
        <v>PD-GER-100623</v>
      </c>
      <c r="J55" s="8" t="s">
        <v>25</v>
      </c>
      <c r="K55" s="8" t="str">
        <f t="shared" si="4"/>
        <v>S-PD-GER-809</v>
      </c>
      <c r="L55" s="8" t="s">
        <v>106</v>
      </c>
      <c r="M55" s="33" t="s">
        <v>42</v>
      </c>
      <c r="N55" s="32"/>
    </row>
    <row r="56" spans="1:14" ht="14.5" x14ac:dyDescent="0.35">
      <c r="A56" s="8" t="str">
        <f t="shared" si="0"/>
        <v>Netzstecker-Bohrschrauber</v>
      </c>
      <c r="B56" s="8" t="str">
        <f t="shared" si="1"/>
        <v>4911XXYY</v>
      </c>
      <c r="C56" s="8" t="s">
        <v>53</v>
      </c>
      <c r="D56" s="8" t="str">
        <f t="shared" si="2"/>
        <v>49110201</v>
      </c>
      <c r="E56" s="9">
        <v>44220</v>
      </c>
      <c r="F56" s="8" t="s">
        <v>24</v>
      </c>
      <c r="G56" s="8">
        <v>18</v>
      </c>
      <c r="H56" s="8" t="s">
        <v>15</v>
      </c>
      <c r="I56" s="8" t="str">
        <f t="shared" si="3"/>
        <v>PD-CHI-100707</v>
      </c>
      <c r="J56" s="8" t="s">
        <v>33</v>
      </c>
      <c r="K56" s="8" t="str">
        <f t="shared" si="4"/>
        <v>S-PD-CHI-715</v>
      </c>
      <c r="L56" s="8" t="s">
        <v>107</v>
      </c>
      <c r="M56" s="33" t="s">
        <v>74</v>
      </c>
      <c r="N56" s="32"/>
    </row>
    <row r="57" spans="1:14" ht="14.5" x14ac:dyDescent="0.35">
      <c r="A57" s="8" t="str">
        <f t="shared" si="0"/>
        <v>Netzstecker-Bohrschrauber</v>
      </c>
      <c r="B57" s="8" t="str">
        <f t="shared" si="1"/>
        <v>4911XXYY</v>
      </c>
      <c r="C57" s="8" t="s">
        <v>87</v>
      </c>
      <c r="D57" s="8" t="str">
        <f t="shared" si="2"/>
        <v>49110101</v>
      </c>
      <c r="E57" s="9">
        <v>44221</v>
      </c>
      <c r="F57" s="8" t="s">
        <v>29</v>
      </c>
      <c r="G57" s="8">
        <v>11</v>
      </c>
      <c r="H57" s="8" t="s">
        <v>20</v>
      </c>
      <c r="I57" s="8" t="str">
        <f t="shared" si="3"/>
        <v>PD-GER-100623</v>
      </c>
      <c r="J57" s="8" t="s">
        <v>25</v>
      </c>
      <c r="K57" s="8" t="str">
        <f t="shared" si="4"/>
        <v>S-PD-GER-809</v>
      </c>
      <c r="L57" s="8" t="s">
        <v>108</v>
      </c>
      <c r="M57" s="33" t="s">
        <v>42</v>
      </c>
      <c r="N57" s="32"/>
    </row>
    <row r="58" spans="1:14" x14ac:dyDescent="0.3">
      <c r="A58" s="8" t="str">
        <f t="shared" si="0"/>
        <v>Akku-Bohrschrauber</v>
      </c>
      <c r="B58" s="8" t="str">
        <f t="shared" si="1"/>
        <v>4711XXYY</v>
      </c>
      <c r="C58" s="8" t="s">
        <v>89</v>
      </c>
      <c r="D58" s="8" t="str">
        <f t="shared" si="2"/>
        <v>47110200</v>
      </c>
      <c r="E58" s="9">
        <v>44221</v>
      </c>
      <c r="F58" s="8" t="s">
        <v>24</v>
      </c>
      <c r="G58" s="8">
        <v>3</v>
      </c>
      <c r="H58" s="8" t="s">
        <v>36</v>
      </c>
      <c r="I58" s="8" t="str">
        <f t="shared" si="3"/>
        <v>PD-CHI-100550</v>
      </c>
      <c r="J58" s="8" t="s">
        <v>33</v>
      </c>
      <c r="K58" s="8" t="str">
        <f t="shared" si="4"/>
        <v>S-PD-CHI-715</v>
      </c>
      <c r="L58" s="8" t="s">
        <v>109</v>
      </c>
      <c r="M58" s="33" t="s">
        <v>39</v>
      </c>
    </row>
    <row r="59" spans="1:14" x14ac:dyDescent="0.3">
      <c r="A59" s="8" t="str">
        <f t="shared" si="0"/>
        <v>Akku-Bandschleifer</v>
      </c>
      <c r="B59" s="8" t="str">
        <f t="shared" si="1"/>
        <v>4733XXYY</v>
      </c>
      <c r="C59" s="8" t="s">
        <v>58</v>
      </c>
      <c r="D59" s="8" t="str">
        <f t="shared" si="2"/>
        <v>47330101</v>
      </c>
      <c r="E59" s="9">
        <v>44222</v>
      </c>
      <c r="F59" s="8" t="s">
        <v>29</v>
      </c>
      <c r="G59" s="8">
        <v>6</v>
      </c>
      <c r="H59" s="8" t="s">
        <v>20</v>
      </c>
      <c r="I59" s="8" t="str">
        <f t="shared" si="3"/>
        <v>PD-GER-100623</v>
      </c>
      <c r="J59" s="8" t="s">
        <v>16</v>
      </c>
      <c r="K59" s="8" t="str">
        <f t="shared" si="4"/>
        <v>S-PD-GER-858</v>
      </c>
      <c r="L59" s="8" t="s">
        <v>110</v>
      </c>
      <c r="M59" s="33" t="s">
        <v>42</v>
      </c>
    </row>
    <row r="60" spans="1:14" x14ac:dyDescent="0.3">
      <c r="A60" s="8" t="str">
        <f t="shared" si="0"/>
        <v>Netzstecker-Bandschleifer</v>
      </c>
      <c r="B60" s="8" t="str">
        <f t="shared" si="1"/>
        <v>4933XXYY</v>
      </c>
      <c r="C60" s="8" t="s">
        <v>28</v>
      </c>
      <c r="D60" s="8" t="str">
        <f t="shared" si="2"/>
        <v>49330100</v>
      </c>
      <c r="E60" s="9">
        <v>44222</v>
      </c>
      <c r="F60" s="8" t="s">
        <v>29</v>
      </c>
      <c r="G60" s="8">
        <v>14</v>
      </c>
      <c r="H60" s="8" t="s">
        <v>15</v>
      </c>
      <c r="I60" s="8" t="str">
        <f t="shared" si="3"/>
        <v>PD-GER-100895</v>
      </c>
      <c r="J60" s="8" t="s">
        <v>33</v>
      </c>
      <c r="K60" s="8" t="str">
        <f t="shared" si="4"/>
        <v>S-PD-GER-929</v>
      </c>
      <c r="L60" s="8" t="s">
        <v>111</v>
      </c>
      <c r="M60" s="33" t="s">
        <v>31</v>
      </c>
    </row>
    <row r="61" spans="1:14" x14ac:dyDescent="0.3">
      <c r="A61" s="8" t="str">
        <f t="shared" si="0"/>
        <v>Akku-Bohrschrauber</v>
      </c>
      <c r="B61" s="8" t="str">
        <f t="shared" si="1"/>
        <v>4711XXYY</v>
      </c>
      <c r="C61" s="8" t="s">
        <v>55</v>
      </c>
      <c r="D61" s="8" t="str">
        <f>IF(C61="Akku-Bohrschrauber Basis","47110100",IF(C61="Akku-Bohrschrauber Basis Plus","47110101",IF(C61="Akku-Bohrschrauber Premium","47110200",IF(C61="Akku-Bohrschrauber Premium Plus","47110201",IF(C61="Akku-Stichsäge Basis","47220100",IF(C61="Akku-Stichsäge Basis Plus","47220101",IF(C61="Akku-Stichsäge Premium","47220200",IF(C61="Akku-Stichsäge Premium Plus","47220201",IF(C61="Akku-Bandschleifer Basis","47330100",IF(C61="Akku-Bandschleifer Basis Plus","47330101",IF(C61="Akku-Bandschleifer Premium","47330200",IF(C61="Akku-Bandschleifer Premium Plus","47330201",IF(C61="Netzstecker-Bohrschrauber Basis","49110100",IF(C61="Netzstecker-Bohrschrauber Basis Plus","49110101",IF(C61="Netzstecker-Bohrschrauber Premium","49110200",IF(C61="Netzstecker-Bohrschrauber Premium Plus","49110201",IF(C61="Netzstecker-Stichsäge Basis","49220100",IF(C61="Netzstecker-Stichsäge Basis Plus","49220101",IF(C61="Netzstecker-Stichsäge Premium","49220200",IF(C61="Netzstecker-Stichsäge Premium Plus","49220201",IF(C61="Netzstecker-Bandschleifer Basis","49330100",IF(C61="Netzstecker-Bandschleifer Basis Plus","49330101",IF(C61="Netzstecker-Bandschleifer Premium","49330200",IF(C61="Netzstecker-Bandschleifer Premium Plus","49330201",""))))))))))))))))))))))))</f>
        <v>47110101</v>
      </c>
      <c r="E61" s="9">
        <v>44222</v>
      </c>
      <c r="F61" s="8" t="s">
        <v>24</v>
      </c>
      <c r="G61" s="8">
        <v>2</v>
      </c>
      <c r="H61" s="8" t="s">
        <v>36</v>
      </c>
      <c r="I61" s="8" t="str">
        <f t="shared" si="3"/>
        <v>PD-CHI-100550</v>
      </c>
      <c r="J61" s="8" t="s">
        <v>16</v>
      </c>
      <c r="K61" s="8" t="str">
        <f t="shared" si="4"/>
        <v>S-PD-CHI-449</v>
      </c>
      <c r="L61" s="8" t="s">
        <v>112</v>
      </c>
      <c r="M61" s="33" t="s">
        <v>39</v>
      </c>
    </row>
    <row r="62" spans="1:14" x14ac:dyDescent="0.3">
      <c r="A62" s="8" t="str">
        <f t="shared" ref="A62:A75" si="5">IF((LEFT(D62,4)="4711"),"Akku-Bohrschrauber",IF((LEFT(D62,4)="4722"),"Akku-Stichsäge",IF((LEFT(D62,4)="4733"),"Akku-Bandschleifer",IF((LEFT(D62,4)="4911"),"Netzstecker-Bohrschrauber",IF((LEFT(D62,4)="4922"),"Netzstecker-Stichsäge",IF((LEFT(D62,4)="4933"),"Netzstecker-Bandschleifer",""))))))</f>
        <v>Netzstecker-Bandschleifer</v>
      </c>
      <c r="B62" s="8" t="str">
        <f t="shared" si="1"/>
        <v>4933XXYY</v>
      </c>
      <c r="C62" s="8" t="s">
        <v>113</v>
      </c>
      <c r="D62" s="8" t="str">
        <f t="shared" ref="D62:D125" si="6">IF(C62="Akku-Bohrschrauber Basis","47110100",IF(C62="Akku-Bohrschrauber Basis Plus","47110101",IF(C62="Akku-Bohrschrauber Premium","47110200",IF(C62="Akku-Bohrschrauber Premium Plus","47110201",IF(C62="Akku-Stichsäge Basis","47220100",IF(C62="Akku-Stichsäge Basis Plus","47220101",IF(C62="Akku-Stichsäge Premium","47220200",IF(C62="Akku-Stichsäge Premium Plus","47220201",IF(C62="Akku-Bandschleifer Basis","47330100",IF(C62="Akku-Bandschleifer Basis Plus","47330101",IF(C62="Akku-Bandschleifer Premium","47330200",IF(C62="Akku-Bandschleifer Premium Plus","47330201",IF(C62="Netzstecker-Bohrschrauber Basis","49110100",IF(C62="Netzstecker-Bohrschrauber Basis Plus","49110101",IF(C62="Netzstecker-Bohrschrauber Premium","49110200",IF(C62="Netzstecker-Bohrschrauber Premium Plus","49110201",IF(C62="Netzstecker-Stichsäge Basis","49220100",IF(C62="Netzstecker-Stichsäge Basis Plus","49220101",IF(C62="Netzstecker-Stichsäge Premium","49220200",IF(C62="Netzstecker-Stichsäge Premium Plus","49220201",IF(C62="Netzstecker-Bandschleifer Basis","49330100",IF(C62="Netzstecker-Bandschleifer Basis Plus","49330101",IF(C62="Netzstecker-Bandschleifer Premium","49330200",IF(C62="Netzstecker-Bandschleifer Premium Plus","49330201",""))))))))))))))))))))))))</f>
        <v>49330201</v>
      </c>
      <c r="E62" s="10">
        <v>44223</v>
      </c>
      <c r="F62" s="8" t="s">
        <v>29</v>
      </c>
      <c r="G62" s="11">
        <v>8</v>
      </c>
      <c r="H62" s="8" t="s">
        <v>20</v>
      </c>
      <c r="I62" s="8" t="str">
        <f t="shared" si="3"/>
        <v>PD-GER-100623</v>
      </c>
      <c r="J62" s="8" t="s">
        <v>16</v>
      </c>
      <c r="K62" s="8" t="str">
        <f t="shared" si="4"/>
        <v>S-PD-GER-858</v>
      </c>
      <c r="L62" s="8" t="s">
        <v>114</v>
      </c>
      <c r="M62" s="33" t="s">
        <v>42</v>
      </c>
    </row>
    <row r="63" spans="1:14" x14ac:dyDescent="0.3">
      <c r="A63" s="8" t="str">
        <f t="shared" si="5"/>
        <v>Netzstecker-Bohrschrauber</v>
      </c>
      <c r="B63" s="8" t="str">
        <f t="shared" si="1"/>
        <v>4911XXYY</v>
      </c>
      <c r="C63" s="8" t="s">
        <v>87</v>
      </c>
      <c r="D63" s="8" t="str">
        <f t="shared" si="6"/>
        <v>49110101</v>
      </c>
      <c r="E63" s="10">
        <v>44224</v>
      </c>
      <c r="F63" s="8" t="s">
        <v>14</v>
      </c>
      <c r="G63" s="11">
        <v>20</v>
      </c>
      <c r="H63" s="8" t="s">
        <v>15</v>
      </c>
      <c r="I63" s="8" t="str">
        <f t="shared" si="3"/>
        <v>PD-MAL-100440</v>
      </c>
      <c r="J63" s="8" t="s">
        <v>25</v>
      </c>
      <c r="K63" s="8" t="str">
        <f t="shared" si="4"/>
        <v>S-PD-MAL-934</v>
      </c>
      <c r="L63" s="8" t="s">
        <v>115</v>
      </c>
      <c r="M63" s="33" t="s">
        <v>18</v>
      </c>
    </row>
    <row r="64" spans="1:14" x14ac:dyDescent="0.3">
      <c r="A64" s="8" t="str">
        <f t="shared" si="5"/>
        <v>Akku-Bandschleifer</v>
      </c>
      <c r="B64" s="8" t="str">
        <f t="shared" si="1"/>
        <v>4733XXYY</v>
      </c>
      <c r="C64" s="8" t="s">
        <v>60</v>
      </c>
      <c r="D64" s="8" t="str">
        <f t="shared" si="6"/>
        <v>47330200</v>
      </c>
      <c r="E64" s="10">
        <v>44224</v>
      </c>
      <c r="F64" s="8" t="s">
        <v>29</v>
      </c>
      <c r="G64" s="11">
        <v>18</v>
      </c>
      <c r="H64" s="8" t="s">
        <v>20</v>
      </c>
      <c r="I64" s="8" t="str">
        <f t="shared" si="3"/>
        <v>PD-GER-100623</v>
      </c>
      <c r="J64" s="8" t="s">
        <v>25</v>
      </c>
      <c r="K64" s="8" t="str">
        <f t="shared" si="4"/>
        <v>S-PD-GER-809</v>
      </c>
      <c r="L64" s="8" t="s">
        <v>116</v>
      </c>
      <c r="M64" s="33" t="s">
        <v>42</v>
      </c>
    </row>
    <row r="65" spans="1:13" x14ac:dyDescent="0.3">
      <c r="A65" s="8" t="str">
        <f t="shared" si="5"/>
        <v>Netzstecker-Bohrschrauber</v>
      </c>
      <c r="B65" s="8" t="str">
        <f t="shared" si="1"/>
        <v>4911XXYY</v>
      </c>
      <c r="C65" s="8" t="s">
        <v>19</v>
      </c>
      <c r="D65" s="8" t="str">
        <f t="shared" si="6"/>
        <v>49110200</v>
      </c>
      <c r="E65" s="10">
        <v>44224</v>
      </c>
      <c r="F65" s="8" t="s">
        <v>14</v>
      </c>
      <c r="G65" s="11">
        <v>15</v>
      </c>
      <c r="H65" s="8" t="s">
        <v>20</v>
      </c>
      <c r="I65" s="8" t="str">
        <f t="shared" si="3"/>
        <v>PD-MAL-100488</v>
      </c>
      <c r="J65" s="8" t="s">
        <v>33</v>
      </c>
      <c r="K65" s="8" t="str">
        <f t="shared" si="4"/>
        <v>S-PD-MAL-530</v>
      </c>
      <c r="L65" s="8" t="s">
        <v>117</v>
      </c>
      <c r="M65" s="33" t="s">
        <v>22</v>
      </c>
    </row>
    <row r="66" spans="1:13" x14ac:dyDescent="0.3">
      <c r="A66" s="8" t="str">
        <f t="shared" si="5"/>
        <v>Akku-Bohrschrauber</v>
      </c>
      <c r="B66" s="8" t="str">
        <f t="shared" ref="B66:B129" si="7">IF(A66="Akku-Bohrschrauber","4711XXYY",IF(A66="Akku-Stichsäge","4722XXYY",IF(A66="Akku-Bandschleifer","4733XXYY",IF(A66="Netzstecker-Bohrschrauber","4911XXYY",IF(A66="Netzstecker-Stichsäge","4922XXYY",IF(A66="Netzstecker-Bandschleifer","4933XXYY",""))))))</f>
        <v>4711XXYY</v>
      </c>
      <c r="C66" s="12" t="s">
        <v>89</v>
      </c>
      <c r="D66" s="8" t="str">
        <f t="shared" si="6"/>
        <v>47110200</v>
      </c>
      <c r="E66" s="10">
        <v>44225</v>
      </c>
      <c r="F66" s="8" t="s">
        <v>14</v>
      </c>
      <c r="G66" s="11">
        <v>11</v>
      </c>
      <c r="H66" s="8" t="s">
        <v>15</v>
      </c>
      <c r="I66" s="8" t="str">
        <f t="shared" si="3"/>
        <v>PD-MAL-100440</v>
      </c>
      <c r="J66" s="8" t="s">
        <v>37</v>
      </c>
      <c r="K66" s="8" t="str">
        <f t="shared" si="4"/>
        <v>S-PD-MAL-488</v>
      </c>
      <c r="L66" s="8" t="s">
        <v>118</v>
      </c>
      <c r="M66" s="33" t="s">
        <v>18</v>
      </c>
    </row>
    <row r="67" spans="1:13" x14ac:dyDescent="0.3">
      <c r="A67" s="8" t="str">
        <f t="shared" si="5"/>
        <v>Akku-Bandschleifer</v>
      </c>
      <c r="B67" s="8" t="str">
        <f t="shared" si="7"/>
        <v>4733XXYY</v>
      </c>
      <c r="C67" s="12" t="s">
        <v>23</v>
      </c>
      <c r="D67" s="8" t="str">
        <f t="shared" si="6"/>
        <v>47330201</v>
      </c>
      <c r="E67" s="10">
        <v>44225</v>
      </c>
      <c r="F67" s="8" t="s">
        <v>24</v>
      </c>
      <c r="G67" s="11">
        <v>18</v>
      </c>
      <c r="H67" s="8" t="s">
        <v>15</v>
      </c>
      <c r="I67" s="8" t="str">
        <f t="shared" si="3"/>
        <v>PD-CHI-100707</v>
      </c>
      <c r="J67" s="8" t="s">
        <v>16</v>
      </c>
      <c r="K67" s="8" t="str">
        <f t="shared" ref="K67:K130" si="8">IF(AND(F67="Malaysia",J67="Multi Tier Racking"),"S-PD-MAL-530",IF(AND(F67="Malaysia",J67="Static Shelving"),"S-PD-MAL-636",IF(AND(F67="Malaysia",J67="Mobile Shelving"),"S-PD-MAL-934",IF(AND(F67="Malaysia",J67="Pallet Racking"),"S-PD-MAL-488",IF(AND(F67="China",J67="Multi Tier Racking"),"S-PD-CHI-715",IF(AND(F67="China",J67="Static Shelving"),"S-PD-CHI-449",IF(AND(F67="China",J67="Mobile Shelving"),"S-PD-CHI-690",IF(AND(F67="China",J67="Pallet Racking"),"S-PD-CHI-499",IF(AND(F67="Germany",J67="Multi Tier Racking"),"S-PD-GER-929",IF(AND(F67="Germany",J67="Static Shelving"),"S-PD-GER-858",IF(AND(F67="Germany",J67="Mobile Shelving"),"S-PD-GER-809",IF(AND(F67="Germany",J67="Pallet Racking"),"S-PD-GER-693",""))))))))))))</f>
        <v>S-PD-CHI-449</v>
      </c>
      <c r="L67" s="8" t="s">
        <v>119</v>
      </c>
      <c r="M67" s="33" t="s">
        <v>74</v>
      </c>
    </row>
    <row r="68" spans="1:13" x14ac:dyDescent="0.3">
      <c r="A68" s="8" t="str">
        <f t="shared" si="5"/>
        <v>Akku-Stichsäge</v>
      </c>
      <c r="B68" s="8" t="str">
        <f t="shared" si="7"/>
        <v>4722XXYY</v>
      </c>
      <c r="C68" s="12" t="s">
        <v>51</v>
      </c>
      <c r="D68" s="8" t="str">
        <f t="shared" si="6"/>
        <v>47220201</v>
      </c>
      <c r="E68" s="10">
        <v>44226</v>
      </c>
      <c r="F68" s="8" t="s">
        <v>29</v>
      </c>
      <c r="G68" s="11">
        <v>8</v>
      </c>
      <c r="H68" s="8" t="s">
        <v>20</v>
      </c>
      <c r="I68" s="8" t="str">
        <f t="shared" ref="I68:I131" si="9">IF(AND(H68="A",F68="Malaysia"),"PD-MAL-100440",IF(AND(H68="B",F68="Malaysia"),"PD-MAL-100488",IF(AND(H68="C",F68="Malaysia"),"PD-MAL-100520",IF(AND(H68="A",F68="China"),"PD-CHI-100707",IF(AND(H68="B",F68="China"),"PD-CHI-100922",IF(AND(H68="C",F68="China"),"PD-CHI-100550",IF(AND(H68="A",F68="Germany"),"PD-GER-100895",IF(AND(H68="B",F68="Germany"),"PD-GER-100623",IF(AND(H68="C",F68="Germany"),"PD-GER-100884","")))))))))</f>
        <v>PD-GER-100623</v>
      </c>
      <c r="J68" s="8" t="s">
        <v>16</v>
      </c>
      <c r="K68" s="8" t="str">
        <f t="shared" si="8"/>
        <v>S-PD-GER-858</v>
      </c>
      <c r="L68" s="8" t="s">
        <v>120</v>
      </c>
      <c r="M68" s="33" t="s">
        <v>42</v>
      </c>
    </row>
    <row r="69" spans="1:13" x14ac:dyDescent="0.3">
      <c r="A69" s="8" t="str">
        <f t="shared" si="5"/>
        <v>Netzstecker-Bandschleifer</v>
      </c>
      <c r="B69" s="8" t="str">
        <f t="shared" si="7"/>
        <v>4933XXYY</v>
      </c>
      <c r="C69" s="12" t="s">
        <v>66</v>
      </c>
      <c r="D69" s="8" t="str">
        <f t="shared" si="6"/>
        <v>49330200</v>
      </c>
      <c r="E69" s="10">
        <v>44227</v>
      </c>
      <c r="F69" s="8" t="s">
        <v>24</v>
      </c>
      <c r="G69" s="11">
        <v>9</v>
      </c>
      <c r="H69" s="8" t="s">
        <v>20</v>
      </c>
      <c r="I69" s="8" t="str">
        <f t="shared" si="9"/>
        <v>PD-CHI-100922</v>
      </c>
      <c r="J69" s="8" t="s">
        <v>25</v>
      </c>
      <c r="K69" s="8" t="str">
        <f t="shared" si="8"/>
        <v>S-PD-CHI-690</v>
      </c>
      <c r="L69" s="8" t="s">
        <v>121</v>
      </c>
      <c r="M69" s="33" t="s">
        <v>27</v>
      </c>
    </row>
    <row r="70" spans="1:13" x14ac:dyDescent="0.3">
      <c r="A70" s="8" t="str">
        <f t="shared" si="5"/>
        <v>Akku-Bohrschrauber</v>
      </c>
      <c r="B70" s="8" t="str">
        <f t="shared" si="7"/>
        <v>4711XXYY</v>
      </c>
      <c r="C70" s="12" t="s">
        <v>45</v>
      </c>
      <c r="D70" s="8" t="str">
        <f t="shared" si="6"/>
        <v>47110201</v>
      </c>
      <c r="E70" s="10">
        <v>44227</v>
      </c>
      <c r="F70" s="8" t="s">
        <v>29</v>
      </c>
      <c r="G70" s="11">
        <v>7</v>
      </c>
      <c r="H70" s="8" t="s">
        <v>20</v>
      </c>
      <c r="I70" s="8" t="str">
        <f t="shared" si="9"/>
        <v>PD-GER-100623</v>
      </c>
      <c r="J70" s="8" t="s">
        <v>37</v>
      </c>
      <c r="K70" s="8" t="str">
        <f t="shared" si="8"/>
        <v>S-PD-GER-693</v>
      </c>
      <c r="L70" s="8" t="s">
        <v>122</v>
      </c>
      <c r="M70" s="33" t="s">
        <v>42</v>
      </c>
    </row>
    <row r="71" spans="1:13" x14ac:dyDescent="0.3">
      <c r="A71" s="8" t="str">
        <f t="shared" si="5"/>
        <v>Netzstecker-Bohrschrauber</v>
      </c>
      <c r="B71" s="8" t="str">
        <f t="shared" si="7"/>
        <v>4911XXYY</v>
      </c>
      <c r="C71" s="12" t="s">
        <v>87</v>
      </c>
      <c r="D71" s="8" t="str">
        <f t="shared" si="6"/>
        <v>49110101</v>
      </c>
      <c r="E71" s="10">
        <v>44228</v>
      </c>
      <c r="F71" s="8" t="s">
        <v>24</v>
      </c>
      <c r="G71" s="11">
        <v>2</v>
      </c>
      <c r="H71" s="8" t="s">
        <v>36</v>
      </c>
      <c r="I71" s="8" t="str">
        <f t="shared" si="9"/>
        <v>PD-CHI-100550</v>
      </c>
      <c r="J71" s="8" t="s">
        <v>25</v>
      </c>
      <c r="K71" s="8" t="str">
        <f t="shared" si="8"/>
        <v>S-PD-CHI-690</v>
      </c>
      <c r="L71" s="8" t="s">
        <v>123</v>
      </c>
      <c r="M71" s="33" t="s">
        <v>39</v>
      </c>
    </row>
    <row r="72" spans="1:13" x14ac:dyDescent="0.3">
      <c r="A72" s="8" t="str">
        <f t="shared" si="5"/>
        <v>Netzstecker-Stichsäge</v>
      </c>
      <c r="B72" s="8" t="str">
        <f t="shared" si="7"/>
        <v>4922XXYY</v>
      </c>
      <c r="C72" s="12" t="s">
        <v>124</v>
      </c>
      <c r="D72" s="8" t="str">
        <f t="shared" si="6"/>
        <v>49220200</v>
      </c>
      <c r="E72" s="10">
        <v>44228</v>
      </c>
      <c r="F72" s="8" t="s">
        <v>29</v>
      </c>
      <c r="G72" s="11">
        <v>20</v>
      </c>
      <c r="H72" s="8" t="s">
        <v>36</v>
      </c>
      <c r="I72" s="8" t="str">
        <f t="shared" si="9"/>
        <v>PD-GER-100884</v>
      </c>
      <c r="J72" s="8" t="s">
        <v>37</v>
      </c>
      <c r="K72" s="8" t="str">
        <f t="shared" si="8"/>
        <v>S-PD-GER-693</v>
      </c>
      <c r="L72" s="8" t="s">
        <v>125</v>
      </c>
      <c r="M72" s="33" t="s">
        <v>47</v>
      </c>
    </row>
    <row r="73" spans="1:13" x14ac:dyDescent="0.3">
      <c r="A73" s="8" t="str">
        <f t="shared" si="5"/>
        <v>Netzstecker-Bandschleifer</v>
      </c>
      <c r="B73" s="8" t="str">
        <f t="shared" si="7"/>
        <v>4933XXYY</v>
      </c>
      <c r="C73" s="12" t="s">
        <v>35</v>
      </c>
      <c r="D73" s="8" t="str">
        <f t="shared" si="6"/>
        <v>49330101</v>
      </c>
      <c r="E73" s="10">
        <v>44229</v>
      </c>
      <c r="F73" s="8" t="s">
        <v>14</v>
      </c>
      <c r="G73" s="11">
        <v>6</v>
      </c>
      <c r="H73" s="8" t="s">
        <v>15</v>
      </c>
      <c r="I73" s="8" t="str">
        <f t="shared" si="9"/>
        <v>PD-MAL-100440</v>
      </c>
      <c r="J73" s="8" t="s">
        <v>25</v>
      </c>
      <c r="K73" s="8" t="str">
        <f t="shared" si="8"/>
        <v>S-PD-MAL-934</v>
      </c>
      <c r="L73" s="8" t="s">
        <v>126</v>
      </c>
      <c r="M73" s="33" t="s">
        <v>18</v>
      </c>
    </row>
    <row r="74" spans="1:13" x14ac:dyDescent="0.3">
      <c r="A74" s="8" t="str">
        <f t="shared" si="5"/>
        <v>Akku-Stichsäge</v>
      </c>
      <c r="B74" s="8" t="str">
        <f t="shared" si="7"/>
        <v>4722XXYY</v>
      </c>
      <c r="C74" s="12" t="s">
        <v>51</v>
      </c>
      <c r="D74" s="8" t="str">
        <f t="shared" si="6"/>
        <v>47220201</v>
      </c>
      <c r="E74" s="10">
        <v>44229</v>
      </c>
      <c r="F74" s="8" t="s">
        <v>14</v>
      </c>
      <c r="G74" s="11">
        <v>19</v>
      </c>
      <c r="H74" s="8" t="s">
        <v>20</v>
      </c>
      <c r="I74" s="8" t="str">
        <f t="shared" si="9"/>
        <v>PD-MAL-100488</v>
      </c>
      <c r="J74" s="8" t="s">
        <v>25</v>
      </c>
      <c r="K74" s="8" t="str">
        <f t="shared" si="8"/>
        <v>S-PD-MAL-934</v>
      </c>
      <c r="L74" s="8" t="s">
        <v>127</v>
      </c>
      <c r="M74" s="33" t="s">
        <v>22</v>
      </c>
    </row>
    <row r="75" spans="1:13" x14ac:dyDescent="0.3">
      <c r="A75" s="8" t="str">
        <f t="shared" si="5"/>
        <v>Netzstecker-Bohrschrauber</v>
      </c>
      <c r="B75" s="8" t="str">
        <f t="shared" si="7"/>
        <v>4911XXYY</v>
      </c>
      <c r="C75" s="12" t="s">
        <v>53</v>
      </c>
      <c r="D75" s="8" t="str">
        <f t="shared" si="6"/>
        <v>49110201</v>
      </c>
      <c r="E75" s="10">
        <v>44229</v>
      </c>
      <c r="F75" s="8" t="s">
        <v>14</v>
      </c>
      <c r="G75" s="11">
        <v>6</v>
      </c>
      <c r="H75" s="8" t="s">
        <v>36</v>
      </c>
      <c r="I75" s="8" t="str">
        <f t="shared" si="9"/>
        <v>PD-MAL-100520</v>
      </c>
      <c r="J75" s="8" t="s">
        <v>37</v>
      </c>
      <c r="K75" s="8" t="str">
        <f t="shared" si="8"/>
        <v>S-PD-MAL-488</v>
      </c>
      <c r="L75" s="8" t="s">
        <v>128</v>
      </c>
      <c r="M75" s="33" t="s">
        <v>63</v>
      </c>
    </row>
    <row r="76" spans="1:13" x14ac:dyDescent="0.3">
      <c r="A76" s="8" t="str">
        <f t="shared" ref="A76:A139" si="10">IF((LEFT(D76,4)="4711"),"Akku-Bohrschrauber",IF((LEFT(D76,4)="4722"),"Akku-Stichsäge",IF((LEFT(D76,4)="4733"),"Akku-Bandschleifer",IF((LEFT(D76,4)="4911"),"Netzstecker-Bohrschrauber",IF((LEFT(D76,4)="4922"),"Netzstecker-Stichsäge",IF((LEFT(D76,4)="4933"),"Netzstecker-Bandschleifer",""))))))</f>
        <v>Akku-Stichsäge</v>
      </c>
      <c r="B76" s="8" t="str">
        <f t="shared" si="7"/>
        <v>4722XXYY</v>
      </c>
      <c r="C76" s="12" t="s">
        <v>51</v>
      </c>
      <c r="D76" s="8" t="str">
        <f t="shared" si="6"/>
        <v>47220201</v>
      </c>
      <c r="E76" s="10">
        <v>44230</v>
      </c>
      <c r="F76" s="8" t="s">
        <v>29</v>
      </c>
      <c r="G76" s="11">
        <v>20</v>
      </c>
      <c r="H76" s="8" t="s">
        <v>15</v>
      </c>
      <c r="I76" s="8" t="str">
        <f t="shared" si="9"/>
        <v>PD-GER-100895</v>
      </c>
      <c r="J76" s="8" t="s">
        <v>37</v>
      </c>
      <c r="K76" s="8" t="str">
        <f t="shared" si="8"/>
        <v>S-PD-GER-693</v>
      </c>
      <c r="L76" s="8" t="s">
        <v>129</v>
      </c>
      <c r="M76" s="33" t="s">
        <v>31</v>
      </c>
    </row>
    <row r="77" spans="1:13" x14ac:dyDescent="0.3">
      <c r="A77" s="8" t="str">
        <f t="shared" si="10"/>
        <v>Netzstecker-Stichsäge</v>
      </c>
      <c r="B77" s="8" t="str">
        <f t="shared" si="7"/>
        <v>4922XXYY</v>
      </c>
      <c r="C77" s="12" t="s">
        <v>130</v>
      </c>
      <c r="D77" s="8" t="str">
        <f t="shared" si="6"/>
        <v>49220100</v>
      </c>
      <c r="E77" s="10">
        <v>44230</v>
      </c>
      <c r="F77" s="8" t="s">
        <v>29</v>
      </c>
      <c r="G77" s="11">
        <v>7</v>
      </c>
      <c r="H77" s="8" t="s">
        <v>20</v>
      </c>
      <c r="I77" s="8" t="str">
        <f t="shared" si="9"/>
        <v>PD-GER-100623</v>
      </c>
      <c r="J77" s="8" t="s">
        <v>25</v>
      </c>
      <c r="K77" s="8" t="str">
        <f t="shared" si="8"/>
        <v>S-PD-GER-809</v>
      </c>
      <c r="L77" s="8" t="s">
        <v>131</v>
      </c>
      <c r="M77" s="33" t="s">
        <v>42</v>
      </c>
    </row>
    <row r="78" spans="1:13" x14ac:dyDescent="0.3">
      <c r="A78" s="8" t="str">
        <f t="shared" si="10"/>
        <v>Akku-Bandschleifer</v>
      </c>
      <c r="B78" s="8" t="str">
        <f t="shared" si="7"/>
        <v>4733XXYY</v>
      </c>
      <c r="C78" s="12" t="s">
        <v>23</v>
      </c>
      <c r="D78" s="8" t="str">
        <f t="shared" si="6"/>
        <v>47330201</v>
      </c>
      <c r="E78" s="10">
        <v>44230</v>
      </c>
      <c r="F78" s="8" t="s">
        <v>24</v>
      </c>
      <c r="G78" s="11">
        <v>14</v>
      </c>
      <c r="H78" s="8" t="s">
        <v>15</v>
      </c>
      <c r="I78" s="8" t="str">
        <f t="shared" si="9"/>
        <v>PD-CHI-100707</v>
      </c>
      <c r="J78" s="8" t="s">
        <v>16</v>
      </c>
      <c r="K78" s="8" t="str">
        <f t="shared" si="8"/>
        <v>S-PD-CHI-449</v>
      </c>
      <c r="L78" s="8" t="s">
        <v>132</v>
      </c>
      <c r="M78" s="33" t="s">
        <v>74</v>
      </c>
    </row>
    <row r="79" spans="1:13" ht="14.5" customHeight="1" x14ac:dyDescent="0.3">
      <c r="A79" s="8" t="str">
        <f t="shared" si="10"/>
        <v>Netzstecker-Bohrschrauber</v>
      </c>
      <c r="B79" s="8" t="str">
        <f t="shared" si="7"/>
        <v>4911XXYY</v>
      </c>
      <c r="C79" s="12" t="s">
        <v>53</v>
      </c>
      <c r="D79" s="8" t="str">
        <f t="shared" si="6"/>
        <v>49110201</v>
      </c>
      <c r="E79" s="10">
        <v>44230</v>
      </c>
      <c r="F79" s="8" t="s">
        <v>24</v>
      </c>
      <c r="G79" s="11">
        <v>7</v>
      </c>
      <c r="H79" s="8" t="s">
        <v>20</v>
      </c>
      <c r="I79" s="8" t="str">
        <f t="shared" si="9"/>
        <v>PD-CHI-100922</v>
      </c>
      <c r="J79" s="8" t="s">
        <v>16</v>
      </c>
      <c r="K79" s="8" t="str">
        <f t="shared" si="8"/>
        <v>S-PD-CHI-449</v>
      </c>
      <c r="L79" s="8" t="s">
        <v>133</v>
      </c>
      <c r="M79" s="33" t="s">
        <v>27</v>
      </c>
    </row>
    <row r="80" spans="1:13" x14ac:dyDescent="0.3">
      <c r="A80" s="8" t="str">
        <f t="shared" si="10"/>
        <v>Netzstecker-Stichsäge</v>
      </c>
      <c r="B80" s="8" t="str">
        <f t="shared" si="7"/>
        <v>4922XXYY</v>
      </c>
      <c r="C80" s="12" t="s">
        <v>130</v>
      </c>
      <c r="D80" s="8" t="str">
        <f t="shared" si="6"/>
        <v>49220100</v>
      </c>
      <c r="E80" s="10">
        <v>44231</v>
      </c>
      <c r="F80" s="8" t="s">
        <v>24</v>
      </c>
      <c r="G80" s="11">
        <v>17</v>
      </c>
      <c r="H80" s="8" t="s">
        <v>15</v>
      </c>
      <c r="I80" s="8" t="str">
        <f t="shared" si="9"/>
        <v>PD-CHI-100707</v>
      </c>
      <c r="J80" s="8" t="s">
        <v>33</v>
      </c>
      <c r="K80" s="8" t="str">
        <f t="shared" si="8"/>
        <v>S-PD-CHI-715</v>
      </c>
      <c r="L80" s="8" t="s">
        <v>134</v>
      </c>
      <c r="M80" s="33" t="s">
        <v>74</v>
      </c>
    </row>
    <row r="81" spans="1:13" ht="14.5" customHeight="1" x14ac:dyDescent="0.3">
      <c r="A81" s="8" t="str">
        <f t="shared" si="10"/>
        <v>Akku-Bohrschrauber</v>
      </c>
      <c r="B81" s="8" t="str">
        <f t="shared" si="7"/>
        <v>4711XXYY</v>
      </c>
      <c r="C81" s="12" t="s">
        <v>45</v>
      </c>
      <c r="D81" s="8" t="str">
        <f t="shared" si="6"/>
        <v>47110201</v>
      </c>
      <c r="E81" s="10">
        <v>44232</v>
      </c>
      <c r="F81" s="8" t="s">
        <v>24</v>
      </c>
      <c r="G81" s="11">
        <v>20</v>
      </c>
      <c r="H81" s="8" t="s">
        <v>20</v>
      </c>
      <c r="I81" s="8" t="str">
        <f t="shared" si="9"/>
        <v>PD-CHI-100922</v>
      </c>
      <c r="J81" s="8" t="s">
        <v>37</v>
      </c>
      <c r="K81" s="8" t="str">
        <f t="shared" si="8"/>
        <v>S-PD-CHI-499</v>
      </c>
      <c r="L81" s="8" t="s">
        <v>135</v>
      </c>
      <c r="M81" s="33" t="s">
        <v>27</v>
      </c>
    </row>
    <row r="82" spans="1:13" ht="14.5" customHeight="1" x14ac:dyDescent="0.3">
      <c r="A82" s="8" t="str">
        <f t="shared" si="10"/>
        <v>Akku-Bohrschrauber</v>
      </c>
      <c r="B82" s="8" t="str">
        <f t="shared" si="7"/>
        <v>4711XXYY</v>
      </c>
      <c r="C82" s="12" t="s">
        <v>89</v>
      </c>
      <c r="D82" s="8" t="str">
        <f t="shared" si="6"/>
        <v>47110200</v>
      </c>
      <c r="E82" s="10">
        <v>44232</v>
      </c>
      <c r="F82" s="8" t="s">
        <v>29</v>
      </c>
      <c r="G82" s="11">
        <v>11</v>
      </c>
      <c r="H82" s="8" t="s">
        <v>36</v>
      </c>
      <c r="I82" s="8" t="str">
        <f t="shared" si="9"/>
        <v>PD-GER-100884</v>
      </c>
      <c r="J82" s="8" t="s">
        <v>37</v>
      </c>
      <c r="K82" s="8" t="str">
        <f t="shared" si="8"/>
        <v>S-PD-GER-693</v>
      </c>
      <c r="L82" s="8" t="s">
        <v>136</v>
      </c>
      <c r="M82" s="33" t="s">
        <v>47</v>
      </c>
    </row>
    <row r="83" spans="1:13" ht="14.5" customHeight="1" x14ac:dyDescent="0.3">
      <c r="A83" s="8" t="str">
        <f t="shared" si="10"/>
        <v>Netzstecker-Stichsäge</v>
      </c>
      <c r="B83" s="8" t="str">
        <f t="shared" si="7"/>
        <v>4922XXYY</v>
      </c>
      <c r="C83" s="12" t="s">
        <v>77</v>
      </c>
      <c r="D83" s="8" t="str">
        <f t="shared" si="6"/>
        <v>49220101</v>
      </c>
      <c r="E83" s="10">
        <v>44232</v>
      </c>
      <c r="F83" s="8" t="s">
        <v>14</v>
      </c>
      <c r="G83" s="11">
        <v>16</v>
      </c>
      <c r="H83" s="8" t="s">
        <v>36</v>
      </c>
      <c r="I83" s="8" t="str">
        <f t="shared" si="9"/>
        <v>PD-MAL-100520</v>
      </c>
      <c r="J83" s="8" t="s">
        <v>16</v>
      </c>
      <c r="K83" s="8" t="str">
        <f t="shared" si="8"/>
        <v>S-PD-MAL-636</v>
      </c>
      <c r="L83" s="8" t="s">
        <v>137</v>
      </c>
      <c r="M83" s="33" t="s">
        <v>63</v>
      </c>
    </row>
    <row r="84" spans="1:13" ht="14.5" customHeight="1" x14ac:dyDescent="0.3">
      <c r="A84" s="8" t="str">
        <f t="shared" si="10"/>
        <v>Akku-Bohrschrauber</v>
      </c>
      <c r="B84" s="8" t="str">
        <f t="shared" si="7"/>
        <v>4711XXYY</v>
      </c>
      <c r="C84" s="12" t="s">
        <v>98</v>
      </c>
      <c r="D84" s="8" t="str">
        <f t="shared" si="6"/>
        <v>47110100</v>
      </c>
      <c r="E84" s="10">
        <v>44234</v>
      </c>
      <c r="F84" s="8" t="s">
        <v>24</v>
      </c>
      <c r="G84" s="11">
        <v>8</v>
      </c>
      <c r="H84" s="8" t="s">
        <v>36</v>
      </c>
      <c r="I84" s="8" t="str">
        <f t="shared" si="9"/>
        <v>PD-CHI-100550</v>
      </c>
      <c r="J84" s="8" t="s">
        <v>16</v>
      </c>
      <c r="K84" s="8" t="str">
        <f t="shared" si="8"/>
        <v>S-PD-CHI-449</v>
      </c>
      <c r="L84" s="8" t="s">
        <v>138</v>
      </c>
      <c r="M84" s="33" t="s">
        <v>39</v>
      </c>
    </row>
    <row r="85" spans="1:13" ht="14.5" customHeight="1" x14ac:dyDescent="0.3">
      <c r="A85" s="8" t="str">
        <f t="shared" si="10"/>
        <v>Akku-Bohrschrauber</v>
      </c>
      <c r="B85" s="8" t="str">
        <f t="shared" si="7"/>
        <v>4711XXYY</v>
      </c>
      <c r="C85" s="12" t="s">
        <v>45</v>
      </c>
      <c r="D85" s="8" t="str">
        <f t="shared" si="6"/>
        <v>47110201</v>
      </c>
      <c r="E85" s="10">
        <v>44235</v>
      </c>
      <c r="F85" s="8" t="s">
        <v>14</v>
      </c>
      <c r="G85" s="11">
        <v>7</v>
      </c>
      <c r="H85" s="8" t="s">
        <v>20</v>
      </c>
      <c r="I85" s="8" t="str">
        <f t="shared" si="9"/>
        <v>PD-MAL-100488</v>
      </c>
      <c r="J85" s="8" t="s">
        <v>37</v>
      </c>
      <c r="K85" s="8" t="str">
        <f t="shared" si="8"/>
        <v>S-PD-MAL-488</v>
      </c>
      <c r="L85" s="8" t="s">
        <v>139</v>
      </c>
      <c r="M85" s="33" t="s">
        <v>22</v>
      </c>
    </row>
    <row r="86" spans="1:13" ht="14.5" customHeight="1" x14ac:dyDescent="0.3">
      <c r="A86" s="8" t="str">
        <f t="shared" si="10"/>
        <v>Akku-Bohrschrauber</v>
      </c>
      <c r="B86" s="8" t="str">
        <f t="shared" si="7"/>
        <v>4711XXYY</v>
      </c>
      <c r="C86" s="12" t="s">
        <v>98</v>
      </c>
      <c r="D86" s="8" t="str">
        <f t="shared" si="6"/>
        <v>47110100</v>
      </c>
      <c r="E86" s="10">
        <v>44235</v>
      </c>
      <c r="F86" s="8" t="s">
        <v>14</v>
      </c>
      <c r="G86" s="11">
        <v>18</v>
      </c>
      <c r="H86" s="8" t="s">
        <v>36</v>
      </c>
      <c r="I86" s="8" t="str">
        <f t="shared" si="9"/>
        <v>PD-MAL-100520</v>
      </c>
      <c r="J86" s="8" t="s">
        <v>33</v>
      </c>
      <c r="K86" s="8" t="str">
        <f t="shared" si="8"/>
        <v>S-PD-MAL-530</v>
      </c>
      <c r="L86" s="8" t="s">
        <v>140</v>
      </c>
      <c r="M86" s="33" t="s">
        <v>63</v>
      </c>
    </row>
    <row r="87" spans="1:13" ht="14.5" customHeight="1" x14ac:dyDescent="0.3">
      <c r="A87" s="8" t="str">
        <f t="shared" si="10"/>
        <v>Netzstecker-Stichsäge</v>
      </c>
      <c r="B87" s="8" t="str">
        <f t="shared" si="7"/>
        <v>4922XXYY</v>
      </c>
      <c r="C87" s="12" t="s">
        <v>130</v>
      </c>
      <c r="D87" s="8" t="str">
        <f t="shared" si="6"/>
        <v>49220100</v>
      </c>
      <c r="E87" s="10">
        <v>44235</v>
      </c>
      <c r="F87" s="8" t="s">
        <v>24</v>
      </c>
      <c r="G87" s="11">
        <v>10</v>
      </c>
      <c r="H87" s="8" t="s">
        <v>20</v>
      </c>
      <c r="I87" s="8" t="str">
        <f t="shared" si="9"/>
        <v>PD-CHI-100922</v>
      </c>
      <c r="J87" s="8" t="s">
        <v>33</v>
      </c>
      <c r="K87" s="8" t="str">
        <f t="shared" si="8"/>
        <v>S-PD-CHI-715</v>
      </c>
      <c r="L87" s="8" t="s">
        <v>141</v>
      </c>
      <c r="M87" s="33" t="s">
        <v>27</v>
      </c>
    </row>
    <row r="88" spans="1:13" ht="14.5" customHeight="1" x14ac:dyDescent="0.3">
      <c r="A88" s="8" t="str">
        <f t="shared" si="10"/>
        <v>Netzstecker-Bandschleifer</v>
      </c>
      <c r="B88" s="8" t="str">
        <f t="shared" si="7"/>
        <v>4933XXYY</v>
      </c>
      <c r="C88" s="12" t="s">
        <v>113</v>
      </c>
      <c r="D88" s="8" t="str">
        <f t="shared" si="6"/>
        <v>49330201</v>
      </c>
      <c r="E88" s="10">
        <v>44236</v>
      </c>
      <c r="F88" s="8" t="s">
        <v>29</v>
      </c>
      <c r="G88" s="11">
        <v>11</v>
      </c>
      <c r="H88" s="8" t="s">
        <v>36</v>
      </c>
      <c r="I88" s="8" t="str">
        <f t="shared" si="9"/>
        <v>PD-GER-100884</v>
      </c>
      <c r="J88" s="8" t="s">
        <v>25</v>
      </c>
      <c r="K88" s="8" t="str">
        <f t="shared" si="8"/>
        <v>S-PD-GER-809</v>
      </c>
      <c r="L88" s="8" t="s">
        <v>142</v>
      </c>
      <c r="M88" s="33" t="s">
        <v>47</v>
      </c>
    </row>
    <row r="89" spans="1:13" ht="14.5" customHeight="1" x14ac:dyDescent="0.3">
      <c r="A89" s="8" t="str">
        <f t="shared" si="10"/>
        <v>Netzstecker-Bandschleifer</v>
      </c>
      <c r="B89" s="8" t="str">
        <f t="shared" si="7"/>
        <v>4933XXYY</v>
      </c>
      <c r="C89" s="12" t="s">
        <v>35</v>
      </c>
      <c r="D89" s="8" t="str">
        <f t="shared" si="6"/>
        <v>49330101</v>
      </c>
      <c r="E89" s="10">
        <v>44236</v>
      </c>
      <c r="F89" s="8" t="s">
        <v>24</v>
      </c>
      <c r="G89" s="11">
        <v>9</v>
      </c>
      <c r="H89" s="8" t="s">
        <v>20</v>
      </c>
      <c r="I89" s="8" t="str">
        <f t="shared" si="9"/>
        <v>PD-CHI-100922</v>
      </c>
      <c r="J89" s="8" t="s">
        <v>33</v>
      </c>
      <c r="K89" s="8" t="str">
        <f t="shared" si="8"/>
        <v>S-PD-CHI-715</v>
      </c>
      <c r="L89" s="8" t="s">
        <v>143</v>
      </c>
      <c r="M89" s="33" t="s">
        <v>27</v>
      </c>
    </row>
    <row r="90" spans="1:13" ht="14.5" customHeight="1" x14ac:dyDescent="0.3">
      <c r="A90" s="8" t="str">
        <f t="shared" si="10"/>
        <v>Netzstecker-Bohrschrauber</v>
      </c>
      <c r="B90" s="8" t="str">
        <f t="shared" si="7"/>
        <v>4911XXYY</v>
      </c>
      <c r="C90" s="8" t="s">
        <v>53</v>
      </c>
      <c r="D90" s="8" t="str">
        <f t="shared" si="6"/>
        <v>49110201</v>
      </c>
      <c r="E90" s="10">
        <v>44237</v>
      </c>
      <c r="F90" s="8" t="s">
        <v>14</v>
      </c>
      <c r="G90" s="11">
        <v>13</v>
      </c>
      <c r="H90" s="8" t="s">
        <v>36</v>
      </c>
      <c r="I90" s="8" t="str">
        <f t="shared" si="9"/>
        <v>PD-MAL-100520</v>
      </c>
      <c r="J90" s="8" t="s">
        <v>25</v>
      </c>
      <c r="K90" s="8" t="str">
        <f t="shared" si="8"/>
        <v>S-PD-MAL-934</v>
      </c>
      <c r="L90" s="8" t="s">
        <v>144</v>
      </c>
      <c r="M90" s="33" t="s">
        <v>63</v>
      </c>
    </row>
    <row r="91" spans="1:13" x14ac:dyDescent="0.3">
      <c r="A91" s="8" t="str">
        <f t="shared" si="10"/>
        <v>Netzstecker-Bohrschrauber</v>
      </c>
      <c r="B91" s="8" t="str">
        <f t="shared" si="7"/>
        <v>4911XXYY</v>
      </c>
      <c r="C91" s="8" t="s">
        <v>87</v>
      </c>
      <c r="D91" s="8" t="str">
        <f t="shared" si="6"/>
        <v>49110101</v>
      </c>
      <c r="E91" s="10">
        <v>44237</v>
      </c>
      <c r="F91" s="8" t="s">
        <v>29</v>
      </c>
      <c r="G91" s="11">
        <v>2</v>
      </c>
      <c r="H91" s="8" t="s">
        <v>15</v>
      </c>
      <c r="I91" s="8" t="str">
        <f t="shared" si="9"/>
        <v>PD-GER-100895</v>
      </c>
      <c r="J91" s="8" t="s">
        <v>16</v>
      </c>
      <c r="K91" s="8" t="str">
        <f t="shared" si="8"/>
        <v>S-PD-GER-858</v>
      </c>
      <c r="L91" s="8" t="s">
        <v>145</v>
      </c>
      <c r="M91" s="33" t="s">
        <v>31</v>
      </c>
    </row>
    <row r="92" spans="1:13" x14ac:dyDescent="0.3">
      <c r="A92" s="8" t="str">
        <f t="shared" si="10"/>
        <v>Netzstecker-Bandschleifer</v>
      </c>
      <c r="B92" s="8" t="str">
        <f t="shared" si="7"/>
        <v>4933XXYY</v>
      </c>
      <c r="C92" s="8" t="s">
        <v>28</v>
      </c>
      <c r="D92" s="8" t="str">
        <f t="shared" si="6"/>
        <v>49330100</v>
      </c>
      <c r="E92" s="10">
        <v>44237</v>
      </c>
      <c r="F92" s="8" t="s">
        <v>24</v>
      </c>
      <c r="G92" s="11">
        <v>4</v>
      </c>
      <c r="H92" s="8" t="s">
        <v>36</v>
      </c>
      <c r="I92" s="8" t="str">
        <f t="shared" si="9"/>
        <v>PD-CHI-100550</v>
      </c>
      <c r="J92" s="8" t="s">
        <v>33</v>
      </c>
      <c r="K92" s="8" t="str">
        <f t="shared" si="8"/>
        <v>S-PD-CHI-715</v>
      </c>
      <c r="L92" s="8" t="s">
        <v>146</v>
      </c>
      <c r="M92" s="33" t="s">
        <v>39</v>
      </c>
    </row>
    <row r="93" spans="1:13" x14ac:dyDescent="0.3">
      <c r="A93" s="8" t="str">
        <f t="shared" si="10"/>
        <v>Akku-Bandschleifer</v>
      </c>
      <c r="B93" s="8" t="str">
        <f t="shared" si="7"/>
        <v>4733XXYY</v>
      </c>
      <c r="C93" s="8" t="s">
        <v>23</v>
      </c>
      <c r="D93" s="8" t="str">
        <f t="shared" si="6"/>
        <v>47330201</v>
      </c>
      <c r="E93" s="10">
        <v>44238</v>
      </c>
      <c r="F93" s="8" t="s">
        <v>29</v>
      </c>
      <c r="G93" s="11">
        <v>3</v>
      </c>
      <c r="H93" s="8" t="s">
        <v>36</v>
      </c>
      <c r="I93" s="8" t="str">
        <f t="shared" si="9"/>
        <v>PD-GER-100884</v>
      </c>
      <c r="J93" s="8" t="s">
        <v>25</v>
      </c>
      <c r="K93" s="8" t="str">
        <f t="shared" si="8"/>
        <v>S-PD-GER-809</v>
      </c>
      <c r="L93" s="8" t="s">
        <v>147</v>
      </c>
      <c r="M93" s="33" t="s">
        <v>47</v>
      </c>
    </row>
    <row r="94" spans="1:13" x14ac:dyDescent="0.3">
      <c r="A94" s="8" t="str">
        <f t="shared" si="10"/>
        <v>Akku-Bohrschrauber</v>
      </c>
      <c r="B94" s="8" t="str">
        <f t="shared" si="7"/>
        <v>4711XXYY</v>
      </c>
      <c r="C94" s="8" t="s">
        <v>89</v>
      </c>
      <c r="D94" s="8" t="str">
        <f t="shared" si="6"/>
        <v>47110200</v>
      </c>
      <c r="E94" s="10">
        <v>44238</v>
      </c>
      <c r="F94" s="8" t="s">
        <v>29</v>
      </c>
      <c r="G94" s="11">
        <v>12</v>
      </c>
      <c r="H94" s="8" t="s">
        <v>15</v>
      </c>
      <c r="I94" s="8" t="str">
        <f t="shared" si="9"/>
        <v>PD-GER-100895</v>
      </c>
      <c r="J94" s="8" t="s">
        <v>25</v>
      </c>
      <c r="K94" s="8" t="str">
        <f t="shared" si="8"/>
        <v>S-PD-GER-809</v>
      </c>
      <c r="L94" s="8" t="s">
        <v>148</v>
      </c>
      <c r="M94" s="33" t="s">
        <v>31</v>
      </c>
    </row>
    <row r="95" spans="1:13" x14ac:dyDescent="0.3">
      <c r="A95" s="8" t="str">
        <f t="shared" si="10"/>
        <v>Netzstecker-Bandschleifer</v>
      </c>
      <c r="B95" s="8" t="str">
        <f t="shared" si="7"/>
        <v>4933XXYY</v>
      </c>
      <c r="C95" s="8" t="s">
        <v>28</v>
      </c>
      <c r="D95" s="8" t="str">
        <f t="shared" si="6"/>
        <v>49330100</v>
      </c>
      <c r="E95" s="10">
        <v>44238</v>
      </c>
      <c r="F95" s="8" t="s">
        <v>24</v>
      </c>
      <c r="G95" s="11">
        <v>3</v>
      </c>
      <c r="H95" s="8" t="s">
        <v>15</v>
      </c>
      <c r="I95" s="8" t="str">
        <f t="shared" si="9"/>
        <v>PD-CHI-100707</v>
      </c>
      <c r="J95" s="8" t="s">
        <v>25</v>
      </c>
      <c r="K95" s="8" t="str">
        <f t="shared" si="8"/>
        <v>S-PD-CHI-690</v>
      </c>
      <c r="L95" s="8" t="s">
        <v>149</v>
      </c>
      <c r="M95" s="33" t="s">
        <v>74</v>
      </c>
    </row>
    <row r="96" spans="1:13" x14ac:dyDescent="0.3">
      <c r="A96" s="8" t="str">
        <f t="shared" si="10"/>
        <v>Akku-Bohrschrauber</v>
      </c>
      <c r="B96" s="8" t="str">
        <f t="shared" si="7"/>
        <v>4711XXYY</v>
      </c>
      <c r="C96" s="8" t="s">
        <v>55</v>
      </c>
      <c r="D96" s="8" t="str">
        <f t="shared" si="6"/>
        <v>47110101</v>
      </c>
      <c r="E96" s="10">
        <v>44239</v>
      </c>
      <c r="F96" s="8" t="s">
        <v>29</v>
      </c>
      <c r="G96" s="11">
        <v>4</v>
      </c>
      <c r="H96" s="8" t="s">
        <v>36</v>
      </c>
      <c r="I96" s="8" t="str">
        <f t="shared" si="9"/>
        <v>PD-GER-100884</v>
      </c>
      <c r="J96" s="8" t="s">
        <v>37</v>
      </c>
      <c r="K96" s="8" t="str">
        <f t="shared" si="8"/>
        <v>S-PD-GER-693</v>
      </c>
      <c r="L96" s="8" t="s">
        <v>150</v>
      </c>
      <c r="M96" s="33" t="s">
        <v>47</v>
      </c>
    </row>
    <row r="97" spans="1:13" x14ac:dyDescent="0.3">
      <c r="A97" s="8" t="str">
        <f t="shared" si="10"/>
        <v>Akku-Stichsäge</v>
      </c>
      <c r="B97" s="8" t="str">
        <f t="shared" si="7"/>
        <v>4722XXYY</v>
      </c>
      <c r="C97" s="8" t="s">
        <v>48</v>
      </c>
      <c r="D97" s="8" t="str">
        <f t="shared" si="6"/>
        <v>47220101</v>
      </c>
      <c r="E97" s="10">
        <v>44239</v>
      </c>
      <c r="F97" s="8" t="s">
        <v>24</v>
      </c>
      <c r="G97" s="11">
        <v>16</v>
      </c>
      <c r="H97" s="8" t="s">
        <v>20</v>
      </c>
      <c r="I97" s="8" t="str">
        <f t="shared" si="9"/>
        <v>PD-CHI-100922</v>
      </c>
      <c r="J97" s="8" t="s">
        <v>33</v>
      </c>
      <c r="K97" s="8" t="str">
        <f t="shared" si="8"/>
        <v>S-PD-CHI-715</v>
      </c>
      <c r="L97" s="8" t="s">
        <v>151</v>
      </c>
      <c r="M97" s="33" t="s">
        <v>27</v>
      </c>
    </row>
    <row r="98" spans="1:13" x14ac:dyDescent="0.3">
      <c r="A98" s="8" t="str">
        <f t="shared" si="10"/>
        <v>Netzstecker-Bohrschrauber</v>
      </c>
      <c r="B98" s="8" t="str">
        <f t="shared" si="7"/>
        <v>4911XXYY</v>
      </c>
      <c r="C98" s="8" t="s">
        <v>43</v>
      </c>
      <c r="D98" s="8" t="str">
        <f t="shared" si="6"/>
        <v>49110100</v>
      </c>
      <c r="E98" s="10">
        <v>44239</v>
      </c>
      <c r="F98" s="8" t="s">
        <v>14</v>
      </c>
      <c r="G98" s="11">
        <v>13</v>
      </c>
      <c r="H98" s="8" t="s">
        <v>15</v>
      </c>
      <c r="I98" s="8" t="str">
        <f t="shared" si="9"/>
        <v>PD-MAL-100440</v>
      </c>
      <c r="J98" s="8" t="s">
        <v>25</v>
      </c>
      <c r="K98" s="8" t="str">
        <f t="shared" si="8"/>
        <v>S-PD-MAL-934</v>
      </c>
      <c r="L98" s="8" t="s">
        <v>152</v>
      </c>
      <c r="M98" s="33" t="s">
        <v>18</v>
      </c>
    </row>
    <row r="99" spans="1:13" x14ac:dyDescent="0.3">
      <c r="A99" s="8" t="str">
        <f t="shared" si="10"/>
        <v>Akku-Bohrschrauber</v>
      </c>
      <c r="B99" s="8" t="str">
        <f t="shared" si="7"/>
        <v>4711XXYY</v>
      </c>
      <c r="C99" s="8" t="s">
        <v>98</v>
      </c>
      <c r="D99" s="8" t="str">
        <f t="shared" si="6"/>
        <v>47110100</v>
      </c>
      <c r="E99" s="10">
        <v>44240</v>
      </c>
      <c r="F99" s="8" t="s">
        <v>29</v>
      </c>
      <c r="G99" s="11">
        <v>20</v>
      </c>
      <c r="H99" s="8" t="s">
        <v>15</v>
      </c>
      <c r="I99" s="8" t="str">
        <f t="shared" si="9"/>
        <v>PD-GER-100895</v>
      </c>
      <c r="J99" s="8" t="s">
        <v>16</v>
      </c>
      <c r="K99" s="8" t="str">
        <f t="shared" si="8"/>
        <v>S-PD-GER-858</v>
      </c>
      <c r="L99" s="8" t="s">
        <v>153</v>
      </c>
      <c r="M99" s="33" t="s">
        <v>31</v>
      </c>
    </row>
    <row r="100" spans="1:13" x14ac:dyDescent="0.3">
      <c r="A100" s="8" t="str">
        <f t="shared" si="10"/>
        <v>Netzstecker-Bandschleifer</v>
      </c>
      <c r="B100" s="8" t="str">
        <f t="shared" si="7"/>
        <v>4933XXYY</v>
      </c>
      <c r="C100" s="8" t="s">
        <v>66</v>
      </c>
      <c r="D100" s="8" t="str">
        <f t="shared" si="6"/>
        <v>49330200</v>
      </c>
      <c r="E100" s="10">
        <v>44240</v>
      </c>
      <c r="F100" s="8" t="s">
        <v>14</v>
      </c>
      <c r="G100" s="11">
        <v>12</v>
      </c>
      <c r="H100" s="8" t="s">
        <v>20</v>
      </c>
      <c r="I100" s="8" t="str">
        <f t="shared" si="9"/>
        <v>PD-MAL-100488</v>
      </c>
      <c r="J100" s="8" t="s">
        <v>25</v>
      </c>
      <c r="K100" s="8" t="str">
        <f t="shared" si="8"/>
        <v>S-PD-MAL-934</v>
      </c>
      <c r="L100" s="8" t="s">
        <v>154</v>
      </c>
      <c r="M100" s="33" t="s">
        <v>22</v>
      </c>
    </row>
    <row r="101" spans="1:13" x14ac:dyDescent="0.3">
      <c r="A101" s="8" t="str">
        <f t="shared" si="10"/>
        <v>Akku-Bohrschrauber</v>
      </c>
      <c r="B101" s="8" t="str">
        <f t="shared" si="7"/>
        <v>4711XXYY</v>
      </c>
      <c r="C101" s="8" t="s">
        <v>89</v>
      </c>
      <c r="D101" s="8" t="str">
        <f t="shared" si="6"/>
        <v>47110200</v>
      </c>
      <c r="E101" s="10">
        <v>44240</v>
      </c>
      <c r="F101" s="8" t="s">
        <v>29</v>
      </c>
      <c r="G101" s="11">
        <v>7</v>
      </c>
      <c r="H101" s="8" t="s">
        <v>20</v>
      </c>
      <c r="I101" s="8" t="str">
        <f t="shared" si="9"/>
        <v>PD-GER-100623</v>
      </c>
      <c r="J101" s="8" t="s">
        <v>16</v>
      </c>
      <c r="K101" s="8" t="str">
        <f t="shared" si="8"/>
        <v>S-PD-GER-858</v>
      </c>
      <c r="L101" s="8" t="s">
        <v>155</v>
      </c>
      <c r="M101" s="33" t="s">
        <v>42</v>
      </c>
    </row>
    <row r="102" spans="1:13" x14ac:dyDescent="0.3">
      <c r="A102" s="8" t="str">
        <f t="shared" si="10"/>
        <v>Akku-Bohrschrauber</v>
      </c>
      <c r="B102" s="8" t="str">
        <f t="shared" si="7"/>
        <v>4711XXYY</v>
      </c>
      <c r="C102" s="8" t="s">
        <v>55</v>
      </c>
      <c r="D102" s="8" t="str">
        <f t="shared" si="6"/>
        <v>47110101</v>
      </c>
      <c r="E102" s="10">
        <v>44240</v>
      </c>
      <c r="F102" s="8" t="s">
        <v>29</v>
      </c>
      <c r="G102" s="11">
        <v>4</v>
      </c>
      <c r="H102" s="8" t="s">
        <v>36</v>
      </c>
      <c r="I102" s="8" t="str">
        <f t="shared" si="9"/>
        <v>PD-GER-100884</v>
      </c>
      <c r="J102" s="8" t="s">
        <v>25</v>
      </c>
      <c r="K102" s="8" t="str">
        <f t="shared" si="8"/>
        <v>S-PD-GER-809</v>
      </c>
      <c r="L102" s="8" t="s">
        <v>156</v>
      </c>
      <c r="M102" s="33" t="s">
        <v>47</v>
      </c>
    </row>
    <row r="103" spans="1:13" x14ac:dyDescent="0.3">
      <c r="A103" s="8" t="str">
        <f t="shared" si="10"/>
        <v>Akku-Bohrschrauber</v>
      </c>
      <c r="B103" s="8" t="str">
        <f t="shared" si="7"/>
        <v>4711XXYY</v>
      </c>
      <c r="C103" s="8" t="s">
        <v>98</v>
      </c>
      <c r="D103" s="8" t="str">
        <f t="shared" si="6"/>
        <v>47110100</v>
      </c>
      <c r="E103" s="10">
        <v>44241</v>
      </c>
      <c r="F103" s="8" t="s">
        <v>14</v>
      </c>
      <c r="G103" s="11">
        <v>13</v>
      </c>
      <c r="H103" s="8" t="s">
        <v>15</v>
      </c>
      <c r="I103" s="8" t="str">
        <f t="shared" si="9"/>
        <v>PD-MAL-100440</v>
      </c>
      <c r="J103" s="8" t="s">
        <v>25</v>
      </c>
      <c r="K103" s="8" t="str">
        <f t="shared" si="8"/>
        <v>S-PD-MAL-934</v>
      </c>
      <c r="L103" s="8" t="s">
        <v>157</v>
      </c>
      <c r="M103" s="33" t="s">
        <v>18</v>
      </c>
    </row>
    <row r="104" spans="1:13" x14ac:dyDescent="0.3">
      <c r="A104" s="8" t="str">
        <f t="shared" si="10"/>
        <v>Akku-Bohrschrauber</v>
      </c>
      <c r="B104" s="8" t="str">
        <f t="shared" si="7"/>
        <v>4711XXYY</v>
      </c>
      <c r="C104" s="8" t="s">
        <v>89</v>
      </c>
      <c r="D104" s="8" t="str">
        <f t="shared" si="6"/>
        <v>47110200</v>
      </c>
      <c r="E104" s="10">
        <v>44241</v>
      </c>
      <c r="F104" s="8" t="s">
        <v>29</v>
      </c>
      <c r="G104" s="11">
        <v>6</v>
      </c>
      <c r="H104" s="8" t="s">
        <v>20</v>
      </c>
      <c r="I104" s="8" t="str">
        <f t="shared" si="9"/>
        <v>PD-GER-100623</v>
      </c>
      <c r="J104" s="8" t="s">
        <v>37</v>
      </c>
      <c r="K104" s="8" t="str">
        <f t="shared" si="8"/>
        <v>S-PD-GER-693</v>
      </c>
      <c r="L104" s="8" t="s">
        <v>158</v>
      </c>
      <c r="M104" s="33" t="s">
        <v>42</v>
      </c>
    </row>
    <row r="105" spans="1:13" x14ac:dyDescent="0.3">
      <c r="A105" s="8" t="str">
        <f t="shared" si="10"/>
        <v>Netzstecker-Stichsäge</v>
      </c>
      <c r="B105" s="8" t="str">
        <f t="shared" si="7"/>
        <v>4922XXYY</v>
      </c>
      <c r="C105" s="8" t="s">
        <v>124</v>
      </c>
      <c r="D105" s="8" t="str">
        <f t="shared" si="6"/>
        <v>49220200</v>
      </c>
      <c r="E105" s="10">
        <v>44241</v>
      </c>
      <c r="F105" s="8" t="s">
        <v>24</v>
      </c>
      <c r="G105" s="11">
        <v>2</v>
      </c>
      <c r="H105" s="8" t="s">
        <v>15</v>
      </c>
      <c r="I105" s="8" t="str">
        <f t="shared" si="9"/>
        <v>PD-CHI-100707</v>
      </c>
      <c r="J105" s="8" t="s">
        <v>25</v>
      </c>
      <c r="K105" s="8" t="str">
        <f t="shared" si="8"/>
        <v>S-PD-CHI-690</v>
      </c>
      <c r="L105" s="8" t="s">
        <v>159</v>
      </c>
      <c r="M105" s="33" t="s">
        <v>74</v>
      </c>
    </row>
    <row r="106" spans="1:13" x14ac:dyDescent="0.3">
      <c r="A106" s="8" t="str">
        <f t="shared" si="10"/>
        <v>Netzstecker-Bandschleifer</v>
      </c>
      <c r="B106" s="8" t="str">
        <f t="shared" si="7"/>
        <v>4933XXYY</v>
      </c>
      <c r="C106" s="8" t="s">
        <v>113</v>
      </c>
      <c r="D106" s="8" t="str">
        <f t="shared" si="6"/>
        <v>49330201</v>
      </c>
      <c r="E106" s="10">
        <v>44242</v>
      </c>
      <c r="F106" s="8" t="s">
        <v>14</v>
      </c>
      <c r="G106" s="11">
        <v>13</v>
      </c>
      <c r="H106" s="8" t="s">
        <v>36</v>
      </c>
      <c r="I106" s="8" t="str">
        <f t="shared" si="9"/>
        <v>PD-MAL-100520</v>
      </c>
      <c r="J106" s="8" t="s">
        <v>37</v>
      </c>
      <c r="K106" s="8" t="str">
        <f t="shared" si="8"/>
        <v>S-PD-MAL-488</v>
      </c>
      <c r="L106" s="8" t="s">
        <v>160</v>
      </c>
      <c r="M106" s="33" t="s">
        <v>63</v>
      </c>
    </row>
    <row r="107" spans="1:13" x14ac:dyDescent="0.3">
      <c r="A107" s="8" t="str">
        <f t="shared" si="10"/>
        <v>Netzstecker-Bandschleifer</v>
      </c>
      <c r="B107" s="8" t="str">
        <f t="shared" si="7"/>
        <v>4933XXYY</v>
      </c>
      <c r="C107" s="8" t="s">
        <v>35</v>
      </c>
      <c r="D107" s="8" t="str">
        <f t="shared" si="6"/>
        <v>49330101</v>
      </c>
      <c r="E107" s="10">
        <v>44242</v>
      </c>
      <c r="F107" s="8" t="s">
        <v>29</v>
      </c>
      <c r="G107" s="11">
        <v>12</v>
      </c>
      <c r="H107" s="8" t="s">
        <v>36</v>
      </c>
      <c r="I107" s="8" t="str">
        <f t="shared" si="9"/>
        <v>PD-GER-100884</v>
      </c>
      <c r="J107" s="8" t="s">
        <v>25</v>
      </c>
      <c r="K107" s="8" t="str">
        <f t="shared" si="8"/>
        <v>S-PD-GER-809</v>
      </c>
      <c r="L107" s="8" t="s">
        <v>161</v>
      </c>
      <c r="M107" s="33" t="s">
        <v>47</v>
      </c>
    </row>
    <row r="108" spans="1:13" x14ac:dyDescent="0.3">
      <c r="A108" s="8" t="str">
        <f t="shared" si="10"/>
        <v>Netzstecker-Bandschleifer</v>
      </c>
      <c r="B108" s="8" t="str">
        <f t="shared" si="7"/>
        <v>4933XXYY</v>
      </c>
      <c r="C108" s="8" t="s">
        <v>113</v>
      </c>
      <c r="D108" s="8" t="str">
        <f t="shared" si="6"/>
        <v>49330201</v>
      </c>
      <c r="E108" s="10">
        <v>44242</v>
      </c>
      <c r="F108" s="8" t="s">
        <v>24</v>
      </c>
      <c r="G108" s="11">
        <v>15</v>
      </c>
      <c r="H108" s="8" t="s">
        <v>36</v>
      </c>
      <c r="I108" s="8" t="str">
        <f t="shared" si="9"/>
        <v>PD-CHI-100550</v>
      </c>
      <c r="J108" s="8" t="s">
        <v>37</v>
      </c>
      <c r="K108" s="8" t="str">
        <f t="shared" si="8"/>
        <v>S-PD-CHI-499</v>
      </c>
      <c r="L108" s="8" t="s">
        <v>162</v>
      </c>
      <c r="M108" s="33" t="s">
        <v>39</v>
      </c>
    </row>
    <row r="109" spans="1:13" x14ac:dyDescent="0.3">
      <c r="A109" s="8" t="str">
        <f t="shared" si="10"/>
        <v>Netzstecker-Bandschleifer</v>
      </c>
      <c r="B109" s="8" t="str">
        <f t="shared" si="7"/>
        <v>4933XXYY</v>
      </c>
      <c r="C109" s="8" t="s">
        <v>28</v>
      </c>
      <c r="D109" s="8" t="str">
        <f t="shared" si="6"/>
        <v>49330100</v>
      </c>
      <c r="E109" s="10">
        <v>44243</v>
      </c>
      <c r="F109" s="8" t="s">
        <v>14</v>
      </c>
      <c r="G109" s="11">
        <v>14</v>
      </c>
      <c r="H109" s="8" t="s">
        <v>36</v>
      </c>
      <c r="I109" s="8" t="str">
        <f t="shared" si="9"/>
        <v>PD-MAL-100520</v>
      </c>
      <c r="J109" s="8" t="s">
        <v>25</v>
      </c>
      <c r="K109" s="8" t="str">
        <f t="shared" si="8"/>
        <v>S-PD-MAL-934</v>
      </c>
      <c r="L109" s="8" t="s">
        <v>163</v>
      </c>
      <c r="M109" s="33" t="s">
        <v>63</v>
      </c>
    </row>
    <row r="110" spans="1:13" x14ac:dyDescent="0.3">
      <c r="A110" s="8" t="str">
        <f t="shared" si="10"/>
        <v>Akku-Stichsäge</v>
      </c>
      <c r="B110" s="8" t="str">
        <f t="shared" si="7"/>
        <v>4722XXYY</v>
      </c>
      <c r="C110" s="8" t="s">
        <v>93</v>
      </c>
      <c r="D110" s="8" t="str">
        <f t="shared" si="6"/>
        <v>47220100</v>
      </c>
      <c r="E110" s="10">
        <v>44243</v>
      </c>
      <c r="F110" s="8" t="s">
        <v>14</v>
      </c>
      <c r="G110" s="11">
        <v>15</v>
      </c>
      <c r="H110" s="8" t="s">
        <v>15</v>
      </c>
      <c r="I110" s="8" t="str">
        <f t="shared" si="9"/>
        <v>PD-MAL-100440</v>
      </c>
      <c r="J110" s="8" t="s">
        <v>37</v>
      </c>
      <c r="K110" s="8" t="str">
        <f t="shared" si="8"/>
        <v>S-PD-MAL-488</v>
      </c>
      <c r="L110" s="8" t="s">
        <v>164</v>
      </c>
      <c r="M110" s="33" t="s">
        <v>18</v>
      </c>
    </row>
    <row r="111" spans="1:13" x14ac:dyDescent="0.3">
      <c r="A111" s="8" t="str">
        <f t="shared" si="10"/>
        <v>Akku-Stichsäge</v>
      </c>
      <c r="B111" s="8" t="str">
        <f t="shared" si="7"/>
        <v>4722XXYY</v>
      </c>
      <c r="C111" s="8" t="s">
        <v>51</v>
      </c>
      <c r="D111" s="8" t="str">
        <f t="shared" si="6"/>
        <v>47220201</v>
      </c>
      <c r="E111" s="10">
        <v>44243</v>
      </c>
      <c r="F111" s="8" t="s">
        <v>14</v>
      </c>
      <c r="G111" s="11">
        <v>4</v>
      </c>
      <c r="H111" s="8" t="s">
        <v>20</v>
      </c>
      <c r="I111" s="8" t="str">
        <f t="shared" si="9"/>
        <v>PD-MAL-100488</v>
      </c>
      <c r="J111" s="8" t="s">
        <v>33</v>
      </c>
      <c r="K111" s="8" t="str">
        <f t="shared" si="8"/>
        <v>S-PD-MAL-530</v>
      </c>
      <c r="L111" s="8" t="s">
        <v>165</v>
      </c>
      <c r="M111" s="33" t="s">
        <v>22</v>
      </c>
    </row>
    <row r="112" spans="1:13" x14ac:dyDescent="0.3">
      <c r="A112" s="8" t="str">
        <f t="shared" si="10"/>
        <v>Netzstecker-Bandschleifer</v>
      </c>
      <c r="B112" s="8" t="str">
        <f t="shared" si="7"/>
        <v>4933XXYY</v>
      </c>
      <c r="C112" s="8" t="s">
        <v>113</v>
      </c>
      <c r="D112" s="8" t="str">
        <f t="shared" si="6"/>
        <v>49330201</v>
      </c>
      <c r="E112" s="10">
        <v>44243</v>
      </c>
      <c r="F112" s="8" t="s">
        <v>24</v>
      </c>
      <c r="G112" s="11">
        <v>3</v>
      </c>
      <c r="H112" s="8" t="s">
        <v>20</v>
      </c>
      <c r="I112" s="8" t="str">
        <f t="shared" si="9"/>
        <v>PD-CHI-100922</v>
      </c>
      <c r="J112" s="8" t="s">
        <v>16</v>
      </c>
      <c r="K112" s="8" t="str">
        <f t="shared" si="8"/>
        <v>S-PD-CHI-449</v>
      </c>
      <c r="L112" s="8" t="s">
        <v>166</v>
      </c>
      <c r="M112" s="33" t="s">
        <v>27</v>
      </c>
    </row>
    <row r="113" spans="1:13" x14ac:dyDescent="0.3">
      <c r="A113" s="8" t="str">
        <f t="shared" si="10"/>
        <v>Akku-Stichsäge</v>
      </c>
      <c r="B113" s="8" t="str">
        <f t="shared" si="7"/>
        <v>4722XXYY</v>
      </c>
      <c r="C113" s="8" t="s">
        <v>32</v>
      </c>
      <c r="D113" s="8" t="str">
        <f t="shared" si="6"/>
        <v>47220200</v>
      </c>
      <c r="E113" s="10">
        <v>44244</v>
      </c>
      <c r="F113" s="8" t="s">
        <v>24</v>
      </c>
      <c r="G113" s="11">
        <v>12</v>
      </c>
      <c r="H113" s="8" t="s">
        <v>15</v>
      </c>
      <c r="I113" s="8" t="str">
        <f t="shared" si="9"/>
        <v>PD-CHI-100707</v>
      </c>
      <c r="J113" s="8" t="s">
        <v>25</v>
      </c>
      <c r="K113" s="8" t="str">
        <f t="shared" si="8"/>
        <v>S-PD-CHI-690</v>
      </c>
      <c r="L113" s="8" t="s">
        <v>167</v>
      </c>
      <c r="M113" s="33" t="s">
        <v>74</v>
      </c>
    </row>
    <row r="114" spans="1:13" x14ac:dyDescent="0.3">
      <c r="A114" s="8" t="str">
        <f t="shared" si="10"/>
        <v>Netzstecker-Stichsäge</v>
      </c>
      <c r="B114" s="8" t="str">
        <f t="shared" si="7"/>
        <v>4922XXYY</v>
      </c>
      <c r="C114" s="8" t="s">
        <v>40</v>
      </c>
      <c r="D114" s="8" t="str">
        <f t="shared" si="6"/>
        <v>49220201</v>
      </c>
      <c r="E114" s="10">
        <v>44244</v>
      </c>
      <c r="F114" s="8" t="s">
        <v>29</v>
      </c>
      <c r="G114" s="11">
        <v>5</v>
      </c>
      <c r="H114" s="8" t="s">
        <v>15</v>
      </c>
      <c r="I114" s="8" t="str">
        <f t="shared" si="9"/>
        <v>PD-GER-100895</v>
      </c>
      <c r="J114" s="8" t="s">
        <v>33</v>
      </c>
      <c r="K114" s="8" t="str">
        <f t="shared" si="8"/>
        <v>S-PD-GER-929</v>
      </c>
      <c r="L114" s="8" t="s">
        <v>168</v>
      </c>
      <c r="M114" s="33" t="s">
        <v>31</v>
      </c>
    </row>
    <row r="115" spans="1:13" x14ac:dyDescent="0.3">
      <c r="A115" s="8" t="str">
        <f t="shared" si="10"/>
        <v>Akku-Stichsäge</v>
      </c>
      <c r="B115" s="8" t="str">
        <f t="shared" si="7"/>
        <v>4722XXYY</v>
      </c>
      <c r="C115" s="8" t="s">
        <v>32</v>
      </c>
      <c r="D115" s="8" t="str">
        <f t="shared" si="6"/>
        <v>47220200</v>
      </c>
      <c r="E115" s="10">
        <v>44244</v>
      </c>
      <c r="F115" s="8" t="s">
        <v>14</v>
      </c>
      <c r="G115" s="11">
        <v>18</v>
      </c>
      <c r="H115" s="8" t="s">
        <v>15</v>
      </c>
      <c r="I115" s="8" t="str">
        <f t="shared" si="9"/>
        <v>PD-MAL-100440</v>
      </c>
      <c r="J115" s="8" t="s">
        <v>37</v>
      </c>
      <c r="K115" s="8" t="str">
        <f t="shared" si="8"/>
        <v>S-PD-MAL-488</v>
      </c>
      <c r="L115" s="8" t="s">
        <v>169</v>
      </c>
      <c r="M115" s="33" t="s">
        <v>18</v>
      </c>
    </row>
    <row r="116" spans="1:13" x14ac:dyDescent="0.3">
      <c r="A116" s="8" t="str">
        <f t="shared" si="10"/>
        <v>Akku-Stichsäge</v>
      </c>
      <c r="B116" s="8" t="str">
        <f t="shared" si="7"/>
        <v>4722XXYY</v>
      </c>
      <c r="C116" s="8" t="s">
        <v>93</v>
      </c>
      <c r="D116" s="8" t="str">
        <f t="shared" si="6"/>
        <v>47220100</v>
      </c>
      <c r="E116" s="10">
        <v>44245</v>
      </c>
      <c r="F116" s="8" t="s">
        <v>24</v>
      </c>
      <c r="G116" s="11">
        <v>20</v>
      </c>
      <c r="H116" s="8" t="s">
        <v>36</v>
      </c>
      <c r="I116" s="8" t="str">
        <f t="shared" si="9"/>
        <v>PD-CHI-100550</v>
      </c>
      <c r="J116" s="8" t="s">
        <v>33</v>
      </c>
      <c r="K116" s="8" t="str">
        <f t="shared" si="8"/>
        <v>S-PD-CHI-715</v>
      </c>
      <c r="L116" s="8" t="s">
        <v>170</v>
      </c>
      <c r="M116" s="33" t="s">
        <v>39</v>
      </c>
    </row>
    <row r="117" spans="1:13" x14ac:dyDescent="0.3">
      <c r="A117" s="8" t="str">
        <f t="shared" si="10"/>
        <v>Netzstecker-Bohrschrauber</v>
      </c>
      <c r="B117" s="8" t="str">
        <f t="shared" si="7"/>
        <v>4911XXYY</v>
      </c>
      <c r="C117" s="8" t="s">
        <v>43</v>
      </c>
      <c r="D117" s="8" t="str">
        <f t="shared" si="6"/>
        <v>49110100</v>
      </c>
      <c r="E117" s="10">
        <v>44245</v>
      </c>
      <c r="F117" s="8" t="s">
        <v>14</v>
      </c>
      <c r="G117" s="11">
        <v>5</v>
      </c>
      <c r="H117" s="8" t="s">
        <v>20</v>
      </c>
      <c r="I117" s="8" t="str">
        <f t="shared" si="9"/>
        <v>PD-MAL-100488</v>
      </c>
      <c r="J117" s="8" t="s">
        <v>33</v>
      </c>
      <c r="K117" s="8" t="str">
        <f t="shared" si="8"/>
        <v>S-PD-MAL-530</v>
      </c>
      <c r="L117" s="8" t="s">
        <v>171</v>
      </c>
      <c r="M117" s="33" t="s">
        <v>22</v>
      </c>
    </row>
    <row r="118" spans="1:13" x14ac:dyDescent="0.3">
      <c r="A118" s="8" t="str">
        <f t="shared" si="10"/>
        <v>Netzstecker-Bohrschrauber</v>
      </c>
      <c r="B118" s="8" t="str">
        <f t="shared" si="7"/>
        <v>4911XXYY</v>
      </c>
      <c r="C118" s="8" t="s">
        <v>43</v>
      </c>
      <c r="D118" s="8" t="str">
        <f t="shared" si="6"/>
        <v>49110100</v>
      </c>
      <c r="E118" s="10">
        <v>44245</v>
      </c>
      <c r="F118" s="8" t="s">
        <v>29</v>
      </c>
      <c r="G118" s="11">
        <v>11</v>
      </c>
      <c r="H118" s="8" t="s">
        <v>20</v>
      </c>
      <c r="I118" s="8" t="str">
        <f t="shared" si="9"/>
        <v>PD-GER-100623</v>
      </c>
      <c r="J118" s="8" t="s">
        <v>37</v>
      </c>
      <c r="K118" s="8" t="str">
        <f t="shared" si="8"/>
        <v>S-PD-GER-693</v>
      </c>
      <c r="L118" s="8" t="s">
        <v>172</v>
      </c>
      <c r="M118" s="33" t="s">
        <v>42</v>
      </c>
    </row>
    <row r="119" spans="1:13" x14ac:dyDescent="0.3">
      <c r="A119" s="8" t="str">
        <f t="shared" si="10"/>
        <v>Netzstecker-Bandschleifer</v>
      </c>
      <c r="B119" s="8" t="str">
        <f t="shared" si="7"/>
        <v>4933XXYY</v>
      </c>
      <c r="C119" s="8" t="s">
        <v>35</v>
      </c>
      <c r="D119" s="8" t="str">
        <f t="shared" si="6"/>
        <v>49330101</v>
      </c>
      <c r="E119" s="10">
        <v>44245</v>
      </c>
      <c r="F119" s="8" t="s">
        <v>24</v>
      </c>
      <c r="G119" s="11">
        <v>3</v>
      </c>
      <c r="H119" s="8" t="s">
        <v>20</v>
      </c>
      <c r="I119" s="8" t="str">
        <f t="shared" si="9"/>
        <v>PD-CHI-100922</v>
      </c>
      <c r="J119" s="8" t="s">
        <v>25</v>
      </c>
      <c r="K119" s="8" t="str">
        <f t="shared" si="8"/>
        <v>S-PD-CHI-690</v>
      </c>
      <c r="L119" s="8" t="s">
        <v>173</v>
      </c>
      <c r="M119" s="33" t="s">
        <v>27</v>
      </c>
    </row>
    <row r="120" spans="1:13" x14ac:dyDescent="0.3">
      <c r="A120" s="8" t="str">
        <f t="shared" si="10"/>
        <v>Akku-Stichsäge</v>
      </c>
      <c r="B120" s="8" t="str">
        <f t="shared" si="7"/>
        <v>4722XXYY</v>
      </c>
      <c r="C120" s="8" t="s">
        <v>93</v>
      </c>
      <c r="D120" s="8" t="str">
        <f t="shared" si="6"/>
        <v>47220100</v>
      </c>
      <c r="E120" s="10">
        <v>44245</v>
      </c>
      <c r="F120" s="8" t="s">
        <v>29</v>
      </c>
      <c r="G120" s="11">
        <v>3</v>
      </c>
      <c r="H120" s="8" t="s">
        <v>15</v>
      </c>
      <c r="I120" s="8" t="str">
        <f t="shared" si="9"/>
        <v>PD-GER-100895</v>
      </c>
      <c r="J120" s="8" t="s">
        <v>16</v>
      </c>
      <c r="K120" s="8" t="str">
        <f t="shared" si="8"/>
        <v>S-PD-GER-858</v>
      </c>
      <c r="L120" s="8" t="s">
        <v>174</v>
      </c>
      <c r="M120" s="33" t="s">
        <v>31</v>
      </c>
    </row>
    <row r="121" spans="1:13" x14ac:dyDescent="0.3">
      <c r="A121" s="8" t="str">
        <f t="shared" si="10"/>
        <v>Akku-Bandschleifer</v>
      </c>
      <c r="B121" s="8" t="str">
        <f t="shared" si="7"/>
        <v>4733XXYY</v>
      </c>
      <c r="C121" s="8" t="s">
        <v>60</v>
      </c>
      <c r="D121" s="8" t="str">
        <f t="shared" si="6"/>
        <v>47330200</v>
      </c>
      <c r="E121" s="10">
        <v>44246</v>
      </c>
      <c r="F121" s="8" t="s">
        <v>29</v>
      </c>
      <c r="G121" s="11">
        <v>3</v>
      </c>
      <c r="H121" s="8" t="s">
        <v>15</v>
      </c>
      <c r="I121" s="8" t="str">
        <f t="shared" si="9"/>
        <v>PD-GER-100895</v>
      </c>
      <c r="J121" s="8" t="s">
        <v>37</v>
      </c>
      <c r="K121" s="8" t="str">
        <f t="shared" si="8"/>
        <v>S-PD-GER-693</v>
      </c>
      <c r="L121" s="8" t="s">
        <v>175</v>
      </c>
      <c r="M121" s="33" t="s">
        <v>31</v>
      </c>
    </row>
    <row r="122" spans="1:13" x14ac:dyDescent="0.3">
      <c r="A122" s="8" t="str">
        <f t="shared" si="10"/>
        <v>Akku-Bandschleifer</v>
      </c>
      <c r="B122" s="8" t="str">
        <f t="shared" si="7"/>
        <v>4733XXYY</v>
      </c>
      <c r="C122" s="8" t="s">
        <v>60</v>
      </c>
      <c r="D122" s="8" t="str">
        <f t="shared" si="6"/>
        <v>47330200</v>
      </c>
      <c r="E122" s="10">
        <v>44246</v>
      </c>
      <c r="F122" s="8" t="s">
        <v>24</v>
      </c>
      <c r="G122" s="11">
        <v>15</v>
      </c>
      <c r="H122" s="8" t="s">
        <v>36</v>
      </c>
      <c r="I122" s="8" t="str">
        <f t="shared" si="9"/>
        <v>PD-CHI-100550</v>
      </c>
      <c r="J122" s="8" t="s">
        <v>16</v>
      </c>
      <c r="K122" s="8" t="str">
        <f t="shared" si="8"/>
        <v>S-PD-CHI-449</v>
      </c>
      <c r="L122" s="8" t="s">
        <v>176</v>
      </c>
      <c r="M122" s="33" t="s">
        <v>39</v>
      </c>
    </row>
    <row r="123" spans="1:13" x14ac:dyDescent="0.3">
      <c r="A123" s="8" t="str">
        <f t="shared" si="10"/>
        <v>Akku-Stichsäge</v>
      </c>
      <c r="B123" s="8" t="str">
        <f t="shared" si="7"/>
        <v>4722XXYY</v>
      </c>
      <c r="C123" s="8" t="s">
        <v>51</v>
      </c>
      <c r="D123" s="8" t="str">
        <f t="shared" si="6"/>
        <v>47220201</v>
      </c>
      <c r="E123" s="10">
        <v>44246</v>
      </c>
      <c r="F123" s="8" t="s">
        <v>14</v>
      </c>
      <c r="G123" s="11">
        <v>5</v>
      </c>
      <c r="H123" s="8" t="s">
        <v>15</v>
      </c>
      <c r="I123" s="8" t="str">
        <f t="shared" si="9"/>
        <v>PD-MAL-100440</v>
      </c>
      <c r="J123" s="8" t="s">
        <v>37</v>
      </c>
      <c r="K123" s="8" t="str">
        <f t="shared" si="8"/>
        <v>S-PD-MAL-488</v>
      </c>
      <c r="L123" s="8" t="s">
        <v>177</v>
      </c>
      <c r="M123" s="33" t="s">
        <v>18</v>
      </c>
    </row>
    <row r="124" spans="1:13" x14ac:dyDescent="0.3">
      <c r="A124" s="8" t="str">
        <f t="shared" si="10"/>
        <v>Netzstecker-Bandschleifer</v>
      </c>
      <c r="B124" s="8" t="str">
        <f t="shared" si="7"/>
        <v>4933XXYY</v>
      </c>
      <c r="C124" s="8" t="s">
        <v>35</v>
      </c>
      <c r="D124" s="8" t="str">
        <f t="shared" si="6"/>
        <v>49330101</v>
      </c>
      <c r="E124" s="10">
        <v>44247</v>
      </c>
      <c r="F124" s="8" t="s">
        <v>29</v>
      </c>
      <c r="G124" s="11">
        <v>20</v>
      </c>
      <c r="H124" s="8" t="s">
        <v>15</v>
      </c>
      <c r="I124" s="8" t="str">
        <f t="shared" si="9"/>
        <v>PD-GER-100895</v>
      </c>
      <c r="J124" s="8" t="s">
        <v>16</v>
      </c>
      <c r="K124" s="8" t="str">
        <f t="shared" si="8"/>
        <v>S-PD-GER-858</v>
      </c>
      <c r="L124" s="8" t="s">
        <v>178</v>
      </c>
      <c r="M124" s="33" t="s">
        <v>31</v>
      </c>
    </row>
    <row r="125" spans="1:13" x14ac:dyDescent="0.3">
      <c r="A125" s="8" t="str">
        <f t="shared" si="10"/>
        <v>Akku-Bandschleifer</v>
      </c>
      <c r="B125" s="8" t="str">
        <f t="shared" si="7"/>
        <v>4733XXYY</v>
      </c>
      <c r="C125" s="8" t="s">
        <v>58</v>
      </c>
      <c r="D125" s="8" t="str">
        <f t="shared" si="6"/>
        <v>47330101</v>
      </c>
      <c r="E125" s="10">
        <v>44247</v>
      </c>
      <c r="F125" s="8" t="s">
        <v>14</v>
      </c>
      <c r="G125" s="11">
        <v>18</v>
      </c>
      <c r="H125" s="8" t="s">
        <v>20</v>
      </c>
      <c r="I125" s="8" t="str">
        <f t="shared" si="9"/>
        <v>PD-MAL-100488</v>
      </c>
      <c r="J125" s="8" t="s">
        <v>33</v>
      </c>
      <c r="K125" s="8" t="str">
        <f t="shared" si="8"/>
        <v>S-PD-MAL-530</v>
      </c>
      <c r="L125" s="8" t="s">
        <v>179</v>
      </c>
      <c r="M125" s="33" t="s">
        <v>22</v>
      </c>
    </row>
    <row r="126" spans="1:13" x14ac:dyDescent="0.3">
      <c r="A126" s="8" t="str">
        <f t="shared" si="10"/>
        <v>Akku-Stichsäge</v>
      </c>
      <c r="B126" s="8" t="str">
        <f t="shared" si="7"/>
        <v>4722XXYY</v>
      </c>
      <c r="C126" s="8" t="s">
        <v>32</v>
      </c>
      <c r="D126" s="8" t="str">
        <f t="shared" ref="D126:D189" si="11">IF(C126="Akku-Bohrschrauber Basis","47110100",IF(C126="Akku-Bohrschrauber Basis Plus","47110101",IF(C126="Akku-Bohrschrauber Premium","47110200",IF(C126="Akku-Bohrschrauber Premium Plus","47110201",IF(C126="Akku-Stichsäge Basis","47220100",IF(C126="Akku-Stichsäge Basis Plus","47220101",IF(C126="Akku-Stichsäge Premium","47220200",IF(C126="Akku-Stichsäge Premium Plus","47220201",IF(C126="Akku-Bandschleifer Basis","47330100",IF(C126="Akku-Bandschleifer Basis Plus","47330101",IF(C126="Akku-Bandschleifer Premium","47330200",IF(C126="Akku-Bandschleifer Premium Plus","47330201",IF(C126="Netzstecker-Bohrschrauber Basis","49110100",IF(C126="Netzstecker-Bohrschrauber Basis Plus","49110101",IF(C126="Netzstecker-Bohrschrauber Premium","49110200",IF(C126="Netzstecker-Bohrschrauber Premium Plus","49110201",IF(C126="Netzstecker-Stichsäge Basis","49220100",IF(C126="Netzstecker-Stichsäge Basis Plus","49220101",IF(C126="Netzstecker-Stichsäge Premium","49220200",IF(C126="Netzstecker-Stichsäge Premium Plus","49220201",IF(C126="Netzstecker-Bandschleifer Basis","49330100",IF(C126="Netzstecker-Bandschleifer Basis Plus","49330101",IF(C126="Netzstecker-Bandschleifer Premium","49330200",IF(C126="Netzstecker-Bandschleifer Premium Plus","49330201",""))))))))))))))))))))))))</f>
        <v>47220200</v>
      </c>
      <c r="E126" s="10">
        <v>44248</v>
      </c>
      <c r="F126" s="8" t="s">
        <v>29</v>
      </c>
      <c r="G126" s="11">
        <v>16</v>
      </c>
      <c r="H126" s="8" t="s">
        <v>20</v>
      </c>
      <c r="I126" s="8" t="str">
        <f t="shared" si="9"/>
        <v>PD-GER-100623</v>
      </c>
      <c r="J126" s="8" t="s">
        <v>37</v>
      </c>
      <c r="K126" s="8" t="str">
        <f t="shared" si="8"/>
        <v>S-PD-GER-693</v>
      </c>
      <c r="L126" s="8" t="s">
        <v>180</v>
      </c>
      <c r="M126" s="33" t="s">
        <v>42</v>
      </c>
    </row>
    <row r="127" spans="1:13" x14ac:dyDescent="0.3">
      <c r="A127" s="8" t="str">
        <f t="shared" si="10"/>
        <v>Netzstecker-Bohrschrauber</v>
      </c>
      <c r="B127" s="8" t="str">
        <f t="shared" si="7"/>
        <v>4911XXYY</v>
      </c>
      <c r="C127" s="8" t="s">
        <v>53</v>
      </c>
      <c r="D127" s="8" t="str">
        <f t="shared" si="11"/>
        <v>49110201</v>
      </c>
      <c r="E127" s="10">
        <v>44248</v>
      </c>
      <c r="F127" s="8" t="s">
        <v>29</v>
      </c>
      <c r="G127" s="11">
        <v>9</v>
      </c>
      <c r="H127" s="8" t="s">
        <v>36</v>
      </c>
      <c r="I127" s="8" t="str">
        <f t="shared" si="9"/>
        <v>PD-GER-100884</v>
      </c>
      <c r="J127" s="8" t="s">
        <v>37</v>
      </c>
      <c r="K127" s="8" t="str">
        <f t="shared" si="8"/>
        <v>S-PD-GER-693</v>
      </c>
      <c r="L127" s="8" t="s">
        <v>181</v>
      </c>
      <c r="M127" s="33" t="s">
        <v>47</v>
      </c>
    </row>
    <row r="128" spans="1:13" x14ac:dyDescent="0.3">
      <c r="A128" s="8" t="str">
        <f t="shared" si="10"/>
        <v>Netzstecker-Stichsäge</v>
      </c>
      <c r="B128" s="8" t="str">
        <f t="shared" si="7"/>
        <v>4922XXYY</v>
      </c>
      <c r="C128" s="8" t="s">
        <v>130</v>
      </c>
      <c r="D128" s="8" t="str">
        <f t="shared" si="11"/>
        <v>49220100</v>
      </c>
      <c r="E128" s="10">
        <v>44248</v>
      </c>
      <c r="F128" s="8" t="s">
        <v>24</v>
      </c>
      <c r="G128" s="11">
        <v>8</v>
      </c>
      <c r="H128" s="8" t="s">
        <v>15</v>
      </c>
      <c r="I128" s="8" t="str">
        <f t="shared" si="9"/>
        <v>PD-CHI-100707</v>
      </c>
      <c r="J128" s="8" t="s">
        <v>25</v>
      </c>
      <c r="K128" s="8" t="str">
        <f t="shared" si="8"/>
        <v>S-PD-CHI-690</v>
      </c>
      <c r="L128" s="8" t="s">
        <v>182</v>
      </c>
      <c r="M128" s="33" t="s">
        <v>74</v>
      </c>
    </row>
    <row r="129" spans="1:13" x14ac:dyDescent="0.3">
      <c r="A129" s="8" t="str">
        <f t="shared" si="10"/>
        <v>Akku-Bandschleifer</v>
      </c>
      <c r="B129" s="8" t="str">
        <f t="shared" si="7"/>
        <v>4733XXYY</v>
      </c>
      <c r="C129" s="8" t="s">
        <v>23</v>
      </c>
      <c r="D129" s="8" t="str">
        <f t="shared" si="11"/>
        <v>47330201</v>
      </c>
      <c r="E129" s="10">
        <v>44249</v>
      </c>
      <c r="F129" s="8" t="s">
        <v>14</v>
      </c>
      <c r="G129" s="11">
        <v>10</v>
      </c>
      <c r="H129" s="8" t="s">
        <v>15</v>
      </c>
      <c r="I129" s="8" t="str">
        <f t="shared" si="9"/>
        <v>PD-MAL-100440</v>
      </c>
      <c r="J129" s="8" t="s">
        <v>25</v>
      </c>
      <c r="K129" s="8" t="str">
        <f t="shared" si="8"/>
        <v>S-PD-MAL-934</v>
      </c>
      <c r="L129" s="8" t="s">
        <v>183</v>
      </c>
      <c r="M129" s="33" t="s">
        <v>18</v>
      </c>
    </row>
    <row r="130" spans="1:13" x14ac:dyDescent="0.3">
      <c r="A130" s="8" t="str">
        <f t="shared" si="10"/>
        <v>Akku-Bohrschrauber</v>
      </c>
      <c r="B130" s="8" t="str">
        <f t="shared" ref="B130:B193" si="12">IF(A130="Akku-Bohrschrauber","4711XXYY",IF(A130="Akku-Stichsäge","4722XXYY",IF(A130="Akku-Bandschleifer","4733XXYY",IF(A130="Netzstecker-Bohrschrauber","4911XXYY",IF(A130="Netzstecker-Stichsäge","4922XXYY",IF(A130="Netzstecker-Bandschleifer","4933XXYY",""))))))</f>
        <v>4711XXYY</v>
      </c>
      <c r="C130" s="8" t="s">
        <v>89</v>
      </c>
      <c r="D130" s="8" t="str">
        <f t="shared" si="11"/>
        <v>47110200</v>
      </c>
      <c r="E130" s="10">
        <v>44249</v>
      </c>
      <c r="F130" s="8" t="s">
        <v>24</v>
      </c>
      <c r="G130" s="11">
        <v>10</v>
      </c>
      <c r="H130" s="8" t="s">
        <v>36</v>
      </c>
      <c r="I130" s="8" t="str">
        <f t="shared" si="9"/>
        <v>PD-CHI-100550</v>
      </c>
      <c r="J130" s="8" t="s">
        <v>16</v>
      </c>
      <c r="K130" s="8" t="str">
        <f t="shared" si="8"/>
        <v>S-PD-CHI-449</v>
      </c>
      <c r="L130" s="8" t="s">
        <v>184</v>
      </c>
      <c r="M130" s="33" t="s">
        <v>39</v>
      </c>
    </row>
    <row r="131" spans="1:13" x14ac:dyDescent="0.3">
      <c r="A131" s="8" t="str">
        <f t="shared" si="10"/>
        <v>Akku-Stichsäge</v>
      </c>
      <c r="B131" s="8" t="str">
        <f t="shared" si="12"/>
        <v>4722XXYY</v>
      </c>
      <c r="C131" s="8" t="s">
        <v>93</v>
      </c>
      <c r="D131" s="8" t="str">
        <f t="shared" si="11"/>
        <v>47220100</v>
      </c>
      <c r="E131" s="10">
        <v>44249</v>
      </c>
      <c r="F131" s="8" t="s">
        <v>29</v>
      </c>
      <c r="G131" s="11">
        <v>10</v>
      </c>
      <c r="H131" s="8" t="s">
        <v>15</v>
      </c>
      <c r="I131" s="8" t="str">
        <f t="shared" si="9"/>
        <v>PD-GER-100895</v>
      </c>
      <c r="J131" s="8" t="s">
        <v>25</v>
      </c>
      <c r="K131" s="8" t="str">
        <f t="shared" ref="K131:K194" si="13">IF(AND(F131="Malaysia",J131="Multi Tier Racking"),"S-PD-MAL-530",IF(AND(F131="Malaysia",J131="Static Shelving"),"S-PD-MAL-636",IF(AND(F131="Malaysia",J131="Mobile Shelving"),"S-PD-MAL-934",IF(AND(F131="Malaysia",J131="Pallet Racking"),"S-PD-MAL-488",IF(AND(F131="China",J131="Multi Tier Racking"),"S-PD-CHI-715",IF(AND(F131="China",J131="Static Shelving"),"S-PD-CHI-449",IF(AND(F131="China",J131="Mobile Shelving"),"S-PD-CHI-690",IF(AND(F131="China",J131="Pallet Racking"),"S-PD-CHI-499",IF(AND(F131="Germany",J131="Multi Tier Racking"),"S-PD-GER-929",IF(AND(F131="Germany",J131="Static Shelving"),"S-PD-GER-858",IF(AND(F131="Germany",J131="Mobile Shelving"),"S-PD-GER-809",IF(AND(F131="Germany",J131="Pallet Racking"),"S-PD-GER-693",""))))))))))))</f>
        <v>S-PD-GER-809</v>
      </c>
      <c r="L131" s="8" t="s">
        <v>185</v>
      </c>
      <c r="M131" s="33" t="s">
        <v>31</v>
      </c>
    </row>
    <row r="132" spans="1:13" x14ac:dyDescent="0.3">
      <c r="A132" s="8" t="str">
        <f t="shared" si="10"/>
        <v>Akku-Bohrschrauber</v>
      </c>
      <c r="B132" s="8" t="str">
        <f t="shared" si="12"/>
        <v>4711XXYY</v>
      </c>
      <c r="C132" s="8" t="s">
        <v>89</v>
      </c>
      <c r="D132" s="8" t="str">
        <f t="shared" si="11"/>
        <v>47110200</v>
      </c>
      <c r="E132" s="10">
        <v>44250</v>
      </c>
      <c r="F132" s="8" t="s">
        <v>24</v>
      </c>
      <c r="G132" s="11">
        <v>10</v>
      </c>
      <c r="H132" s="8" t="s">
        <v>36</v>
      </c>
      <c r="I132" s="8" t="str">
        <f t="shared" ref="I132:I195" si="14">IF(AND(H132="A",F132="Malaysia"),"PD-MAL-100440",IF(AND(H132="B",F132="Malaysia"),"PD-MAL-100488",IF(AND(H132="C",F132="Malaysia"),"PD-MAL-100520",IF(AND(H132="A",F132="China"),"PD-CHI-100707",IF(AND(H132="B",F132="China"),"PD-CHI-100922",IF(AND(H132="C",F132="China"),"PD-CHI-100550",IF(AND(H132="A",F132="Germany"),"PD-GER-100895",IF(AND(H132="B",F132="Germany"),"PD-GER-100623",IF(AND(H132="C",F132="Germany"),"PD-GER-100884","")))))))))</f>
        <v>PD-CHI-100550</v>
      </c>
      <c r="J132" s="8" t="s">
        <v>37</v>
      </c>
      <c r="K132" s="8" t="str">
        <f t="shared" si="13"/>
        <v>S-PD-CHI-499</v>
      </c>
      <c r="L132" s="8" t="s">
        <v>186</v>
      </c>
      <c r="M132" s="33" t="s">
        <v>39</v>
      </c>
    </row>
    <row r="133" spans="1:13" x14ac:dyDescent="0.3">
      <c r="A133" s="8" t="str">
        <f t="shared" si="10"/>
        <v>Akku-Bohrschrauber</v>
      </c>
      <c r="B133" s="8" t="str">
        <f t="shared" si="12"/>
        <v>4711XXYY</v>
      </c>
      <c r="C133" s="8" t="s">
        <v>98</v>
      </c>
      <c r="D133" s="8" t="str">
        <f t="shared" si="11"/>
        <v>47110100</v>
      </c>
      <c r="E133" s="10">
        <v>44250</v>
      </c>
      <c r="F133" s="8" t="s">
        <v>14</v>
      </c>
      <c r="G133" s="11">
        <v>5</v>
      </c>
      <c r="H133" s="8" t="s">
        <v>20</v>
      </c>
      <c r="I133" s="8" t="str">
        <f t="shared" si="14"/>
        <v>PD-MAL-100488</v>
      </c>
      <c r="J133" s="8" t="s">
        <v>33</v>
      </c>
      <c r="K133" s="8" t="str">
        <f t="shared" si="13"/>
        <v>S-PD-MAL-530</v>
      </c>
      <c r="L133" s="8" t="s">
        <v>187</v>
      </c>
      <c r="M133" s="33" t="s">
        <v>22</v>
      </c>
    </row>
    <row r="134" spans="1:13" x14ac:dyDescent="0.3">
      <c r="A134" s="8" t="str">
        <f t="shared" si="10"/>
        <v>Netzstecker-Stichsäge</v>
      </c>
      <c r="B134" s="8" t="str">
        <f t="shared" si="12"/>
        <v>4922XXYY</v>
      </c>
      <c r="C134" s="8" t="s">
        <v>130</v>
      </c>
      <c r="D134" s="8" t="str">
        <f t="shared" si="11"/>
        <v>49220100</v>
      </c>
      <c r="E134" s="10">
        <v>44250</v>
      </c>
      <c r="F134" s="8" t="s">
        <v>29</v>
      </c>
      <c r="G134" s="11">
        <v>20</v>
      </c>
      <c r="H134" s="8" t="s">
        <v>15</v>
      </c>
      <c r="I134" s="8" t="str">
        <f t="shared" si="14"/>
        <v>PD-GER-100895</v>
      </c>
      <c r="J134" s="8" t="s">
        <v>37</v>
      </c>
      <c r="K134" s="8" t="str">
        <f t="shared" si="13"/>
        <v>S-PD-GER-693</v>
      </c>
      <c r="L134" s="8" t="s">
        <v>188</v>
      </c>
      <c r="M134" s="33" t="s">
        <v>31</v>
      </c>
    </row>
    <row r="135" spans="1:13" x14ac:dyDescent="0.3">
      <c r="A135" s="8" t="str">
        <f t="shared" si="10"/>
        <v>Akku-Bohrschrauber</v>
      </c>
      <c r="B135" s="8" t="str">
        <f t="shared" si="12"/>
        <v>4711XXYY</v>
      </c>
      <c r="C135" s="8" t="s">
        <v>89</v>
      </c>
      <c r="D135" s="8" t="str">
        <f t="shared" si="11"/>
        <v>47110200</v>
      </c>
      <c r="E135" s="10">
        <v>44250</v>
      </c>
      <c r="F135" s="8" t="s">
        <v>14</v>
      </c>
      <c r="G135" s="11">
        <v>6</v>
      </c>
      <c r="H135" s="8" t="s">
        <v>36</v>
      </c>
      <c r="I135" s="8" t="str">
        <f t="shared" si="14"/>
        <v>PD-MAL-100520</v>
      </c>
      <c r="J135" s="8" t="s">
        <v>25</v>
      </c>
      <c r="K135" s="8" t="str">
        <f t="shared" si="13"/>
        <v>S-PD-MAL-934</v>
      </c>
      <c r="L135" s="8" t="s">
        <v>189</v>
      </c>
      <c r="M135" s="33" t="s">
        <v>63</v>
      </c>
    </row>
    <row r="136" spans="1:13" x14ac:dyDescent="0.3">
      <c r="A136" s="8" t="str">
        <f t="shared" si="10"/>
        <v>Akku-Bandschleifer</v>
      </c>
      <c r="B136" s="8" t="str">
        <f t="shared" si="12"/>
        <v>4733XXYY</v>
      </c>
      <c r="C136" s="8" t="s">
        <v>60</v>
      </c>
      <c r="D136" s="8" t="str">
        <f t="shared" si="11"/>
        <v>47330200</v>
      </c>
      <c r="E136" s="10">
        <v>44250</v>
      </c>
      <c r="F136" s="8" t="s">
        <v>29</v>
      </c>
      <c r="G136" s="11">
        <v>18</v>
      </c>
      <c r="H136" s="8" t="s">
        <v>36</v>
      </c>
      <c r="I136" s="8" t="str">
        <f t="shared" si="14"/>
        <v>PD-GER-100884</v>
      </c>
      <c r="J136" s="8" t="s">
        <v>33</v>
      </c>
      <c r="K136" s="8" t="str">
        <f t="shared" si="13"/>
        <v>S-PD-GER-929</v>
      </c>
      <c r="L136" s="8" t="s">
        <v>190</v>
      </c>
      <c r="M136" s="33" t="s">
        <v>47</v>
      </c>
    </row>
    <row r="137" spans="1:13" x14ac:dyDescent="0.3">
      <c r="A137" s="8" t="str">
        <f t="shared" si="10"/>
        <v>Netzstecker-Stichsäge</v>
      </c>
      <c r="B137" s="8" t="str">
        <f t="shared" si="12"/>
        <v>4922XXYY</v>
      </c>
      <c r="C137" s="8" t="s">
        <v>77</v>
      </c>
      <c r="D137" s="8" t="str">
        <f t="shared" si="11"/>
        <v>49220101</v>
      </c>
      <c r="E137" s="10">
        <v>44251</v>
      </c>
      <c r="F137" s="8" t="s">
        <v>14</v>
      </c>
      <c r="G137" s="11">
        <v>3</v>
      </c>
      <c r="H137" s="8" t="s">
        <v>20</v>
      </c>
      <c r="I137" s="8" t="str">
        <f t="shared" si="14"/>
        <v>PD-MAL-100488</v>
      </c>
      <c r="J137" s="8" t="s">
        <v>33</v>
      </c>
      <c r="K137" s="8" t="str">
        <f t="shared" si="13"/>
        <v>S-PD-MAL-530</v>
      </c>
      <c r="L137" s="8" t="s">
        <v>191</v>
      </c>
      <c r="M137" s="33" t="s">
        <v>22</v>
      </c>
    </row>
    <row r="138" spans="1:13" x14ac:dyDescent="0.3">
      <c r="A138" s="8" t="str">
        <f t="shared" si="10"/>
        <v>Netzstecker-Bandschleifer</v>
      </c>
      <c r="B138" s="8" t="str">
        <f t="shared" si="12"/>
        <v>4933XXYY</v>
      </c>
      <c r="C138" s="8" t="s">
        <v>66</v>
      </c>
      <c r="D138" s="8" t="str">
        <f t="shared" si="11"/>
        <v>49330200</v>
      </c>
      <c r="E138" s="10">
        <v>44251</v>
      </c>
      <c r="F138" s="8" t="s">
        <v>14</v>
      </c>
      <c r="G138" s="11">
        <v>13</v>
      </c>
      <c r="H138" s="8" t="s">
        <v>15</v>
      </c>
      <c r="I138" s="8" t="str">
        <f t="shared" si="14"/>
        <v>PD-MAL-100440</v>
      </c>
      <c r="J138" s="8" t="s">
        <v>25</v>
      </c>
      <c r="K138" s="8" t="str">
        <f t="shared" si="13"/>
        <v>S-PD-MAL-934</v>
      </c>
      <c r="L138" s="8" t="s">
        <v>192</v>
      </c>
      <c r="M138" s="33" t="s">
        <v>18</v>
      </c>
    </row>
    <row r="139" spans="1:13" x14ac:dyDescent="0.3">
      <c r="A139" s="8" t="str">
        <f t="shared" si="10"/>
        <v>Akku-Bandschleifer</v>
      </c>
      <c r="B139" s="8" t="str">
        <f t="shared" si="12"/>
        <v>4733XXYY</v>
      </c>
      <c r="C139" s="8" t="s">
        <v>23</v>
      </c>
      <c r="D139" s="8" t="str">
        <f t="shared" si="11"/>
        <v>47330201</v>
      </c>
      <c r="E139" s="10">
        <v>44251</v>
      </c>
      <c r="F139" s="8" t="s">
        <v>14</v>
      </c>
      <c r="G139" s="11">
        <v>2</v>
      </c>
      <c r="H139" s="8" t="s">
        <v>36</v>
      </c>
      <c r="I139" s="8" t="str">
        <f t="shared" si="14"/>
        <v>PD-MAL-100520</v>
      </c>
      <c r="J139" s="8" t="s">
        <v>33</v>
      </c>
      <c r="K139" s="8" t="str">
        <f t="shared" si="13"/>
        <v>S-PD-MAL-530</v>
      </c>
      <c r="L139" s="8" t="s">
        <v>193</v>
      </c>
      <c r="M139" s="33" t="s">
        <v>63</v>
      </c>
    </row>
    <row r="140" spans="1:13" x14ac:dyDescent="0.3">
      <c r="A140" s="8" t="str">
        <f t="shared" ref="A140:A203" si="15">IF((LEFT(D140,4)="4711"),"Akku-Bohrschrauber",IF((LEFT(D140,4)="4722"),"Akku-Stichsäge",IF((LEFT(D140,4)="4733"),"Akku-Bandschleifer",IF((LEFT(D140,4)="4911"),"Netzstecker-Bohrschrauber",IF((LEFT(D140,4)="4922"),"Netzstecker-Stichsäge",IF((LEFT(D140,4)="4933"),"Netzstecker-Bandschleifer",""))))))</f>
        <v>Akku-Bandschleifer</v>
      </c>
      <c r="B140" s="8" t="str">
        <f t="shared" si="12"/>
        <v>4733XXYY</v>
      </c>
      <c r="C140" s="8" t="s">
        <v>60</v>
      </c>
      <c r="D140" s="8" t="str">
        <f t="shared" si="11"/>
        <v>47330200</v>
      </c>
      <c r="E140" s="10">
        <v>44251</v>
      </c>
      <c r="F140" s="8" t="s">
        <v>24</v>
      </c>
      <c r="G140" s="11">
        <v>16</v>
      </c>
      <c r="H140" s="8" t="s">
        <v>20</v>
      </c>
      <c r="I140" s="8" t="str">
        <f t="shared" si="14"/>
        <v>PD-CHI-100922</v>
      </c>
      <c r="J140" s="8" t="s">
        <v>25</v>
      </c>
      <c r="K140" s="8" t="str">
        <f t="shared" si="13"/>
        <v>S-PD-CHI-690</v>
      </c>
      <c r="L140" s="8" t="s">
        <v>194</v>
      </c>
      <c r="M140" s="33" t="s">
        <v>27</v>
      </c>
    </row>
    <row r="141" spans="1:13" x14ac:dyDescent="0.3">
      <c r="A141" s="8" t="str">
        <f t="shared" si="15"/>
        <v>Akku-Bohrschrauber</v>
      </c>
      <c r="B141" s="8" t="str">
        <f t="shared" si="12"/>
        <v>4711XXYY</v>
      </c>
      <c r="C141" s="8" t="s">
        <v>55</v>
      </c>
      <c r="D141" s="8" t="str">
        <f t="shared" si="11"/>
        <v>47110101</v>
      </c>
      <c r="E141" s="10">
        <v>44251</v>
      </c>
      <c r="F141" s="8" t="s">
        <v>14</v>
      </c>
      <c r="G141" s="11">
        <v>8</v>
      </c>
      <c r="H141" s="8" t="s">
        <v>20</v>
      </c>
      <c r="I141" s="8" t="str">
        <f t="shared" si="14"/>
        <v>PD-MAL-100488</v>
      </c>
      <c r="J141" s="8" t="s">
        <v>16</v>
      </c>
      <c r="K141" s="8" t="str">
        <f t="shared" si="13"/>
        <v>S-PD-MAL-636</v>
      </c>
      <c r="L141" s="8" t="s">
        <v>195</v>
      </c>
      <c r="M141" s="33" t="s">
        <v>22</v>
      </c>
    </row>
    <row r="142" spans="1:13" x14ac:dyDescent="0.3">
      <c r="A142" s="8" t="str">
        <f t="shared" si="15"/>
        <v>Akku-Stichsäge</v>
      </c>
      <c r="B142" s="8" t="str">
        <f t="shared" si="12"/>
        <v>4722XXYY</v>
      </c>
      <c r="C142" s="8" t="s">
        <v>51</v>
      </c>
      <c r="D142" s="8" t="str">
        <f t="shared" si="11"/>
        <v>47220201</v>
      </c>
      <c r="E142" s="10">
        <v>44251</v>
      </c>
      <c r="F142" s="8" t="s">
        <v>24</v>
      </c>
      <c r="G142" s="11">
        <v>5</v>
      </c>
      <c r="H142" s="8" t="s">
        <v>20</v>
      </c>
      <c r="I142" s="8" t="str">
        <f t="shared" si="14"/>
        <v>PD-CHI-100922</v>
      </c>
      <c r="J142" s="8" t="s">
        <v>25</v>
      </c>
      <c r="K142" s="8" t="str">
        <f t="shared" si="13"/>
        <v>S-PD-CHI-690</v>
      </c>
      <c r="L142" s="8" t="s">
        <v>196</v>
      </c>
      <c r="M142" s="33" t="s">
        <v>27</v>
      </c>
    </row>
    <row r="143" spans="1:13" x14ac:dyDescent="0.3">
      <c r="A143" s="8" t="str">
        <f t="shared" si="15"/>
        <v>Akku-Bandschleifer</v>
      </c>
      <c r="B143" s="8" t="str">
        <f t="shared" si="12"/>
        <v>4733XXYY</v>
      </c>
      <c r="C143" s="8" t="s">
        <v>60</v>
      </c>
      <c r="D143" s="8" t="str">
        <f t="shared" si="11"/>
        <v>47330200</v>
      </c>
      <c r="E143" s="10">
        <v>44252</v>
      </c>
      <c r="F143" s="8" t="s">
        <v>29</v>
      </c>
      <c r="G143" s="11">
        <v>11</v>
      </c>
      <c r="H143" s="8" t="s">
        <v>15</v>
      </c>
      <c r="I143" s="8" t="str">
        <f t="shared" si="14"/>
        <v>PD-GER-100895</v>
      </c>
      <c r="J143" s="8" t="s">
        <v>25</v>
      </c>
      <c r="K143" s="8" t="str">
        <f t="shared" si="13"/>
        <v>S-PD-GER-809</v>
      </c>
      <c r="L143" s="8" t="s">
        <v>197</v>
      </c>
      <c r="M143" s="33" t="s">
        <v>31</v>
      </c>
    </row>
    <row r="144" spans="1:13" x14ac:dyDescent="0.3">
      <c r="A144" s="8" t="str">
        <f t="shared" si="15"/>
        <v>Netzstecker-Bohrschrauber</v>
      </c>
      <c r="B144" s="8" t="str">
        <f t="shared" si="12"/>
        <v>4911XXYY</v>
      </c>
      <c r="C144" s="8" t="s">
        <v>43</v>
      </c>
      <c r="D144" s="8" t="str">
        <f t="shared" si="11"/>
        <v>49110100</v>
      </c>
      <c r="E144" s="10">
        <v>44252</v>
      </c>
      <c r="F144" s="8" t="s">
        <v>24</v>
      </c>
      <c r="G144" s="11">
        <v>13</v>
      </c>
      <c r="H144" s="8" t="s">
        <v>15</v>
      </c>
      <c r="I144" s="8" t="str">
        <f t="shared" si="14"/>
        <v>PD-CHI-100707</v>
      </c>
      <c r="J144" s="8" t="s">
        <v>33</v>
      </c>
      <c r="K144" s="8" t="str">
        <f t="shared" si="13"/>
        <v>S-PD-CHI-715</v>
      </c>
      <c r="L144" s="8" t="s">
        <v>198</v>
      </c>
      <c r="M144" s="33" t="s">
        <v>74</v>
      </c>
    </row>
    <row r="145" spans="1:13" x14ac:dyDescent="0.3">
      <c r="A145" s="8" t="str">
        <f t="shared" si="15"/>
        <v>Netzstecker-Bohrschrauber</v>
      </c>
      <c r="B145" s="8" t="str">
        <f t="shared" si="12"/>
        <v>4911XXYY</v>
      </c>
      <c r="C145" s="8" t="s">
        <v>87</v>
      </c>
      <c r="D145" s="8" t="str">
        <f t="shared" si="11"/>
        <v>49110101</v>
      </c>
      <c r="E145" s="10">
        <v>44252</v>
      </c>
      <c r="F145" s="8" t="s">
        <v>24</v>
      </c>
      <c r="G145" s="11">
        <v>12</v>
      </c>
      <c r="H145" s="8" t="s">
        <v>36</v>
      </c>
      <c r="I145" s="8" t="str">
        <f t="shared" si="14"/>
        <v>PD-CHI-100550</v>
      </c>
      <c r="J145" s="8" t="s">
        <v>25</v>
      </c>
      <c r="K145" s="8" t="str">
        <f t="shared" si="13"/>
        <v>S-PD-CHI-690</v>
      </c>
      <c r="L145" s="8" t="s">
        <v>199</v>
      </c>
      <c r="M145" s="33" t="s">
        <v>39</v>
      </c>
    </row>
    <row r="146" spans="1:13" x14ac:dyDescent="0.3">
      <c r="A146" s="8" t="str">
        <f t="shared" si="15"/>
        <v>Akku-Bohrschrauber</v>
      </c>
      <c r="B146" s="8" t="str">
        <f t="shared" si="12"/>
        <v>4711XXYY</v>
      </c>
      <c r="C146" s="8" t="s">
        <v>89</v>
      </c>
      <c r="D146" s="8" t="str">
        <f t="shared" si="11"/>
        <v>47110200</v>
      </c>
      <c r="E146" s="10">
        <v>44252</v>
      </c>
      <c r="F146" s="8" t="s">
        <v>29</v>
      </c>
      <c r="G146" s="11">
        <v>13</v>
      </c>
      <c r="H146" s="8" t="s">
        <v>36</v>
      </c>
      <c r="I146" s="8" t="str">
        <f t="shared" si="14"/>
        <v>PD-GER-100884</v>
      </c>
      <c r="J146" s="8" t="s">
        <v>33</v>
      </c>
      <c r="K146" s="8" t="str">
        <f t="shared" si="13"/>
        <v>S-PD-GER-929</v>
      </c>
      <c r="L146" s="8" t="s">
        <v>200</v>
      </c>
      <c r="M146" s="33" t="s">
        <v>47</v>
      </c>
    </row>
    <row r="147" spans="1:13" x14ac:dyDescent="0.3">
      <c r="A147" s="8" t="str">
        <f t="shared" si="15"/>
        <v>Akku-Bandschleifer</v>
      </c>
      <c r="B147" s="8" t="str">
        <f t="shared" si="12"/>
        <v>4733XXYY</v>
      </c>
      <c r="C147" s="8" t="s">
        <v>60</v>
      </c>
      <c r="D147" s="8" t="str">
        <f t="shared" si="11"/>
        <v>47330200</v>
      </c>
      <c r="E147" s="10">
        <v>44252</v>
      </c>
      <c r="F147" s="8" t="s">
        <v>24</v>
      </c>
      <c r="G147" s="11">
        <v>2</v>
      </c>
      <c r="H147" s="8" t="s">
        <v>20</v>
      </c>
      <c r="I147" s="8" t="str">
        <f t="shared" si="14"/>
        <v>PD-CHI-100922</v>
      </c>
      <c r="J147" s="8" t="s">
        <v>37</v>
      </c>
      <c r="K147" s="8" t="str">
        <f t="shared" si="13"/>
        <v>S-PD-CHI-499</v>
      </c>
      <c r="L147" s="8" t="s">
        <v>201</v>
      </c>
      <c r="M147" s="33" t="s">
        <v>27</v>
      </c>
    </row>
    <row r="148" spans="1:13" x14ac:dyDescent="0.3">
      <c r="A148" s="8" t="str">
        <f t="shared" si="15"/>
        <v>Netzstecker-Bandschleifer</v>
      </c>
      <c r="B148" s="8" t="str">
        <f t="shared" si="12"/>
        <v>4933XXYY</v>
      </c>
      <c r="C148" s="8" t="s">
        <v>66</v>
      </c>
      <c r="D148" s="8" t="str">
        <f t="shared" si="11"/>
        <v>49330200</v>
      </c>
      <c r="E148" s="10">
        <v>44253</v>
      </c>
      <c r="F148" s="8" t="s">
        <v>29</v>
      </c>
      <c r="G148" s="11">
        <v>4</v>
      </c>
      <c r="H148" s="8" t="s">
        <v>36</v>
      </c>
      <c r="I148" s="8" t="str">
        <f t="shared" si="14"/>
        <v>PD-GER-100884</v>
      </c>
      <c r="J148" s="8" t="s">
        <v>33</v>
      </c>
      <c r="K148" s="8" t="str">
        <f t="shared" si="13"/>
        <v>S-PD-GER-929</v>
      </c>
      <c r="L148" s="8" t="s">
        <v>202</v>
      </c>
      <c r="M148" s="33" t="s">
        <v>47</v>
      </c>
    </row>
    <row r="149" spans="1:13" x14ac:dyDescent="0.3">
      <c r="A149" s="8" t="str">
        <f t="shared" si="15"/>
        <v>Netzstecker-Stichsäge</v>
      </c>
      <c r="B149" s="8" t="str">
        <f t="shared" si="12"/>
        <v>4922XXYY</v>
      </c>
      <c r="C149" s="8" t="s">
        <v>40</v>
      </c>
      <c r="D149" s="8" t="str">
        <f t="shared" si="11"/>
        <v>49220201</v>
      </c>
      <c r="E149" s="10">
        <v>44253</v>
      </c>
      <c r="F149" s="8" t="s">
        <v>24</v>
      </c>
      <c r="G149" s="11">
        <v>10</v>
      </c>
      <c r="H149" s="8" t="s">
        <v>36</v>
      </c>
      <c r="I149" s="8" t="str">
        <f t="shared" si="14"/>
        <v>PD-CHI-100550</v>
      </c>
      <c r="J149" s="8" t="s">
        <v>33</v>
      </c>
      <c r="K149" s="8" t="str">
        <f t="shared" si="13"/>
        <v>S-PD-CHI-715</v>
      </c>
      <c r="L149" s="8" t="s">
        <v>203</v>
      </c>
      <c r="M149" s="33" t="s">
        <v>39</v>
      </c>
    </row>
    <row r="150" spans="1:13" x14ac:dyDescent="0.3">
      <c r="A150" s="8" t="str">
        <f t="shared" si="15"/>
        <v>Akku-Bandschleifer</v>
      </c>
      <c r="B150" s="8" t="str">
        <f t="shared" si="12"/>
        <v>4733XXYY</v>
      </c>
      <c r="C150" s="8" t="s">
        <v>13</v>
      </c>
      <c r="D150" s="8" t="str">
        <f t="shared" si="11"/>
        <v>47330100</v>
      </c>
      <c r="E150" s="10">
        <v>44253</v>
      </c>
      <c r="F150" s="8" t="s">
        <v>24</v>
      </c>
      <c r="G150" s="11">
        <v>15</v>
      </c>
      <c r="H150" s="8" t="s">
        <v>20</v>
      </c>
      <c r="I150" s="8" t="str">
        <f t="shared" si="14"/>
        <v>PD-CHI-100922</v>
      </c>
      <c r="J150" s="8" t="s">
        <v>16</v>
      </c>
      <c r="K150" s="8" t="str">
        <f t="shared" si="13"/>
        <v>S-PD-CHI-449</v>
      </c>
      <c r="L150" s="8" t="s">
        <v>204</v>
      </c>
      <c r="M150" s="33" t="s">
        <v>27</v>
      </c>
    </row>
    <row r="151" spans="1:13" x14ac:dyDescent="0.3">
      <c r="A151" s="8" t="str">
        <f t="shared" si="15"/>
        <v>Netzstecker-Stichsäge</v>
      </c>
      <c r="B151" s="8" t="str">
        <f t="shared" si="12"/>
        <v>4922XXYY</v>
      </c>
      <c r="C151" s="8" t="s">
        <v>77</v>
      </c>
      <c r="D151" s="8" t="str">
        <f t="shared" si="11"/>
        <v>49220101</v>
      </c>
      <c r="E151" s="10">
        <v>44253</v>
      </c>
      <c r="F151" s="8" t="s">
        <v>29</v>
      </c>
      <c r="G151" s="11">
        <v>8</v>
      </c>
      <c r="H151" s="8" t="s">
        <v>36</v>
      </c>
      <c r="I151" s="8" t="str">
        <f t="shared" si="14"/>
        <v>PD-GER-100884</v>
      </c>
      <c r="J151" s="8" t="s">
        <v>25</v>
      </c>
      <c r="K151" s="8" t="str">
        <f t="shared" si="13"/>
        <v>S-PD-GER-809</v>
      </c>
      <c r="L151" s="8" t="s">
        <v>205</v>
      </c>
      <c r="M151" s="33" t="s">
        <v>47</v>
      </c>
    </row>
    <row r="152" spans="1:13" x14ac:dyDescent="0.3">
      <c r="A152" s="8" t="str">
        <f t="shared" si="15"/>
        <v>Netzstecker-Bandschleifer</v>
      </c>
      <c r="B152" s="8" t="str">
        <f t="shared" si="12"/>
        <v>4933XXYY</v>
      </c>
      <c r="C152" s="8" t="s">
        <v>66</v>
      </c>
      <c r="D152" s="8" t="str">
        <f t="shared" si="11"/>
        <v>49330200</v>
      </c>
      <c r="E152" s="10">
        <v>44254</v>
      </c>
      <c r="F152" s="8" t="s">
        <v>14</v>
      </c>
      <c r="G152" s="11">
        <v>13</v>
      </c>
      <c r="H152" s="8" t="s">
        <v>36</v>
      </c>
      <c r="I152" s="8" t="str">
        <f t="shared" si="14"/>
        <v>PD-MAL-100520</v>
      </c>
      <c r="J152" s="8" t="s">
        <v>25</v>
      </c>
      <c r="K152" s="8" t="str">
        <f t="shared" si="13"/>
        <v>S-PD-MAL-934</v>
      </c>
      <c r="L152" s="8" t="s">
        <v>206</v>
      </c>
      <c r="M152" s="33" t="s">
        <v>63</v>
      </c>
    </row>
    <row r="153" spans="1:13" x14ac:dyDescent="0.3">
      <c r="A153" s="8" t="str">
        <f t="shared" si="15"/>
        <v>Netzstecker-Bohrschrauber</v>
      </c>
      <c r="B153" s="8" t="str">
        <f t="shared" si="12"/>
        <v>4911XXYY</v>
      </c>
      <c r="C153" s="8" t="s">
        <v>19</v>
      </c>
      <c r="D153" s="8" t="str">
        <f t="shared" si="11"/>
        <v>49110200</v>
      </c>
      <c r="E153" s="10">
        <v>44254</v>
      </c>
      <c r="F153" s="8" t="s">
        <v>14</v>
      </c>
      <c r="G153" s="11">
        <v>15</v>
      </c>
      <c r="H153" s="8" t="s">
        <v>15</v>
      </c>
      <c r="I153" s="8" t="str">
        <f t="shared" si="14"/>
        <v>PD-MAL-100440</v>
      </c>
      <c r="J153" s="8" t="s">
        <v>33</v>
      </c>
      <c r="K153" s="8" t="str">
        <f t="shared" si="13"/>
        <v>S-PD-MAL-530</v>
      </c>
      <c r="L153" s="8" t="s">
        <v>207</v>
      </c>
      <c r="M153" s="33" t="s">
        <v>18</v>
      </c>
    </row>
    <row r="154" spans="1:13" x14ac:dyDescent="0.3">
      <c r="A154" s="8" t="str">
        <f t="shared" si="15"/>
        <v>Netzstecker-Stichsäge</v>
      </c>
      <c r="B154" s="8" t="str">
        <f t="shared" si="12"/>
        <v>4922XXYY</v>
      </c>
      <c r="C154" s="8" t="s">
        <v>124</v>
      </c>
      <c r="D154" s="8" t="str">
        <f t="shared" si="11"/>
        <v>49220200</v>
      </c>
      <c r="E154" s="10">
        <v>44254</v>
      </c>
      <c r="F154" s="8" t="s">
        <v>14</v>
      </c>
      <c r="G154" s="11">
        <v>15</v>
      </c>
      <c r="H154" s="8" t="s">
        <v>20</v>
      </c>
      <c r="I154" s="8" t="str">
        <f t="shared" si="14"/>
        <v>PD-MAL-100488</v>
      </c>
      <c r="J154" s="8" t="s">
        <v>37</v>
      </c>
      <c r="K154" s="8" t="str">
        <f t="shared" si="13"/>
        <v>S-PD-MAL-488</v>
      </c>
      <c r="L154" s="8" t="s">
        <v>208</v>
      </c>
      <c r="M154" s="33" t="s">
        <v>22</v>
      </c>
    </row>
    <row r="155" spans="1:13" x14ac:dyDescent="0.3">
      <c r="A155" s="8" t="str">
        <f t="shared" si="15"/>
        <v>Akku-Bandschleifer</v>
      </c>
      <c r="B155" s="8" t="str">
        <f t="shared" si="12"/>
        <v>4733XXYY</v>
      </c>
      <c r="C155" s="8" t="s">
        <v>60</v>
      </c>
      <c r="D155" s="8" t="str">
        <f t="shared" si="11"/>
        <v>47330200</v>
      </c>
      <c r="E155" s="10">
        <v>44255</v>
      </c>
      <c r="F155" s="8" t="s">
        <v>14</v>
      </c>
      <c r="G155" s="11">
        <v>11</v>
      </c>
      <c r="H155" s="8" t="s">
        <v>36</v>
      </c>
      <c r="I155" s="8" t="str">
        <f t="shared" si="14"/>
        <v>PD-MAL-100520</v>
      </c>
      <c r="J155" s="8" t="s">
        <v>33</v>
      </c>
      <c r="K155" s="8" t="str">
        <f t="shared" si="13"/>
        <v>S-PD-MAL-530</v>
      </c>
      <c r="L155" s="8" t="s">
        <v>209</v>
      </c>
      <c r="M155" s="33" t="s">
        <v>63</v>
      </c>
    </row>
    <row r="156" spans="1:13" x14ac:dyDescent="0.3">
      <c r="A156" s="8" t="str">
        <f t="shared" si="15"/>
        <v>Netzstecker-Stichsäge</v>
      </c>
      <c r="B156" s="8" t="str">
        <f t="shared" si="12"/>
        <v>4922XXYY</v>
      </c>
      <c r="C156" s="8" t="s">
        <v>40</v>
      </c>
      <c r="D156" s="8" t="str">
        <f t="shared" si="11"/>
        <v>49220201</v>
      </c>
      <c r="E156" s="10">
        <v>44255</v>
      </c>
      <c r="F156" s="8" t="s">
        <v>29</v>
      </c>
      <c r="G156" s="11">
        <v>17</v>
      </c>
      <c r="H156" s="8" t="s">
        <v>15</v>
      </c>
      <c r="I156" s="8" t="str">
        <f t="shared" si="14"/>
        <v>PD-GER-100895</v>
      </c>
      <c r="J156" s="8" t="s">
        <v>37</v>
      </c>
      <c r="K156" s="8" t="str">
        <f t="shared" si="13"/>
        <v>S-PD-GER-693</v>
      </c>
      <c r="L156" s="8" t="s">
        <v>210</v>
      </c>
      <c r="M156" s="33" t="s">
        <v>31</v>
      </c>
    </row>
    <row r="157" spans="1:13" x14ac:dyDescent="0.3">
      <c r="A157" s="8" t="str">
        <f t="shared" si="15"/>
        <v>Akku-Stichsäge</v>
      </c>
      <c r="B157" s="8" t="str">
        <f t="shared" si="12"/>
        <v>4722XXYY</v>
      </c>
      <c r="C157" s="8" t="s">
        <v>51</v>
      </c>
      <c r="D157" s="8" t="str">
        <f t="shared" si="11"/>
        <v>47220201</v>
      </c>
      <c r="E157" s="10">
        <v>44256</v>
      </c>
      <c r="F157" s="8" t="s">
        <v>24</v>
      </c>
      <c r="G157" s="11">
        <v>9</v>
      </c>
      <c r="H157" s="8" t="s">
        <v>20</v>
      </c>
      <c r="I157" s="8" t="str">
        <f t="shared" si="14"/>
        <v>PD-CHI-100922</v>
      </c>
      <c r="J157" s="8" t="s">
        <v>25</v>
      </c>
      <c r="K157" s="8" t="str">
        <f t="shared" si="13"/>
        <v>S-PD-CHI-690</v>
      </c>
      <c r="L157" s="8" t="s">
        <v>211</v>
      </c>
      <c r="M157" s="33" t="s">
        <v>27</v>
      </c>
    </row>
    <row r="158" spans="1:13" x14ac:dyDescent="0.3">
      <c r="A158" s="8" t="str">
        <f t="shared" si="15"/>
        <v>Akku-Bandschleifer</v>
      </c>
      <c r="B158" s="8" t="str">
        <f t="shared" si="12"/>
        <v>4733XXYY</v>
      </c>
      <c r="C158" s="8" t="s">
        <v>60</v>
      </c>
      <c r="D158" s="8" t="str">
        <f t="shared" si="11"/>
        <v>47330200</v>
      </c>
      <c r="E158" s="10">
        <v>44256</v>
      </c>
      <c r="F158" s="8" t="s">
        <v>29</v>
      </c>
      <c r="G158" s="11">
        <v>20</v>
      </c>
      <c r="H158" s="8" t="s">
        <v>36</v>
      </c>
      <c r="I158" s="8" t="str">
        <f t="shared" si="14"/>
        <v>PD-GER-100884</v>
      </c>
      <c r="J158" s="8" t="s">
        <v>33</v>
      </c>
      <c r="K158" s="8" t="str">
        <f t="shared" si="13"/>
        <v>S-PD-GER-929</v>
      </c>
      <c r="L158" s="8" t="s">
        <v>212</v>
      </c>
      <c r="M158" s="33" t="s">
        <v>47</v>
      </c>
    </row>
    <row r="159" spans="1:13" x14ac:dyDescent="0.3">
      <c r="A159" s="8" t="str">
        <f t="shared" si="15"/>
        <v>Netzstecker-Stichsäge</v>
      </c>
      <c r="B159" s="8" t="str">
        <f t="shared" si="12"/>
        <v>4922XXYY</v>
      </c>
      <c r="C159" s="8" t="s">
        <v>124</v>
      </c>
      <c r="D159" s="8" t="str">
        <f t="shared" si="11"/>
        <v>49220200</v>
      </c>
      <c r="E159" s="10">
        <v>44256</v>
      </c>
      <c r="F159" s="8" t="s">
        <v>24</v>
      </c>
      <c r="G159" s="11">
        <v>17</v>
      </c>
      <c r="H159" s="8" t="s">
        <v>36</v>
      </c>
      <c r="I159" s="8" t="str">
        <f t="shared" si="14"/>
        <v>PD-CHI-100550</v>
      </c>
      <c r="J159" s="8" t="s">
        <v>25</v>
      </c>
      <c r="K159" s="8" t="str">
        <f t="shared" si="13"/>
        <v>S-PD-CHI-690</v>
      </c>
      <c r="L159" s="8" t="s">
        <v>213</v>
      </c>
      <c r="M159" s="33" t="s">
        <v>39</v>
      </c>
    </row>
    <row r="160" spans="1:13" x14ac:dyDescent="0.3">
      <c r="A160" s="8" t="str">
        <f t="shared" si="15"/>
        <v>Netzstecker-Stichsäge</v>
      </c>
      <c r="B160" s="8" t="str">
        <f t="shared" si="12"/>
        <v>4922XXYY</v>
      </c>
      <c r="C160" s="8" t="s">
        <v>77</v>
      </c>
      <c r="D160" s="8" t="str">
        <f t="shared" si="11"/>
        <v>49220101</v>
      </c>
      <c r="E160" s="10">
        <v>44256</v>
      </c>
      <c r="F160" s="8" t="s">
        <v>14</v>
      </c>
      <c r="G160" s="11">
        <v>20</v>
      </c>
      <c r="H160" s="8" t="s">
        <v>20</v>
      </c>
      <c r="I160" s="8" t="str">
        <f t="shared" si="14"/>
        <v>PD-MAL-100488</v>
      </c>
      <c r="J160" s="8" t="s">
        <v>16</v>
      </c>
      <c r="K160" s="8" t="str">
        <f t="shared" si="13"/>
        <v>S-PD-MAL-636</v>
      </c>
      <c r="L160" s="8" t="s">
        <v>214</v>
      </c>
      <c r="M160" s="33" t="s">
        <v>22</v>
      </c>
    </row>
    <row r="161" spans="1:13" x14ac:dyDescent="0.3">
      <c r="A161" s="8" t="str">
        <f t="shared" si="15"/>
        <v>Netzstecker-Bohrschrauber</v>
      </c>
      <c r="B161" s="8" t="str">
        <f t="shared" si="12"/>
        <v>4911XXYY</v>
      </c>
      <c r="C161" s="8" t="s">
        <v>19</v>
      </c>
      <c r="D161" s="8" t="str">
        <f t="shared" si="11"/>
        <v>49110200</v>
      </c>
      <c r="E161" s="10">
        <v>44257</v>
      </c>
      <c r="F161" s="8" t="s">
        <v>24</v>
      </c>
      <c r="G161" s="11">
        <v>13</v>
      </c>
      <c r="H161" s="8" t="s">
        <v>20</v>
      </c>
      <c r="I161" s="8" t="str">
        <f t="shared" si="14"/>
        <v>PD-CHI-100922</v>
      </c>
      <c r="J161" s="8" t="s">
        <v>37</v>
      </c>
      <c r="K161" s="8" t="str">
        <f t="shared" si="13"/>
        <v>S-PD-CHI-499</v>
      </c>
      <c r="L161" s="8" t="s">
        <v>215</v>
      </c>
      <c r="M161" s="33" t="s">
        <v>27</v>
      </c>
    </row>
    <row r="162" spans="1:13" x14ac:dyDescent="0.3">
      <c r="A162" s="8" t="str">
        <f t="shared" si="15"/>
        <v>Akku-Stichsäge</v>
      </c>
      <c r="B162" s="8" t="str">
        <f t="shared" si="12"/>
        <v>4722XXYY</v>
      </c>
      <c r="C162" s="8" t="s">
        <v>48</v>
      </c>
      <c r="D162" s="8" t="str">
        <f t="shared" si="11"/>
        <v>47220101</v>
      </c>
      <c r="E162" s="10">
        <v>44257</v>
      </c>
      <c r="F162" s="8" t="s">
        <v>14</v>
      </c>
      <c r="G162" s="11">
        <v>12</v>
      </c>
      <c r="H162" s="8" t="s">
        <v>20</v>
      </c>
      <c r="I162" s="8" t="str">
        <f t="shared" si="14"/>
        <v>PD-MAL-100488</v>
      </c>
      <c r="J162" s="8" t="s">
        <v>33</v>
      </c>
      <c r="K162" s="8" t="str">
        <f t="shared" si="13"/>
        <v>S-PD-MAL-530</v>
      </c>
      <c r="L162" s="8" t="s">
        <v>216</v>
      </c>
      <c r="M162" s="33" t="s">
        <v>22</v>
      </c>
    </row>
    <row r="163" spans="1:13" x14ac:dyDescent="0.3">
      <c r="A163" s="8" t="str">
        <f t="shared" si="15"/>
        <v>Netzstecker-Bohrschrauber</v>
      </c>
      <c r="B163" s="8" t="str">
        <f t="shared" si="12"/>
        <v>4911XXYY</v>
      </c>
      <c r="C163" s="8" t="s">
        <v>87</v>
      </c>
      <c r="D163" s="8" t="str">
        <f t="shared" si="11"/>
        <v>49110101</v>
      </c>
      <c r="E163" s="10">
        <v>44258</v>
      </c>
      <c r="F163" s="8" t="s">
        <v>24</v>
      </c>
      <c r="G163" s="11">
        <v>14</v>
      </c>
      <c r="H163" s="8" t="s">
        <v>20</v>
      </c>
      <c r="I163" s="8" t="str">
        <f t="shared" si="14"/>
        <v>PD-CHI-100922</v>
      </c>
      <c r="J163" s="8" t="s">
        <v>16</v>
      </c>
      <c r="K163" s="8" t="str">
        <f t="shared" si="13"/>
        <v>S-PD-CHI-449</v>
      </c>
      <c r="L163" s="8" t="s">
        <v>217</v>
      </c>
      <c r="M163" s="33" t="s">
        <v>27</v>
      </c>
    </row>
    <row r="164" spans="1:13" x14ac:dyDescent="0.3">
      <c r="A164" s="8" t="str">
        <f t="shared" si="15"/>
        <v>Netzstecker-Bohrschrauber</v>
      </c>
      <c r="B164" s="8" t="str">
        <f t="shared" si="12"/>
        <v>4911XXYY</v>
      </c>
      <c r="C164" s="8" t="s">
        <v>19</v>
      </c>
      <c r="D164" s="8" t="str">
        <f t="shared" si="11"/>
        <v>49110200</v>
      </c>
      <c r="E164" s="10">
        <v>44258</v>
      </c>
      <c r="F164" s="8" t="s">
        <v>24</v>
      </c>
      <c r="G164" s="11">
        <v>12</v>
      </c>
      <c r="H164" s="8" t="s">
        <v>15</v>
      </c>
      <c r="I164" s="8" t="str">
        <f t="shared" si="14"/>
        <v>PD-CHI-100707</v>
      </c>
      <c r="J164" s="8" t="s">
        <v>33</v>
      </c>
      <c r="K164" s="8" t="str">
        <f t="shared" si="13"/>
        <v>S-PD-CHI-715</v>
      </c>
      <c r="L164" s="8" t="s">
        <v>218</v>
      </c>
      <c r="M164" s="33" t="s">
        <v>74</v>
      </c>
    </row>
    <row r="165" spans="1:13" x14ac:dyDescent="0.3">
      <c r="A165" s="8" t="str">
        <f t="shared" si="15"/>
        <v>Akku-Stichsäge</v>
      </c>
      <c r="B165" s="8" t="str">
        <f t="shared" si="12"/>
        <v>4722XXYY</v>
      </c>
      <c r="C165" s="8" t="s">
        <v>48</v>
      </c>
      <c r="D165" s="8" t="str">
        <f t="shared" si="11"/>
        <v>47220101</v>
      </c>
      <c r="E165" s="10">
        <v>44258</v>
      </c>
      <c r="F165" s="8" t="s">
        <v>24</v>
      </c>
      <c r="G165" s="11">
        <v>12</v>
      </c>
      <c r="H165" s="8" t="s">
        <v>36</v>
      </c>
      <c r="I165" s="8" t="str">
        <f t="shared" si="14"/>
        <v>PD-CHI-100550</v>
      </c>
      <c r="J165" s="8" t="s">
        <v>16</v>
      </c>
      <c r="K165" s="8" t="str">
        <f t="shared" si="13"/>
        <v>S-PD-CHI-449</v>
      </c>
      <c r="L165" s="8" t="s">
        <v>219</v>
      </c>
      <c r="M165" s="33" t="s">
        <v>39</v>
      </c>
    </row>
    <row r="166" spans="1:13" x14ac:dyDescent="0.3">
      <c r="A166" s="8" t="str">
        <f t="shared" si="15"/>
        <v>Akku-Stichsäge</v>
      </c>
      <c r="B166" s="8" t="str">
        <f t="shared" si="12"/>
        <v>4722XXYY</v>
      </c>
      <c r="C166" s="8" t="s">
        <v>93</v>
      </c>
      <c r="D166" s="8" t="str">
        <f t="shared" si="11"/>
        <v>47220100</v>
      </c>
      <c r="E166" s="10">
        <v>44259</v>
      </c>
      <c r="F166" s="8" t="s">
        <v>24</v>
      </c>
      <c r="G166" s="11">
        <v>14</v>
      </c>
      <c r="H166" s="8" t="s">
        <v>20</v>
      </c>
      <c r="I166" s="8" t="str">
        <f t="shared" si="14"/>
        <v>PD-CHI-100922</v>
      </c>
      <c r="J166" s="8" t="s">
        <v>25</v>
      </c>
      <c r="K166" s="8" t="str">
        <f t="shared" si="13"/>
        <v>S-PD-CHI-690</v>
      </c>
      <c r="L166" s="8" t="s">
        <v>220</v>
      </c>
      <c r="M166" s="33" t="s">
        <v>27</v>
      </c>
    </row>
    <row r="167" spans="1:13" x14ac:dyDescent="0.3">
      <c r="A167" s="8" t="str">
        <f t="shared" si="15"/>
        <v>Netzstecker-Bohrschrauber</v>
      </c>
      <c r="B167" s="8" t="str">
        <f t="shared" si="12"/>
        <v>4911XXYY</v>
      </c>
      <c r="C167" s="8" t="s">
        <v>43</v>
      </c>
      <c r="D167" s="8" t="str">
        <f t="shared" si="11"/>
        <v>49110100</v>
      </c>
      <c r="E167" s="10">
        <v>44259</v>
      </c>
      <c r="F167" s="8" t="s">
        <v>24</v>
      </c>
      <c r="G167" s="11">
        <v>7</v>
      </c>
      <c r="H167" s="8" t="s">
        <v>36</v>
      </c>
      <c r="I167" s="8" t="str">
        <f t="shared" si="14"/>
        <v>PD-CHI-100550</v>
      </c>
      <c r="J167" s="8" t="s">
        <v>16</v>
      </c>
      <c r="K167" s="8" t="str">
        <f t="shared" si="13"/>
        <v>S-PD-CHI-449</v>
      </c>
      <c r="L167" s="8" t="s">
        <v>221</v>
      </c>
      <c r="M167" s="33" t="s">
        <v>39</v>
      </c>
    </row>
    <row r="168" spans="1:13" x14ac:dyDescent="0.3">
      <c r="A168" s="8" t="str">
        <f t="shared" si="15"/>
        <v>Akku-Bohrschrauber</v>
      </c>
      <c r="B168" s="8" t="str">
        <f t="shared" si="12"/>
        <v>4711XXYY</v>
      </c>
      <c r="C168" s="8" t="s">
        <v>89</v>
      </c>
      <c r="D168" s="8" t="str">
        <f t="shared" si="11"/>
        <v>47110200</v>
      </c>
      <c r="E168" s="10">
        <v>44259</v>
      </c>
      <c r="F168" s="8" t="s">
        <v>29</v>
      </c>
      <c r="G168" s="11">
        <v>16</v>
      </c>
      <c r="H168" s="8" t="s">
        <v>15</v>
      </c>
      <c r="I168" s="8" t="str">
        <f t="shared" si="14"/>
        <v>PD-GER-100895</v>
      </c>
      <c r="J168" s="8" t="s">
        <v>16</v>
      </c>
      <c r="K168" s="8" t="str">
        <f t="shared" si="13"/>
        <v>S-PD-GER-858</v>
      </c>
      <c r="L168" s="8" t="s">
        <v>222</v>
      </c>
      <c r="M168" s="33" t="s">
        <v>31</v>
      </c>
    </row>
    <row r="169" spans="1:13" x14ac:dyDescent="0.3">
      <c r="A169" s="8" t="str">
        <f t="shared" si="15"/>
        <v>Akku-Stichsäge</v>
      </c>
      <c r="B169" s="8" t="str">
        <f t="shared" si="12"/>
        <v>4722XXYY</v>
      </c>
      <c r="C169" s="8" t="s">
        <v>51</v>
      </c>
      <c r="D169" s="8" t="str">
        <f t="shared" si="11"/>
        <v>47220201</v>
      </c>
      <c r="E169" s="10">
        <v>44259</v>
      </c>
      <c r="F169" s="8" t="s">
        <v>24</v>
      </c>
      <c r="G169" s="11">
        <v>7</v>
      </c>
      <c r="H169" s="8" t="s">
        <v>15</v>
      </c>
      <c r="I169" s="8" t="str">
        <f t="shared" si="14"/>
        <v>PD-CHI-100707</v>
      </c>
      <c r="J169" s="8" t="s">
        <v>37</v>
      </c>
      <c r="K169" s="8" t="str">
        <f t="shared" si="13"/>
        <v>S-PD-CHI-499</v>
      </c>
      <c r="L169" s="8" t="s">
        <v>223</v>
      </c>
      <c r="M169" s="33" t="s">
        <v>74</v>
      </c>
    </row>
    <row r="170" spans="1:13" x14ac:dyDescent="0.3">
      <c r="A170" s="8" t="str">
        <f t="shared" si="15"/>
        <v>Akku-Bohrschrauber</v>
      </c>
      <c r="B170" s="8" t="str">
        <f t="shared" si="12"/>
        <v>4711XXYY</v>
      </c>
      <c r="C170" s="8" t="s">
        <v>89</v>
      </c>
      <c r="D170" s="8" t="str">
        <f t="shared" si="11"/>
        <v>47110200</v>
      </c>
      <c r="E170" s="10">
        <v>44260</v>
      </c>
      <c r="F170" s="8" t="s">
        <v>24</v>
      </c>
      <c r="G170" s="11">
        <v>13</v>
      </c>
      <c r="H170" s="8" t="s">
        <v>20</v>
      </c>
      <c r="I170" s="8" t="str">
        <f t="shared" si="14"/>
        <v>PD-CHI-100922</v>
      </c>
      <c r="J170" s="8" t="s">
        <v>25</v>
      </c>
      <c r="K170" s="8" t="str">
        <f t="shared" si="13"/>
        <v>S-PD-CHI-690</v>
      </c>
      <c r="L170" s="8" t="s">
        <v>224</v>
      </c>
      <c r="M170" s="33" t="s">
        <v>27</v>
      </c>
    </row>
    <row r="171" spans="1:13" x14ac:dyDescent="0.3">
      <c r="A171" s="8" t="str">
        <f t="shared" si="15"/>
        <v>Akku-Stichsäge</v>
      </c>
      <c r="B171" s="8" t="str">
        <f t="shared" si="12"/>
        <v>4722XXYY</v>
      </c>
      <c r="C171" s="8" t="s">
        <v>32</v>
      </c>
      <c r="D171" s="8" t="str">
        <f t="shared" si="11"/>
        <v>47220200</v>
      </c>
      <c r="E171" s="10">
        <v>44260</v>
      </c>
      <c r="F171" s="8" t="s">
        <v>29</v>
      </c>
      <c r="G171" s="11">
        <v>4</v>
      </c>
      <c r="H171" s="8" t="s">
        <v>15</v>
      </c>
      <c r="I171" s="8" t="str">
        <f t="shared" si="14"/>
        <v>PD-GER-100895</v>
      </c>
      <c r="J171" s="8" t="s">
        <v>25</v>
      </c>
      <c r="K171" s="8" t="str">
        <f t="shared" si="13"/>
        <v>S-PD-GER-809</v>
      </c>
      <c r="L171" s="8" t="s">
        <v>225</v>
      </c>
      <c r="M171" s="33" t="s">
        <v>31</v>
      </c>
    </row>
    <row r="172" spans="1:13" x14ac:dyDescent="0.3">
      <c r="A172" s="8" t="str">
        <f t="shared" si="15"/>
        <v>Akku-Stichsäge</v>
      </c>
      <c r="B172" s="8" t="str">
        <f t="shared" si="12"/>
        <v>4722XXYY</v>
      </c>
      <c r="C172" s="8" t="s">
        <v>51</v>
      </c>
      <c r="D172" s="8" t="str">
        <f t="shared" si="11"/>
        <v>47220201</v>
      </c>
      <c r="E172" s="10">
        <v>44260</v>
      </c>
      <c r="F172" s="8" t="s">
        <v>29</v>
      </c>
      <c r="G172" s="11">
        <v>7</v>
      </c>
      <c r="H172" s="8" t="s">
        <v>20</v>
      </c>
      <c r="I172" s="8" t="str">
        <f t="shared" si="14"/>
        <v>PD-GER-100623</v>
      </c>
      <c r="J172" s="8" t="s">
        <v>16</v>
      </c>
      <c r="K172" s="8" t="str">
        <f t="shared" si="13"/>
        <v>S-PD-GER-858</v>
      </c>
      <c r="L172" s="8" t="s">
        <v>226</v>
      </c>
      <c r="M172" s="33" t="s">
        <v>42</v>
      </c>
    </row>
    <row r="173" spans="1:13" x14ac:dyDescent="0.3">
      <c r="A173" s="8" t="str">
        <f t="shared" si="15"/>
        <v>Netzstecker-Stichsäge</v>
      </c>
      <c r="B173" s="8" t="str">
        <f t="shared" si="12"/>
        <v>4922XXYY</v>
      </c>
      <c r="C173" s="8" t="s">
        <v>124</v>
      </c>
      <c r="D173" s="8" t="str">
        <f t="shared" si="11"/>
        <v>49220200</v>
      </c>
      <c r="E173" s="10">
        <v>44260</v>
      </c>
      <c r="F173" s="8" t="s">
        <v>14</v>
      </c>
      <c r="G173" s="11">
        <v>15</v>
      </c>
      <c r="H173" s="8" t="s">
        <v>15</v>
      </c>
      <c r="I173" s="8" t="str">
        <f t="shared" si="14"/>
        <v>PD-MAL-100440</v>
      </c>
      <c r="J173" s="8" t="s">
        <v>25</v>
      </c>
      <c r="K173" s="8" t="str">
        <f t="shared" si="13"/>
        <v>S-PD-MAL-934</v>
      </c>
      <c r="L173" s="8" t="s">
        <v>227</v>
      </c>
      <c r="M173" s="33" t="s">
        <v>18</v>
      </c>
    </row>
    <row r="174" spans="1:13" x14ac:dyDescent="0.3">
      <c r="A174" s="8" t="str">
        <f t="shared" si="15"/>
        <v>Netzstecker-Bandschleifer</v>
      </c>
      <c r="B174" s="8" t="str">
        <f t="shared" si="12"/>
        <v>4933XXYY</v>
      </c>
      <c r="C174" s="8" t="s">
        <v>28</v>
      </c>
      <c r="D174" s="8" t="str">
        <f t="shared" si="11"/>
        <v>49330100</v>
      </c>
      <c r="E174" s="10">
        <v>44262</v>
      </c>
      <c r="F174" s="8" t="s">
        <v>24</v>
      </c>
      <c r="G174" s="11">
        <v>17</v>
      </c>
      <c r="H174" s="8" t="s">
        <v>20</v>
      </c>
      <c r="I174" s="8" t="str">
        <f t="shared" si="14"/>
        <v>PD-CHI-100922</v>
      </c>
      <c r="J174" s="8" t="s">
        <v>37</v>
      </c>
      <c r="K174" s="8" t="str">
        <f t="shared" si="13"/>
        <v>S-PD-CHI-499</v>
      </c>
      <c r="L174" s="8" t="s">
        <v>228</v>
      </c>
      <c r="M174" s="33" t="s">
        <v>27</v>
      </c>
    </row>
    <row r="175" spans="1:13" x14ac:dyDescent="0.3">
      <c r="A175" s="8" t="str">
        <f t="shared" si="15"/>
        <v>Netzstecker-Bohrschrauber</v>
      </c>
      <c r="B175" s="8" t="str">
        <f t="shared" si="12"/>
        <v>4911XXYY</v>
      </c>
      <c r="C175" s="8" t="s">
        <v>53</v>
      </c>
      <c r="D175" s="8" t="str">
        <f t="shared" si="11"/>
        <v>49110201</v>
      </c>
      <c r="E175" s="10">
        <v>44262</v>
      </c>
      <c r="F175" s="8" t="s">
        <v>29</v>
      </c>
      <c r="G175" s="11">
        <v>11</v>
      </c>
      <c r="H175" s="8" t="s">
        <v>15</v>
      </c>
      <c r="I175" s="8" t="str">
        <f t="shared" si="14"/>
        <v>PD-GER-100895</v>
      </c>
      <c r="J175" s="8" t="s">
        <v>25</v>
      </c>
      <c r="K175" s="8" t="str">
        <f t="shared" si="13"/>
        <v>S-PD-GER-809</v>
      </c>
      <c r="L175" s="8" t="s">
        <v>229</v>
      </c>
      <c r="M175" s="33" t="s">
        <v>31</v>
      </c>
    </row>
    <row r="176" spans="1:13" x14ac:dyDescent="0.3">
      <c r="A176" s="8" t="str">
        <f t="shared" si="15"/>
        <v>Akku-Stichsäge</v>
      </c>
      <c r="B176" s="8" t="str">
        <f t="shared" si="12"/>
        <v>4722XXYY</v>
      </c>
      <c r="C176" s="8" t="s">
        <v>51</v>
      </c>
      <c r="D176" s="8" t="str">
        <f t="shared" si="11"/>
        <v>47220201</v>
      </c>
      <c r="E176" s="10">
        <v>44262</v>
      </c>
      <c r="F176" s="8" t="s">
        <v>14</v>
      </c>
      <c r="G176" s="11">
        <v>4</v>
      </c>
      <c r="H176" s="8" t="s">
        <v>15</v>
      </c>
      <c r="I176" s="8" t="str">
        <f t="shared" si="14"/>
        <v>PD-MAL-100440</v>
      </c>
      <c r="J176" s="8" t="s">
        <v>16</v>
      </c>
      <c r="K176" s="8" t="str">
        <f t="shared" si="13"/>
        <v>S-PD-MAL-636</v>
      </c>
      <c r="L176" s="8" t="s">
        <v>230</v>
      </c>
      <c r="M176" s="33" t="s">
        <v>18</v>
      </c>
    </row>
    <row r="177" spans="1:13" x14ac:dyDescent="0.3">
      <c r="A177" s="8" t="str">
        <f t="shared" si="15"/>
        <v>Akku-Bandschleifer</v>
      </c>
      <c r="B177" s="8" t="str">
        <f t="shared" si="12"/>
        <v>4733XXYY</v>
      </c>
      <c r="C177" s="8" t="s">
        <v>13</v>
      </c>
      <c r="D177" s="8" t="str">
        <f t="shared" si="11"/>
        <v>47330100</v>
      </c>
      <c r="E177" s="10">
        <v>44262</v>
      </c>
      <c r="F177" s="8" t="s">
        <v>29</v>
      </c>
      <c r="G177" s="11">
        <v>12</v>
      </c>
      <c r="H177" s="8" t="s">
        <v>36</v>
      </c>
      <c r="I177" s="8" t="str">
        <f t="shared" si="14"/>
        <v>PD-GER-100884</v>
      </c>
      <c r="J177" s="8" t="s">
        <v>37</v>
      </c>
      <c r="K177" s="8" t="str">
        <f t="shared" si="13"/>
        <v>S-PD-GER-693</v>
      </c>
      <c r="L177" s="8" t="s">
        <v>231</v>
      </c>
      <c r="M177" s="33" t="s">
        <v>47</v>
      </c>
    </row>
    <row r="178" spans="1:13" x14ac:dyDescent="0.3">
      <c r="A178" s="8" t="str">
        <f t="shared" si="15"/>
        <v>Netzstecker-Bohrschrauber</v>
      </c>
      <c r="B178" s="8" t="str">
        <f t="shared" si="12"/>
        <v>4911XXYY</v>
      </c>
      <c r="C178" s="8" t="s">
        <v>19</v>
      </c>
      <c r="D178" s="8" t="str">
        <f t="shared" si="11"/>
        <v>49110200</v>
      </c>
      <c r="E178" s="10">
        <v>44263</v>
      </c>
      <c r="F178" s="8" t="s">
        <v>24</v>
      </c>
      <c r="G178" s="11">
        <v>6</v>
      </c>
      <c r="H178" s="8" t="s">
        <v>20</v>
      </c>
      <c r="I178" s="8" t="str">
        <f t="shared" si="14"/>
        <v>PD-CHI-100922</v>
      </c>
      <c r="J178" s="8" t="s">
        <v>25</v>
      </c>
      <c r="K178" s="8" t="str">
        <f t="shared" si="13"/>
        <v>S-PD-CHI-690</v>
      </c>
      <c r="L178" s="8" t="s">
        <v>232</v>
      </c>
      <c r="M178" s="33" t="s">
        <v>27</v>
      </c>
    </row>
    <row r="179" spans="1:13" x14ac:dyDescent="0.3">
      <c r="A179" s="8" t="str">
        <f t="shared" si="15"/>
        <v>Netzstecker-Bohrschrauber</v>
      </c>
      <c r="B179" s="8" t="str">
        <f t="shared" si="12"/>
        <v>4911XXYY</v>
      </c>
      <c r="C179" s="8" t="s">
        <v>43</v>
      </c>
      <c r="D179" s="8" t="str">
        <f t="shared" si="11"/>
        <v>49110100</v>
      </c>
      <c r="E179" s="10">
        <v>44263</v>
      </c>
      <c r="F179" s="8" t="s">
        <v>29</v>
      </c>
      <c r="G179" s="11">
        <v>2</v>
      </c>
      <c r="H179" s="8" t="s">
        <v>20</v>
      </c>
      <c r="I179" s="8" t="str">
        <f t="shared" si="14"/>
        <v>PD-GER-100623</v>
      </c>
      <c r="J179" s="8" t="s">
        <v>33</v>
      </c>
      <c r="K179" s="8" t="str">
        <f t="shared" si="13"/>
        <v>S-PD-GER-929</v>
      </c>
      <c r="L179" s="8" t="s">
        <v>233</v>
      </c>
      <c r="M179" s="33" t="s">
        <v>42</v>
      </c>
    </row>
    <row r="180" spans="1:13" x14ac:dyDescent="0.3">
      <c r="A180" s="8" t="str">
        <f t="shared" si="15"/>
        <v>Netzstecker-Bandschleifer</v>
      </c>
      <c r="B180" s="8" t="str">
        <f t="shared" si="12"/>
        <v>4933XXYY</v>
      </c>
      <c r="C180" s="8" t="s">
        <v>113</v>
      </c>
      <c r="D180" s="8" t="str">
        <f t="shared" si="11"/>
        <v>49330201</v>
      </c>
      <c r="E180" s="10">
        <v>44263</v>
      </c>
      <c r="F180" s="8" t="s">
        <v>24</v>
      </c>
      <c r="G180" s="11">
        <v>20</v>
      </c>
      <c r="H180" s="8" t="s">
        <v>36</v>
      </c>
      <c r="I180" s="8" t="str">
        <f t="shared" si="14"/>
        <v>PD-CHI-100550</v>
      </c>
      <c r="J180" s="8" t="s">
        <v>16</v>
      </c>
      <c r="K180" s="8" t="str">
        <f t="shared" si="13"/>
        <v>S-PD-CHI-449</v>
      </c>
      <c r="L180" s="8" t="s">
        <v>234</v>
      </c>
      <c r="M180" s="33" t="s">
        <v>39</v>
      </c>
    </row>
    <row r="181" spans="1:13" x14ac:dyDescent="0.3">
      <c r="A181" s="8" t="str">
        <f t="shared" si="15"/>
        <v>Akku-Bohrschrauber</v>
      </c>
      <c r="B181" s="8" t="str">
        <f t="shared" si="12"/>
        <v>4711XXYY</v>
      </c>
      <c r="C181" s="8" t="s">
        <v>89</v>
      </c>
      <c r="D181" s="8" t="str">
        <f t="shared" si="11"/>
        <v>47110200</v>
      </c>
      <c r="E181" s="10">
        <v>44264</v>
      </c>
      <c r="F181" s="8" t="s">
        <v>29</v>
      </c>
      <c r="G181" s="11">
        <v>19</v>
      </c>
      <c r="H181" s="8" t="s">
        <v>15</v>
      </c>
      <c r="I181" s="8" t="str">
        <f t="shared" si="14"/>
        <v>PD-GER-100895</v>
      </c>
      <c r="J181" s="8" t="s">
        <v>33</v>
      </c>
      <c r="K181" s="8" t="str">
        <f t="shared" si="13"/>
        <v>S-PD-GER-929</v>
      </c>
      <c r="L181" s="8" t="s">
        <v>235</v>
      </c>
      <c r="M181" s="33" t="s">
        <v>31</v>
      </c>
    </row>
    <row r="182" spans="1:13" x14ac:dyDescent="0.3">
      <c r="A182" s="8" t="str">
        <f t="shared" si="15"/>
        <v>Netzstecker-Bandschleifer</v>
      </c>
      <c r="B182" s="8" t="str">
        <f t="shared" si="12"/>
        <v>4933XXYY</v>
      </c>
      <c r="C182" s="8" t="s">
        <v>28</v>
      </c>
      <c r="D182" s="8" t="str">
        <f t="shared" si="11"/>
        <v>49330100</v>
      </c>
      <c r="E182" s="10">
        <v>44264</v>
      </c>
      <c r="F182" s="8" t="s">
        <v>24</v>
      </c>
      <c r="G182" s="11">
        <v>12</v>
      </c>
      <c r="H182" s="8" t="s">
        <v>20</v>
      </c>
      <c r="I182" s="8" t="str">
        <f t="shared" si="14"/>
        <v>PD-CHI-100922</v>
      </c>
      <c r="J182" s="8" t="s">
        <v>25</v>
      </c>
      <c r="K182" s="8" t="str">
        <f t="shared" si="13"/>
        <v>S-PD-CHI-690</v>
      </c>
      <c r="L182" s="8" t="s">
        <v>236</v>
      </c>
      <c r="M182" s="33" t="s">
        <v>27</v>
      </c>
    </row>
    <row r="183" spans="1:13" x14ac:dyDescent="0.3">
      <c r="A183" s="8" t="str">
        <f t="shared" si="15"/>
        <v>Netzstecker-Bohrschrauber</v>
      </c>
      <c r="B183" s="8" t="str">
        <f t="shared" si="12"/>
        <v>4911XXYY</v>
      </c>
      <c r="C183" s="8" t="s">
        <v>19</v>
      </c>
      <c r="D183" s="8" t="str">
        <f t="shared" si="11"/>
        <v>49110200</v>
      </c>
      <c r="E183" s="10">
        <v>44264</v>
      </c>
      <c r="F183" s="8" t="s">
        <v>14</v>
      </c>
      <c r="G183" s="11">
        <v>16</v>
      </c>
      <c r="H183" s="8" t="s">
        <v>15</v>
      </c>
      <c r="I183" s="8" t="str">
        <f t="shared" si="14"/>
        <v>PD-MAL-100440</v>
      </c>
      <c r="J183" s="8" t="s">
        <v>33</v>
      </c>
      <c r="K183" s="8" t="str">
        <f t="shared" si="13"/>
        <v>S-PD-MAL-530</v>
      </c>
      <c r="L183" s="8" t="s">
        <v>237</v>
      </c>
      <c r="M183" s="33" t="s">
        <v>18</v>
      </c>
    </row>
    <row r="184" spans="1:13" x14ac:dyDescent="0.3">
      <c r="A184" s="8" t="str">
        <f t="shared" si="15"/>
        <v>Akku-Bandschleifer</v>
      </c>
      <c r="B184" s="8" t="str">
        <f t="shared" si="12"/>
        <v>4733XXYY</v>
      </c>
      <c r="C184" s="8" t="s">
        <v>13</v>
      </c>
      <c r="D184" s="8" t="str">
        <f t="shared" si="11"/>
        <v>47330100</v>
      </c>
      <c r="E184" s="10">
        <v>44265</v>
      </c>
      <c r="F184" s="8" t="s">
        <v>24</v>
      </c>
      <c r="G184" s="11">
        <v>17</v>
      </c>
      <c r="H184" s="8" t="s">
        <v>36</v>
      </c>
      <c r="I184" s="8" t="str">
        <f t="shared" si="14"/>
        <v>PD-CHI-100550</v>
      </c>
      <c r="J184" s="8" t="s">
        <v>37</v>
      </c>
      <c r="K184" s="8" t="str">
        <f t="shared" si="13"/>
        <v>S-PD-CHI-499</v>
      </c>
      <c r="L184" s="8" t="s">
        <v>238</v>
      </c>
      <c r="M184" s="33" t="s">
        <v>39</v>
      </c>
    </row>
    <row r="185" spans="1:13" x14ac:dyDescent="0.3">
      <c r="A185" s="8" t="str">
        <f t="shared" si="15"/>
        <v>Akku-Stichsäge</v>
      </c>
      <c r="B185" s="8" t="str">
        <f t="shared" si="12"/>
        <v>4722XXYY</v>
      </c>
      <c r="C185" s="8" t="s">
        <v>48</v>
      </c>
      <c r="D185" s="8" t="str">
        <f t="shared" si="11"/>
        <v>47220101</v>
      </c>
      <c r="E185" s="10">
        <v>44265</v>
      </c>
      <c r="F185" s="8" t="s">
        <v>24</v>
      </c>
      <c r="G185" s="11">
        <v>7</v>
      </c>
      <c r="H185" s="8" t="s">
        <v>15</v>
      </c>
      <c r="I185" s="8" t="str">
        <f t="shared" si="14"/>
        <v>PD-CHI-100707</v>
      </c>
      <c r="J185" s="8" t="s">
        <v>16</v>
      </c>
      <c r="K185" s="8" t="str">
        <f t="shared" si="13"/>
        <v>S-PD-CHI-449</v>
      </c>
      <c r="L185" s="8" t="s">
        <v>239</v>
      </c>
      <c r="M185" s="33" t="s">
        <v>74</v>
      </c>
    </row>
    <row r="186" spans="1:13" x14ac:dyDescent="0.3">
      <c r="A186" s="8" t="str">
        <f t="shared" si="15"/>
        <v>Netzstecker-Bohrschrauber</v>
      </c>
      <c r="B186" s="8" t="str">
        <f t="shared" si="12"/>
        <v>4911XXYY</v>
      </c>
      <c r="C186" s="8" t="s">
        <v>53</v>
      </c>
      <c r="D186" s="8" t="str">
        <f t="shared" si="11"/>
        <v>49110201</v>
      </c>
      <c r="E186" s="10">
        <v>44265</v>
      </c>
      <c r="F186" s="8" t="s">
        <v>24</v>
      </c>
      <c r="G186" s="11">
        <v>15</v>
      </c>
      <c r="H186" s="8" t="s">
        <v>20</v>
      </c>
      <c r="I186" s="8" t="str">
        <f t="shared" si="14"/>
        <v>PD-CHI-100922</v>
      </c>
      <c r="J186" s="8" t="s">
        <v>25</v>
      </c>
      <c r="K186" s="8" t="str">
        <f t="shared" si="13"/>
        <v>S-PD-CHI-690</v>
      </c>
      <c r="L186" s="8" t="s">
        <v>240</v>
      </c>
      <c r="M186" s="33" t="s">
        <v>27</v>
      </c>
    </row>
    <row r="187" spans="1:13" x14ac:dyDescent="0.3">
      <c r="A187" s="8" t="str">
        <f t="shared" si="15"/>
        <v>Akku-Bandschleifer</v>
      </c>
      <c r="B187" s="8" t="str">
        <f t="shared" si="12"/>
        <v>4733XXYY</v>
      </c>
      <c r="C187" s="8" t="s">
        <v>60</v>
      </c>
      <c r="D187" s="8" t="str">
        <f t="shared" si="11"/>
        <v>47330200</v>
      </c>
      <c r="E187" s="10">
        <v>44265</v>
      </c>
      <c r="F187" s="8" t="s">
        <v>14</v>
      </c>
      <c r="G187" s="11">
        <v>9</v>
      </c>
      <c r="H187" s="8" t="s">
        <v>20</v>
      </c>
      <c r="I187" s="8" t="str">
        <f t="shared" si="14"/>
        <v>PD-MAL-100488</v>
      </c>
      <c r="J187" s="8" t="s">
        <v>25</v>
      </c>
      <c r="K187" s="8" t="str">
        <f t="shared" si="13"/>
        <v>S-PD-MAL-934</v>
      </c>
      <c r="L187" s="8" t="s">
        <v>241</v>
      </c>
      <c r="M187" s="33" t="s">
        <v>22</v>
      </c>
    </row>
    <row r="188" spans="1:13" x14ac:dyDescent="0.3">
      <c r="A188" s="8" t="str">
        <f t="shared" si="15"/>
        <v>Akku-Bandschleifer</v>
      </c>
      <c r="B188" s="8" t="str">
        <f t="shared" si="12"/>
        <v>4733XXYY</v>
      </c>
      <c r="C188" s="8" t="s">
        <v>13</v>
      </c>
      <c r="D188" s="8" t="str">
        <f t="shared" si="11"/>
        <v>47330100</v>
      </c>
      <c r="E188" s="10">
        <v>44266</v>
      </c>
      <c r="F188" s="8" t="s">
        <v>29</v>
      </c>
      <c r="G188" s="11">
        <v>8</v>
      </c>
      <c r="H188" s="8" t="s">
        <v>36</v>
      </c>
      <c r="I188" s="8" t="str">
        <f t="shared" si="14"/>
        <v>PD-GER-100884</v>
      </c>
      <c r="J188" s="8" t="s">
        <v>33</v>
      </c>
      <c r="K188" s="8" t="str">
        <f t="shared" si="13"/>
        <v>S-PD-GER-929</v>
      </c>
      <c r="L188" s="8" t="s">
        <v>242</v>
      </c>
      <c r="M188" s="33" t="s">
        <v>47</v>
      </c>
    </row>
    <row r="189" spans="1:13" x14ac:dyDescent="0.3">
      <c r="A189" s="8" t="str">
        <f t="shared" si="15"/>
        <v>Akku-Bohrschrauber</v>
      </c>
      <c r="B189" s="8" t="str">
        <f t="shared" si="12"/>
        <v>4711XXYY</v>
      </c>
      <c r="C189" s="8" t="s">
        <v>55</v>
      </c>
      <c r="D189" s="8" t="str">
        <f t="shared" si="11"/>
        <v>47110101</v>
      </c>
      <c r="E189" s="10">
        <v>44266</v>
      </c>
      <c r="F189" s="8" t="s">
        <v>14</v>
      </c>
      <c r="G189" s="11">
        <v>20</v>
      </c>
      <c r="H189" s="8" t="s">
        <v>36</v>
      </c>
      <c r="I189" s="8" t="str">
        <f t="shared" si="14"/>
        <v>PD-MAL-100520</v>
      </c>
      <c r="J189" s="8" t="s">
        <v>16</v>
      </c>
      <c r="K189" s="8" t="str">
        <f t="shared" si="13"/>
        <v>S-PD-MAL-636</v>
      </c>
      <c r="L189" s="8" t="s">
        <v>243</v>
      </c>
      <c r="M189" s="33" t="s">
        <v>63</v>
      </c>
    </row>
    <row r="190" spans="1:13" x14ac:dyDescent="0.3">
      <c r="A190" s="8" t="str">
        <f t="shared" si="15"/>
        <v>Netzstecker-Bohrschrauber</v>
      </c>
      <c r="B190" s="8" t="str">
        <f t="shared" si="12"/>
        <v>4911XXYY</v>
      </c>
      <c r="C190" s="8" t="s">
        <v>19</v>
      </c>
      <c r="D190" s="8" t="str">
        <f t="shared" ref="D190:D253" si="16">IF(C190="Akku-Bohrschrauber Basis","47110100",IF(C190="Akku-Bohrschrauber Basis Plus","47110101",IF(C190="Akku-Bohrschrauber Premium","47110200",IF(C190="Akku-Bohrschrauber Premium Plus","47110201",IF(C190="Akku-Stichsäge Basis","47220100",IF(C190="Akku-Stichsäge Basis Plus","47220101",IF(C190="Akku-Stichsäge Premium","47220200",IF(C190="Akku-Stichsäge Premium Plus","47220201",IF(C190="Akku-Bandschleifer Basis","47330100",IF(C190="Akku-Bandschleifer Basis Plus","47330101",IF(C190="Akku-Bandschleifer Premium","47330200",IF(C190="Akku-Bandschleifer Premium Plus","47330201",IF(C190="Netzstecker-Bohrschrauber Basis","49110100",IF(C190="Netzstecker-Bohrschrauber Basis Plus","49110101",IF(C190="Netzstecker-Bohrschrauber Premium","49110200",IF(C190="Netzstecker-Bohrschrauber Premium Plus","49110201",IF(C190="Netzstecker-Stichsäge Basis","49220100",IF(C190="Netzstecker-Stichsäge Basis Plus","49220101",IF(C190="Netzstecker-Stichsäge Premium","49220200",IF(C190="Netzstecker-Stichsäge Premium Plus","49220201",IF(C190="Netzstecker-Bandschleifer Basis","49330100",IF(C190="Netzstecker-Bandschleifer Basis Plus","49330101",IF(C190="Netzstecker-Bandschleifer Premium","49330200",IF(C190="Netzstecker-Bandschleifer Premium Plus","49330201",""))))))))))))))))))))))))</f>
        <v>49110200</v>
      </c>
      <c r="E190" s="10">
        <v>44266</v>
      </c>
      <c r="F190" s="8" t="s">
        <v>24</v>
      </c>
      <c r="G190" s="11">
        <v>19</v>
      </c>
      <c r="H190" s="8" t="s">
        <v>36</v>
      </c>
      <c r="I190" s="8" t="str">
        <f t="shared" si="14"/>
        <v>PD-CHI-100550</v>
      </c>
      <c r="J190" s="8" t="s">
        <v>16</v>
      </c>
      <c r="K190" s="8" t="str">
        <f t="shared" si="13"/>
        <v>S-PD-CHI-449</v>
      </c>
      <c r="L190" s="8" t="s">
        <v>244</v>
      </c>
      <c r="M190" s="33" t="s">
        <v>39</v>
      </c>
    </row>
    <row r="191" spans="1:13" x14ac:dyDescent="0.3">
      <c r="A191" s="8" t="str">
        <f t="shared" si="15"/>
        <v>Akku-Stichsäge</v>
      </c>
      <c r="B191" s="8" t="str">
        <f t="shared" si="12"/>
        <v>4722XXYY</v>
      </c>
      <c r="C191" s="8" t="s">
        <v>93</v>
      </c>
      <c r="D191" s="8" t="str">
        <f t="shared" si="16"/>
        <v>47220100</v>
      </c>
      <c r="E191" s="10">
        <v>44267</v>
      </c>
      <c r="F191" s="8" t="s">
        <v>29</v>
      </c>
      <c r="G191" s="11">
        <v>13</v>
      </c>
      <c r="H191" s="8" t="s">
        <v>15</v>
      </c>
      <c r="I191" s="8" t="str">
        <f t="shared" si="14"/>
        <v>PD-GER-100895</v>
      </c>
      <c r="J191" s="8" t="s">
        <v>16</v>
      </c>
      <c r="K191" s="8" t="str">
        <f t="shared" si="13"/>
        <v>S-PD-GER-858</v>
      </c>
      <c r="L191" s="8" t="s">
        <v>245</v>
      </c>
      <c r="M191" s="33" t="s">
        <v>31</v>
      </c>
    </row>
    <row r="192" spans="1:13" x14ac:dyDescent="0.3">
      <c r="A192" s="8" t="str">
        <f t="shared" si="15"/>
        <v>Akku-Bohrschrauber</v>
      </c>
      <c r="B192" s="8" t="str">
        <f t="shared" si="12"/>
        <v>4711XXYY</v>
      </c>
      <c r="C192" s="8" t="s">
        <v>55</v>
      </c>
      <c r="D192" s="8" t="str">
        <f t="shared" si="16"/>
        <v>47110101</v>
      </c>
      <c r="E192" s="10">
        <v>44267</v>
      </c>
      <c r="F192" s="8" t="s">
        <v>24</v>
      </c>
      <c r="G192" s="11">
        <v>8</v>
      </c>
      <c r="H192" s="8" t="s">
        <v>20</v>
      </c>
      <c r="I192" s="8" t="str">
        <f t="shared" si="14"/>
        <v>PD-CHI-100922</v>
      </c>
      <c r="J192" s="8" t="s">
        <v>37</v>
      </c>
      <c r="K192" s="8" t="str">
        <f t="shared" si="13"/>
        <v>S-PD-CHI-499</v>
      </c>
      <c r="L192" s="8" t="s">
        <v>246</v>
      </c>
      <c r="M192" s="33" t="s">
        <v>27</v>
      </c>
    </row>
    <row r="193" spans="1:13" x14ac:dyDescent="0.3">
      <c r="A193" s="8" t="str">
        <f t="shared" si="15"/>
        <v>Akku-Bandschleifer</v>
      </c>
      <c r="B193" s="8" t="str">
        <f t="shared" si="12"/>
        <v>4733XXYY</v>
      </c>
      <c r="C193" s="8" t="s">
        <v>13</v>
      </c>
      <c r="D193" s="8" t="str">
        <f t="shared" si="16"/>
        <v>47330100</v>
      </c>
      <c r="E193" s="10">
        <v>44267</v>
      </c>
      <c r="F193" s="8" t="s">
        <v>29</v>
      </c>
      <c r="G193" s="11">
        <v>13</v>
      </c>
      <c r="H193" s="8" t="s">
        <v>20</v>
      </c>
      <c r="I193" s="8" t="str">
        <f t="shared" si="14"/>
        <v>PD-GER-100623</v>
      </c>
      <c r="J193" s="8" t="s">
        <v>16</v>
      </c>
      <c r="K193" s="8" t="str">
        <f t="shared" si="13"/>
        <v>S-PD-GER-858</v>
      </c>
      <c r="L193" s="8" t="s">
        <v>247</v>
      </c>
      <c r="M193" s="33" t="s">
        <v>42</v>
      </c>
    </row>
    <row r="194" spans="1:13" x14ac:dyDescent="0.3">
      <c r="A194" s="8" t="str">
        <f t="shared" si="15"/>
        <v>Netzstecker-Bandschleifer</v>
      </c>
      <c r="B194" s="8" t="str">
        <f t="shared" ref="B194:B257" si="17">IF(A194="Akku-Bohrschrauber","4711XXYY",IF(A194="Akku-Stichsäge","4722XXYY",IF(A194="Akku-Bandschleifer","4733XXYY",IF(A194="Netzstecker-Bohrschrauber","4911XXYY",IF(A194="Netzstecker-Stichsäge","4922XXYY",IF(A194="Netzstecker-Bandschleifer","4933XXYY",""))))))</f>
        <v>4933XXYY</v>
      </c>
      <c r="C194" s="8" t="s">
        <v>113</v>
      </c>
      <c r="D194" s="8" t="str">
        <f t="shared" si="16"/>
        <v>49330201</v>
      </c>
      <c r="E194" s="10">
        <v>44268</v>
      </c>
      <c r="F194" s="8" t="s">
        <v>29</v>
      </c>
      <c r="G194" s="11">
        <v>3</v>
      </c>
      <c r="H194" s="8" t="s">
        <v>20</v>
      </c>
      <c r="I194" s="8" t="str">
        <f t="shared" si="14"/>
        <v>PD-GER-100623</v>
      </c>
      <c r="J194" s="8" t="s">
        <v>33</v>
      </c>
      <c r="K194" s="8" t="str">
        <f t="shared" si="13"/>
        <v>S-PD-GER-929</v>
      </c>
      <c r="L194" s="8" t="s">
        <v>248</v>
      </c>
      <c r="M194" s="33" t="s">
        <v>42</v>
      </c>
    </row>
    <row r="195" spans="1:13" x14ac:dyDescent="0.3">
      <c r="A195" s="8" t="str">
        <f t="shared" si="15"/>
        <v>Netzstecker-Bandschleifer</v>
      </c>
      <c r="B195" s="8" t="str">
        <f t="shared" si="17"/>
        <v>4933XXYY</v>
      </c>
      <c r="C195" s="8" t="s">
        <v>28</v>
      </c>
      <c r="D195" s="8" t="str">
        <f t="shared" si="16"/>
        <v>49330100</v>
      </c>
      <c r="E195" s="10">
        <v>44268</v>
      </c>
      <c r="F195" s="8" t="s">
        <v>14</v>
      </c>
      <c r="G195" s="11">
        <v>9</v>
      </c>
      <c r="H195" s="8" t="s">
        <v>15</v>
      </c>
      <c r="I195" s="8" t="str">
        <f t="shared" si="14"/>
        <v>PD-MAL-100440</v>
      </c>
      <c r="J195" s="8" t="s">
        <v>25</v>
      </c>
      <c r="K195" s="8" t="str">
        <f t="shared" ref="K195:K258" si="18">IF(AND(F195="Malaysia",J195="Multi Tier Racking"),"S-PD-MAL-530",IF(AND(F195="Malaysia",J195="Static Shelving"),"S-PD-MAL-636",IF(AND(F195="Malaysia",J195="Mobile Shelving"),"S-PD-MAL-934",IF(AND(F195="Malaysia",J195="Pallet Racking"),"S-PD-MAL-488",IF(AND(F195="China",J195="Multi Tier Racking"),"S-PD-CHI-715",IF(AND(F195="China",J195="Static Shelving"),"S-PD-CHI-449",IF(AND(F195="China",J195="Mobile Shelving"),"S-PD-CHI-690",IF(AND(F195="China",J195="Pallet Racking"),"S-PD-CHI-499",IF(AND(F195="Germany",J195="Multi Tier Racking"),"S-PD-GER-929",IF(AND(F195="Germany",J195="Static Shelving"),"S-PD-GER-858",IF(AND(F195="Germany",J195="Mobile Shelving"),"S-PD-GER-809",IF(AND(F195="Germany",J195="Pallet Racking"),"S-PD-GER-693",""))))))))))))</f>
        <v>S-PD-MAL-934</v>
      </c>
      <c r="L195" s="8" t="s">
        <v>249</v>
      </c>
      <c r="M195" s="33" t="s">
        <v>18</v>
      </c>
    </row>
    <row r="196" spans="1:13" x14ac:dyDescent="0.3">
      <c r="A196" s="8" t="str">
        <f t="shared" si="15"/>
        <v>Netzstecker-Bandschleifer</v>
      </c>
      <c r="B196" s="8" t="str">
        <f t="shared" si="17"/>
        <v>4933XXYY</v>
      </c>
      <c r="C196" s="8" t="s">
        <v>66</v>
      </c>
      <c r="D196" s="8" t="str">
        <f t="shared" si="16"/>
        <v>49330200</v>
      </c>
      <c r="E196" s="10">
        <v>44269</v>
      </c>
      <c r="F196" s="8" t="s">
        <v>14</v>
      </c>
      <c r="G196" s="11">
        <v>1</v>
      </c>
      <c r="H196" s="8" t="s">
        <v>15</v>
      </c>
      <c r="I196" s="8" t="str">
        <f t="shared" ref="I196:I259" si="19">IF(AND(H196="A",F196="Malaysia"),"PD-MAL-100440",IF(AND(H196="B",F196="Malaysia"),"PD-MAL-100488",IF(AND(H196="C",F196="Malaysia"),"PD-MAL-100520",IF(AND(H196="A",F196="China"),"PD-CHI-100707",IF(AND(H196="B",F196="China"),"PD-CHI-100922",IF(AND(H196="C",F196="China"),"PD-CHI-100550",IF(AND(H196="A",F196="Germany"),"PD-GER-100895",IF(AND(H196="B",F196="Germany"),"PD-GER-100623",IF(AND(H196="C",F196="Germany"),"PD-GER-100884","")))))))))</f>
        <v>PD-MAL-100440</v>
      </c>
      <c r="J196" s="8" t="s">
        <v>25</v>
      </c>
      <c r="K196" s="8" t="str">
        <f t="shared" si="18"/>
        <v>S-PD-MAL-934</v>
      </c>
      <c r="L196" s="8" t="s">
        <v>250</v>
      </c>
      <c r="M196" s="33" t="s">
        <v>18</v>
      </c>
    </row>
    <row r="197" spans="1:13" x14ac:dyDescent="0.3">
      <c r="A197" s="8" t="str">
        <f t="shared" si="15"/>
        <v>Akku-Bohrschrauber</v>
      </c>
      <c r="B197" s="8" t="str">
        <f t="shared" si="17"/>
        <v>4711XXYY</v>
      </c>
      <c r="C197" s="8" t="s">
        <v>55</v>
      </c>
      <c r="D197" s="8" t="str">
        <f t="shared" si="16"/>
        <v>47110101</v>
      </c>
      <c r="E197" s="10">
        <v>44269</v>
      </c>
      <c r="F197" s="8" t="s">
        <v>14</v>
      </c>
      <c r="G197" s="11">
        <v>6</v>
      </c>
      <c r="H197" s="8" t="s">
        <v>20</v>
      </c>
      <c r="I197" s="8" t="str">
        <f t="shared" si="19"/>
        <v>PD-MAL-100488</v>
      </c>
      <c r="J197" s="8" t="s">
        <v>16</v>
      </c>
      <c r="K197" s="8" t="str">
        <f t="shared" si="18"/>
        <v>S-PD-MAL-636</v>
      </c>
      <c r="L197" s="8" t="s">
        <v>251</v>
      </c>
      <c r="M197" s="33" t="s">
        <v>22</v>
      </c>
    </row>
    <row r="198" spans="1:13" x14ac:dyDescent="0.3">
      <c r="A198" s="8" t="str">
        <f t="shared" si="15"/>
        <v>Netzstecker-Bandschleifer</v>
      </c>
      <c r="B198" s="8" t="str">
        <f t="shared" si="17"/>
        <v>4933XXYY</v>
      </c>
      <c r="C198" s="8" t="s">
        <v>113</v>
      </c>
      <c r="D198" s="8" t="str">
        <f t="shared" si="16"/>
        <v>49330201</v>
      </c>
      <c r="E198" s="10">
        <v>44269</v>
      </c>
      <c r="F198" s="8" t="s">
        <v>24</v>
      </c>
      <c r="G198" s="11">
        <v>6</v>
      </c>
      <c r="H198" s="8" t="s">
        <v>36</v>
      </c>
      <c r="I198" s="8" t="str">
        <f t="shared" si="19"/>
        <v>PD-CHI-100550</v>
      </c>
      <c r="J198" s="8" t="s">
        <v>33</v>
      </c>
      <c r="K198" s="8" t="str">
        <f t="shared" si="18"/>
        <v>S-PD-CHI-715</v>
      </c>
      <c r="L198" s="8" t="s">
        <v>252</v>
      </c>
      <c r="M198" s="33" t="s">
        <v>39</v>
      </c>
    </row>
    <row r="199" spans="1:13" x14ac:dyDescent="0.3">
      <c r="A199" s="8" t="str">
        <f t="shared" si="15"/>
        <v>Netzstecker-Bandschleifer</v>
      </c>
      <c r="B199" s="8" t="str">
        <f t="shared" si="17"/>
        <v>4933XXYY</v>
      </c>
      <c r="C199" s="8" t="s">
        <v>66</v>
      </c>
      <c r="D199" s="8" t="str">
        <f t="shared" si="16"/>
        <v>49330200</v>
      </c>
      <c r="E199" s="10">
        <v>44270</v>
      </c>
      <c r="F199" s="8" t="s">
        <v>14</v>
      </c>
      <c r="G199" s="11">
        <v>5</v>
      </c>
      <c r="H199" s="8" t="s">
        <v>15</v>
      </c>
      <c r="I199" s="8" t="str">
        <f t="shared" si="19"/>
        <v>PD-MAL-100440</v>
      </c>
      <c r="J199" s="8" t="s">
        <v>25</v>
      </c>
      <c r="K199" s="8" t="str">
        <f t="shared" si="18"/>
        <v>S-PD-MAL-934</v>
      </c>
      <c r="L199" s="8" t="s">
        <v>253</v>
      </c>
      <c r="M199" s="33" t="s">
        <v>18</v>
      </c>
    </row>
    <row r="200" spans="1:13" x14ac:dyDescent="0.3">
      <c r="A200" s="8" t="str">
        <f t="shared" si="15"/>
        <v>Netzstecker-Stichsäge</v>
      </c>
      <c r="B200" s="8" t="str">
        <f t="shared" si="17"/>
        <v>4922XXYY</v>
      </c>
      <c r="C200" s="8" t="s">
        <v>124</v>
      </c>
      <c r="D200" s="8" t="str">
        <f t="shared" si="16"/>
        <v>49220200</v>
      </c>
      <c r="E200" s="10">
        <v>44270</v>
      </c>
      <c r="F200" s="8" t="s">
        <v>29</v>
      </c>
      <c r="G200" s="11">
        <v>20</v>
      </c>
      <c r="H200" s="8" t="s">
        <v>36</v>
      </c>
      <c r="I200" s="8" t="str">
        <f t="shared" si="19"/>
        <v>PD-GER-100884</v>
      </c>
      <c r="J200" s="8" t="s">
        <v>16</v>
      </c>
      <c r="K200" s="8" t="str">
        <f t="shared" si="18"/>
        <v>S-PD-GER-858</v>
      </c>
      <c r="L200" s="8" t="s">
        <v>254</v>
      </c>
      <c r="M200" s="33" t="s">
        <v>47</v>
      </c>
    </row>
    <row r="201" spans="1:13" x14ac:dyDescent="0.3">
      <c r="A201" s="8" t="str">
        <f t="shared" si="15"/>
        <v>Netzstecker-Bandschleifer</v>
      </c>
      <c r="B201" s="8" t="str">
        <f t="shared" si="17"/>
        <v>4933XXYY</v>
      </c>
      <c r="C201" s="8" t="s">
        <v>66</v>
      </c>
      <c r="D201" s="8" t="str">
        <f t="shared" si="16"/>
        <v>49330200</v>
      </c>
      <c r="E201" s="10">
        <v>44270</v>
      </c>
      <c r="F201" s="8" t="s">
        <v>29</v>
      </c>
      <c r="G201" s="11">
        <v>4</v>
      </c>
      <c r="H201" s="8" t="s">
        <v>20</v>
      </c>
      <c r="I201" s="8" t="str">
        <f t="shared" si="19"/>
        <v>PD-GER-100623</v>
      </c>
      <c r="J201" s="8" t="s">
        <v>33</v>
      </c>
      <c r="K201" s="8" t="str">
        <f t="shared" si="18"/>
        <v>S-PD-GER-929</v>
      </c>
      <c r="L201" s="8" t="s">
        <v>255</v>
      </c>
      <c r="M201" s="33" t="s">
        <v>42</v>
      </c>
    </row>
    <row r="202" spans="1:13" x14ac:dyDescent="0.3">
      <c r="A202" s="8" t="str">
        <f t="shared" si="15"/>
        <v>Netzstecker-Stichsäge</v>
      </c>
      <c r="B202" s="8" t="str">
        <f t="shared" si="17"/>
        <v>4922XXYY</v>
      </c>
      <c r="C202" s="8" t="s">
        <v>77</v>
      </c>
      <c r="D202" s="8" t="str">
        <f t="shared" si="16"/>
        <v>49220101</v>
      </c>
      <c r="E202" s="10">
        <v>44271</v>
      </c>
      <c r="F202" s="8" t="s">
        <v>29</v>
      </c>
      <c r="G202" s="11">
        <v>3</v>
      </c>
      <c r="H202" s="8" t="s">
        <v>15</v>
      </c>
      <c r="I202" s="8" t="str">
        <f t="shared" si="19"/>
        <v>PD-GER-100895</v>
      </c>
      <c r="J202" s="8" t="s">
        <v>33</v>
      </c>
      <c r="K202" s="8" t="str">
        <f t="shared" si="18"/>
        <v>S-PD-GER-929</v>
      </c>
      <c r="L202" s="8" t="s">
        <v>256</v>
      </c>
      <c r="M202" s="33" t="s">
        <v>31</v>
      </c>
    </row>
    <row r="203" spans="1:13" x14ac:dyDescent="0.3">
      <c r="A203" s="8" t="str">
        <f t="shared" si="15"/>
        <v>Akku-Bandschleifer</v>
      </c>
      <c r="B203" s="8" t="str">
        <f t="shared" si="17"/>
        <v>4733XXYY</v>
      </c>
      <c r="C203" s="8" t="s">
        <v>13</v>
      </c>
      <c r="D203" s="8" t="str">
        <f t="shared" si="16"/>
        <v>47330100</v>
      </c>
      <c r="E203" s="10">
        <v>44271</v>
      </c>
      <c r="F203" s="8" t="s">
        <v>24</v>
      </c>
      <c r="G203" s="11">
        <v>19</v>
      </c>
      <c r="H203" s="8" t="s">
        <v>15</v>
      </c>
      <c r="I203" s="8" t="str">
        <f t="shared" si="19"/>
        <v>PD-CHI-100707</v>
      </c>
      <c r="J203" s="8" t="s">
        <v>16</v>
      </c>
      <c r="K203" s="8" t="str">
        <f t="shared" si="18"/>
        <v>S-PD-CHI-449</v>
      </c>
      <c r="L203" s="8" t="s">
        <v>257</v>
      </c>
      <c r="M203" s="33" t="s">
        <v>74</v>
      </c>
    </row>
    <row r="204" spans="1:13" x14ac:dyDescent="0.3">
      <c r="A204" s="8" t="str">
        <f t="shared" ref="A204:A267" si="20">IF((LEFT(D204,4)="4711"),"Akku-Bohrschrauber",IF((LEFT(D204,4)="4722"),"Akku-Stichsäge",IF((LEFT(D204,4)="4733"),"Akku-Bandschleifer",IF((LEFT(D204,4)="4911"),"Netzstecker-Bohrschrauber",IF((LEFT(D204,4)="4922"),"Netzstecker-Stichsäge",IF((LEFT(D204,4)="4933"),"Netzstecker-Bandschleifer",""))))))</f>
        <v>Akku-Bandschleifer</v>
      </c>
      <c r="B204" s="8" t="str">
        <f t="shared" si="17"/>
        <v>4733XXYY</v>
      </c>
      <c r="C204" s="8" t="s">
        <v>23</v>
      </c>
      <c r="D204" s="8" t="str">
        <f t="shared" si="16"/>
        <v>47330201</v>
      </c>
      <c r="E204" s="10">
        <v>44271</v>
      </c>
      <c r="F204" s="8" t="s">
        <v>14</v>
      </c>
      <c r="G204" s="11">
        <v>12</v>
      </c>
      <c r="H204" s="8" t="s">
        <v>15</v>
      </c>
      <c r="I204" s="8" t="str">
        <f t="shared" si="19"/>
        <v>PD-MAL-100440</v>
      </c>
      <c r="J204" s="8" t="s">
        <v>33</v>
      </c>
      <c r="K204" s="8" t="str">
        <f t="shared" si="18"/>
        <v>S-PD-MAL-530</v>
      </c>
      <c r="L204" s="8" t="s">
        <v>258</v>
      </c>
      <c r="M204" s="33" t="s">
        <v>18</v>
      </c>
    </row>
    <row r="205" spans="1:13" x14ac:dyDescent="0.3">
      <c r="A205" s="8" t="str">
        <f t="shared" si="20"/>
        <v>Akku-Bohrschrauber</v>
      </c>
      <c r="B205" s="8" t="str">
        <f t="shared" si="17"/>
        <v>4711XXYY</v>
      </c>
      <c r="C205" s="8" t="s">
        <v>45</v>
      </c>
      <c r="D205" s="8" t="str">
        <f t="shared" si="16"/>
        <v>47110201</v>
      </c>
      <c r="E205" s="10">
        <v>44271</v>
      </c>
      <c r="F205" s="8" t="s">
        <v>29</v>
      </c>
      <c r="G205" s="11">
        <v>7</v>
      </c>
      <c r="H205" s="8" t="s">
        <v>20</v>
      </c>
      <c r="I205" s="8" t="str">
        <f t="shared" si="19"/>
        <v>PD-GER-100623</v>
      </c>
      <c r="J205" s="8" t="s">
        <v>37</v>
      </c>
      <c r="K205" s="8" t="str">
        <f t="shared" si="18"/>
        <v>S-PD-GER-693</v>
      </c>
      <c r="L205" s="8" t="s">
        <v>259</v>
      </c>
      <c r="M205" s="33" t="s">
        <v>42</v>
      </c>
    </row>
    <row r="206" spans="1:13" x14ac:dyDescent="0.3">
      <c r="A206" s="8" t="str">
        <f t="shared" si="20"/>
        <v>Akku-Bandschleifer</v>
      </c>
      <c r="B206" s="8" t="str">
        <f t="shared" si="17"/>
        <v>4733XXYY</v>
      </c>
      <c r="C206" s="8" t="s">
        <v>58</v>
      </c>
      <c r="D206" s="8" t="str">
        <f t="shared" si="16"/>
        <v>47330101</v>
      </c>
      <c r="E206" s="10">
        <v>44272</v>
      </c>
      <c r="F206" s="8" t="s">
        <v>29</v>
      </c>
      <c r="G206" s="11">
        <v>7</v>
      </c>
      <c r="H206" s="8" t="s">
        <v>36</v>
      </c>
      <c r="I206" s="8" t="str">
        <f t="shared" si="19"/>
        <v>PD-GER-100884</v>
      </c>
      <c r="J206" s="8" t="s">
        <v>37</v>
      </c>
      <c r="K206" s="8" t="str">
        <f t="shared" si="18"/>
        <v>S-PD-GER-693</v>
      </c>
      <c r="L206" s="8" t="s">
        <v>260</v>
      </c>
      <c r="M206" s="33" t="s">
        <v>47</v>
      </c>
    </row>
    <row r="207" spans="1:13" x14ac:dyDescent="0.3">
      <c r="A207" s="8" t="str">
        <f t="shared" si="20"/>
        <v>Akku-Bandschleifer</v>
      </c>
      <c r="B207" s="8" t="str">
        <f t="shared" si="17"/>
        <v>4733XXYY</v>
      </c>
      <c r="C207" s="8" t="s">
        <v>13</v>
      </c>
      <c r="D207" s="8" t="str">
        <f t="shared" si="16"/>
        <v>47330100</v>
      </c>
      <c r="E207" s="10">
        <v>44272</v>
      </c>
      <c r="F207" s="8" t="s">
        <v>14</v>
      </c>
      <c r="G207" s="11">
        <v>4</v>
      </c>
      <c r="H207" s="8" t="s">
        <v>20</v>
      </c>
      <c r="I207" s="8" t="str">
        <f t="shared" si="19"/>
        <v>PD-MAL-100488</v>
      </c>
      <c r="J207" s="8" t="s">
        <v>37</v>
      </c>
      <c r="K207" s="8" t="str">
        <f t="shared" si="18"/>
        <v>S-PD-MAL-488</v>
      </c>
      <c r="L207" s="8" t="s">
        <v>261</v>
      </c>
      <c r="M207" s="33" t="s">
        <v>22</v>
      </c>
    </row>
    <row r="208" spans="1:13" x14ac:dyDescent="0.3">
      <c r="A208" s="8" t="str">
        <f t="shared" si="20"/>
        <v>Akku-Stichsäge</v>
      </c>
      <c r="B208" s="8" t="str">
        <f t="shared" si="17"/>
        <v>4722XXYY</v>
      </c>
      <c r="C208" s="8" t="s">
        <v>32</v>
      </c>
      <c r="D208" s="8" t="str">
        <f t="shared" si="16"/>
        <v>47220200</v>
      </c>
      <c r="E208" s="10">
        <v>44273</v>
      </c>
      <c r="F208" s="8" t="s">
        <v>29</v>
      </c>
      <c r="G208" s="11">
        <v>5</v>
      </c>
      <c r="H208" s="8" t="s">
        <v>36</v>
      </c>
      <c r="I208" s="8" t="str">
        <f t="shared" si="19"/>
        <v>PD-GER-100884</v>
      </c>
      <c r="J208" s="8" t="s">
        <v>37</v>
      </c>
      <c r="K208" s="8" t="str">
        <f t="shared" si="18"/>
        <v>S-PD-GER-693</v>
      </c>
      <c r="L208" s="8" t="s">
        <v>262</v>
      </c>
      <c r="M208" s="33" t="s">
        <v>47</v>
      </c>
    </row>
    <row r="209" spans="1:13" x14ac:dyDescent="0.3">
      <c r="A209" s="8" t="str">
        <f t="shared" si="20"/>
        <v>Akku-Stichsäge</v>
      </c>
      <c r="B209" s="8" t="str">
        <f t="shared" si="17"/>
        <v>4722XXYY</v>
      </c>
      <c r="C209" s="8" t="s">
        <v>32</v>
      </c>
      <c r="D209" s="8" t="str">
        <f t="shared" si="16"/>
        <v>47220200</v>
      </c>
      <c r="E209" s="10">
        <v>44273</v>
      </c>
      <c r="F209" s="8" t="s">
        <v>24</v>
      </c>
      <c r="G209" s="11">
        <v>2</v>
      </c>
      <c r="H209" s="8" t="s">
        <v>20</v>
      </c>
      <c r="I209" s="8" t="str">
        <f t="shared" si="19"/>
        <v>PD-CHI-100922</v>
      </c>
      <c r="J209" s="8" t="s">
        <v>37</v>
      </c>
      <c r="K209" s="8" t="str">
        <f t="shared" si="18"/>
        <v>S-PD-CHI-499</v>
      </c>
      <c r="L209" s="8" t="s">
        <v>263</v>
      </c>
      <c r="M209" s="33" t="s">
        <v>27</v>
      </c>
    </row>
    <row r="210" spans="1:13" x14ac:dyDescent="0.3">
      <c r="A210" s="8" t="str">
        <f t="shared" si="20"/>
        <v>Akku-Stichsäge</v>
      </c>
      <c r="B210" s="8" t="str">
        <f t="shared" si="17"/>
        <v>4722XXYY</v>
      </c>
      <c r="C210" s="8" t="s">
        <v>93</v>
      </c>
      <c r="D210" s="8" t="str">
        <f t="shared" si="16"/>
        <v>47220100</v>
      </c>
      <c r="E210" s="10">
        <v>44273</v>
      </c>
      <c r="F210" s="8" t="s">
        <v>24</v>
      </c>
      <c r="G210" s="11">
        <v>12</v>
      </c>
      <c r="H210" s="8" t="s">
        <v>20</v>
      </c>
      <c r="I210" s="8" t="str">
        <f t="shared" si="19"/>
        <v>PD-CHI-100922</v>
      </c>
      <c r="J210" s="8" t="s">
        <v>37</v>
      </c>
      <c r="K210" s="8" t="str">
        <f t="shared" si="18"/>
        <v>S-PD-CHI-499</v>
      </c>
      <c r="L210" s="8" t="s">
        <v>264</v>
      </c>
      <c r="M210" s="33" t="s">
        <v>27</v>
      </c>
    </row>
    <row r="211" spans="1:13" x14ac:dyDescent="0.3">
      <c r="A211" s="8" t="str">
        <f t="shared" si="20"/>
        <v>Akku-Bohrschrauber</v>
      </c>
      <c r="B211" s="8" t="str">
        <f t="shared" si="17"/>
        <v>4711XXYY</v>
      </c>
      <c r="C211" s="8" t="s">
        <v>55</v>
      </c>
      <c r="D211" s="8" t="str">
        <f t="shared" si="16"/>
        <v>47110101</v>
      </c>
      <c r="E211" s="10">
        <v>44273</v>
      </c>
      <c r="F211" s="8" t="s">
        <v>29</v>
      </c>
      <c r="G211" s="11">
        <v>20</v>
      </c>
      <c r="H211" s="8" t="s">
        <v>15</v>
      </c>
      <c r="I211" s="8" t="str">
        <f t="shared" si="19"/>
        <v>PD-GER-100895</v>
      </c>
      <c r="J211" s="8" t="s">
        <v>37</v>
      </c>
      <c r="K211" s="8" t="str">
        <f t="shared" si="18"/>
        <v>S-PD-GER-693</v>
      </c>
      <c r="L211" s="8" t="s">
        <v>265</v>
      </c>
      <c r="M211" s="33" t="s">
        <v>31</v>
      </c>
    </row>
    <row r="212" spans="1:13" x14ac:dyDescent="0.3">
      <c r="A212" s="8" t="str">
        <f t="shared" si="20"/>
        <v>Akku-Bandschleifer</v>
      </c>
      <c r="B212" s="8" t="str">
        <f t="shared" si="17"/>
        <v>4733XXYY</v>
      </c>
      <c r="C212" s="8" t="s">
        <v>13</v>
      </c>
      <c r="D212" s="8" t="str">
        <f t="shared" si="16"/>
        <v>47330100</v>
      </c>
      <c r="E212" s="10">
        <v>44274</v>
      </c>
      <c r="F212" s="8" t="s">
        <v>29</v>
      </c>
      <c r="G212" s="11">
        <v>14</v>
      </c>
      <c r="H212" s="8" t="s">
        <v>20</v>
      </c>
      <c r="I212" s="8" t="str">
        <f t="shared" si="19"/>
        <v>PD-GER-100623</v>
      </c>
      <c r="J212" s="8" t="s">
        <v>33</v>
      </c>
      <c r="K212" s="8" t="str">
        <f t="shared" si="18"/>
        <v>S-PD-GER-929</v>
      </c>
      <c r="L212" s="8" t="s">
        <v>266</v>
      </c>
      <c r="M212" s="33" t="s">
        <v>42</v>
      </c>
    </row>
    <row r="213" spans="1:13" x14ac:dyDescent="0.3">
      <c r="A213" s="8" t="str">
        <f t="shared" si="20"/>
        <v>Akku-Stichsäge</v>
      </c>
      <c r="B213" s="8" t="str">
        <f t="shared" si="17"/>
        <v>4722XXYY</v>
      </c>
      <c r="C213" s="8" t="s">
        <v>32</v>
      </c>
      <c r="D213" s="8" t="str">
        <f t="shared" si="16"/>
        <v>47220200</v>
      </c>
      <c r="E213" s="10">
        <v>44274</v>
      </c>
      <c r="F213" s="8" t="s">
        <v>29</v>
      </c>
      <c r="G213" s="11">
        <v>9</v>
      </c>
      <c r="H213" s="8" t="s">
        <v>15</v>
      </c>
      <c r="I213" s="8" t="str">
        <f t="shared" si="19"/>
        <v>PD-GER-100895</v>
      </c>
      <c r="J213" s="8" t="s">
        <v>33</v>
      </c>
      <c r="K213" s="8" t="str">
        <f t="shared" si="18"/>
        <v>S-PD-GER-929</v>
      </c>
      <c r="L213" s="8" t="s">
        <v>267</v>
      </c>
      <c r="M213" s="33" t="s">
        <v>31</v>
      </c>
    </row>
    <row r="214" spans="1:13" x14ac:dyDescent="0.3">
      <c r="A214" s="8" t="str">
        <f t="shared" si="20"/>
        <v>Netzstecker-Stichsäge</v>
      </c>
      <c r="B214" s="8" t="str">
        <f t="shared" si="17"/>
        <v>4922XXYY</v>
      </c>
      <c r="C214" s="8" t="s">
        <v>77</v>
      </c>
      <c r="D214" s="8" t="str">
        <f t="shared" si="16"/>
        <v>49220101</v>
      </c>
      <c r="E214" s="10">
        <v>44274</v>
      </c>
      <c r="F214" s="8" t="s">
        <v>29</v>
      </c>
      <c r="G214" s="11">
        <v>2</v>
      </c>
      <c r="H214" s="8" t="s">
        <v>36</v>
      </c>
      <c r="I214" s="8" t="str">
        <f t="shared" si="19"/>
        <v>PD-GER-100884</v>
      </c>
      <c r="J214" s="8" t="s">
        <v>16</v>
      </c>
      <c r="K214" s="8" t="str">
        <f t="shared" si="18"/>
        <v>S-PD-GER-858</v>
      </c>
      <c r="L214" s="8" t="s">
        <v>268</v>
      </c>
      <c r="M214" s="33" t="s">
        <v>47</v>
      </c>
    </row>
    <row r="215" spans="1:13" x14ac:dyDescent="0.3">
      <c r="A215" s="8" t="str">
        <f t="shared" si="20"/>
        <v>Akku-Stichsäge</v>
      </c>
      <c r="B215" s="8" t="str">
        <f t="shared" si="17"/>
        <v>4722XXYY</v>
      </c>
      <c r="C215" s="8" t="s">
        <v>51</v>
      </c>
      <c r="D215" s="8" t="str">
        <f t="shared" si="16"/>
        <v>47220201</v>
      </c>
      <c r="E215" s="10">
        <v>44275</v>
      </c>
      <c r="F215" s="8" t="s">
        <v>14</v>
      </c>
      <c r="G215" s="11">
        <v>12</v>
      </c>
      <c r="H215" s="8" t="s">
        <v>20</v>
      </c>
      <c r="I215" s="8" t="str">
        <f t="shared" si="19"/>
        <v>PD-MAL-100488</v>
      </c>
      <c r="J215" s="8" t="s">
        <v>25</v>
      </c>
      <c r="K215" s="8" t="str">
        <f t="shared" si="18"/>
        <v>S-PD-MAL-934</v>
      </c>
      <c r="L215" s="8" t="s">
        <v>269</v>
      </c>
      <c r="M215" s="33" t="s">
        <v>22</v>
      </c>
    </row>
    <row r="216" spans="1:13" x14ac:dyDescent="0.3">
      <c r="A216" s="8" t="str">
        <f t="shared" si="20"/>
        <v>Akku-Bandschleifer</v>
      </c>
      <c r="B216" s="8" t="str">
        <f t="shared" si="17"/>
        <v>4733XXYY</v>
      </c>
      <c r="C216" s="8" t="s">
        <v>60</v>
      </c>
      <c r="D216" s="8" t="str">
        <f t="shared" si="16"/>
        <v>47330200</v>
      </c>
      <c r="E216" s="10">
        <v>44275</v>
      </c>
      <c r="F216" s="8" t="s">
        <v>29</v>
      </c>
      <c r="G216" s="11">
        <v>14</v>
      </c>
      <c r="H216" s="8" t="s">
        <v>36</v>
      </c>
      <c r="I216" s="8" t="str">
        <f t="shared" si="19"/>
        <v>PD-GER-100884</v>
      </c>
      <c r="J216" s="8" t="s">
        <v>16</v>
      </c>
      <c r="K216" s="8" t="str">
        <f t="shared" si="18"/>
        <v>S-PD-GER-858</v>
      </c>
      <c r="L216" s="8" t="s">
        <v>270</v>
      </c>
      <c r="M216" s="33" t="s">
        <v>47</v>
      </c>
    </row>
    <row r="217" spans="1:13" x14ac:dyDescent="0.3">
      <c r="A217" s="8" t="str">
        <f t="shared" si="20"/>
        <v>Akku-Bohrschrauber</v>
      </c>
      <c r="B217" s="8" t="str">
        <f t="shared" si="17"/>
        <v>4711XXYY</v>
      </c>
      <c r="C217" s="8" t="s">
        <v>98</v>
      </c>
      <c r="D217" s="8" t="str">
        <f t="shared" si="16"/>
        <v>47110100</v>
      </c>
      <c r="E217" s="10">
        <v>44275</v>
      </c>
      <c r="F217" s="8" t="s">
        <v>29</v>
      </c>
      <c r="G217" s="11">
        <v>9</v>
      </c>
      <c r="H217" s="8" t="s">
        <v>15</v>
      </c>
      <c r="I217" s="8" t="str">
        <f t="shared" si="19"/>
        <v>PD-GER-100895</v>
      </c>
      <c r="J217" s="8" t="s">
        <v>37</v>
      </c>
      <c r="K217" s="8" t="str">
        <f t="shared" si="18"/>
        <v>S-PD-GER-693</v>
      </c>
      <c r="L217" s="8" t="s">
        <v>271</v>
      </c>
      <c r="M217" s="33" t="s">
        <v>31</v>
      </c>
    </row>
    <row r="218" spans="1:13" x14ac:dyDescent="0.3">
      <c r="A218" s="8" t="str">
        <f t="shared" si="20"/>
        <v>Akku-Stichsäge</v>
      </c>
      <c r="B218" s="8" t="str">
        <f t="shared" si="17"/>
        <v>4722XXYY</v>
      </c>
      <c r="C218" s="8" t="s">
        <v>93</v>
      </c>
      <c r="D218" s="8" t="str">
        <f t="shared" si="16"/>
        <v>47220100</v>
      </c>
      <c r="E218" s="10">
        <v>44276</v>
      </c>
      <c r="F218" s="8" t="s">
        <v>24</v>
      </c>
      <c r="G218" s="11">
        <v>1</v>
      </c>
      <c r="H218" s="8" t="s">
        <v>20</v>
      </c>
      <c r="I218" s="8" t="str">
        <f t="shared" si="19"/>
        <v>PD-CHI-100922</v>
      </c>
      <c r="J218" s="8" t="s">
        <v>33</v>
      </c>
      <c r="K218" s="8" t="str">
        <f t="shared" si="18"/>
        <v>S-PD-CHI-715</v>
      </c>
      <c r="L218" s="8" t="s">
        <v>272</v>
      </c>
      <c r="M218" s="33" t="s">
        <v>27</v>
      </c>
    </row>
    <row r="219" spans="1:13" x14ac:dyDescent="0.3">
      <c r="A219" s="8" t="str">
        <f t="shared" si="20"/>
        <v>Netzstecker-Stichsäge</v>
      </c>
      <c r="B219" s="8" t="str">
        <f t="shared" si="17"/>
        <v>4922XXYY</v>
      </c>
      <c r="C219" s="8" t="s">
        <v>77</v>
      </c>
      <c r="D219" s="8" t="str">
        <f t="shared" si="16"/>
        <v>49220101</v>
      </c>
      <c r="E219" s="10">
        <v>44276</v>
      </c>
      <c r="F219" s="8" t="s">
        <v>29</v>
      </c>
      <c r="G219" s="11">
        <v>8</v>
      </c>
      <c r="H219" s="8" t="s">
        <v>15</v>
      </c>
      <c r="I219" s="8" t="str">
        <f t="shared" si="19"/>
        <v>PD-GER-100895</v>
      </c>
      <c r="J219" s="8" t="s">
        <v>25</v>
      </c>
      <c r="K219" s="8" t="str">
        <f t="shared" si="18"/>
        <v>S-PD-GER-809</v>
      </c>
      <c r="L219" s="8" t="s">
        <v>273</v>
      </c>
      <c r="M219" s="33" t="s">
        <v>31</v>
      </c>
    </row>
    <row r="220" spans="1:13" x14ac:dyDescent="0.3">
      <c r="A220" s="8" t="str">
        <f t="shared" si="20"/>
        <v>Netzstecker-Stichsäge</v>
      </c>
      <c r="B220" s="8" t="str">
        <f t="shared" si="17"/>
        <v>4922XXYY</v>
      </c>
      <c r="C220" s="8" t="s">
        <v>77</v>
      </c>
      <c r="D220" s="8" t="str">
        <f t="shared" si="16"/>
        <v>49220101</v>
      </c>
      <c r="E220" s="10">
        <v>44276</v>
      </c>
      <c r="F220" s="8" t="s">
        <v>24</v>
      </c>
      <c r="G220" s="11">
        <v>9</v>
      </c>
      <c r="H220" s="8" t="s">
        <v>36</v>
      </c>
      <c r="I220" s="8" t="str">
        <f t="shared" si="19"/>
        <v>PD-CHI-100550</v>
      </c>
      <c r="J220" s="8" t="s">
        <v>37</v>
      </c>
      <c r="K220" s="8" t="str">
        <f t="shared" si="18"/>
        <v>S-PD-CHI-499</v>
      </c>
      <c r="L220" s="8" t="s">
        <v>274</v>
      </c>
      <c r="M220" s="33" t="s">
        <v>39</v>
      </c>
    </row>
    <row r="221" spans="1:13" x14ac:dyDescent="0.3">
      <c r="A221" s="8" t="str">
        <f t="shared" si="20"/>
        <v>Netzstecker-Stichsäge</v>
      </c>
      <c r="B221" s="8" t="str">
        <f t="shared" si="17"/>
        <v>4922XXYY</v>
      </c>
      <c r="C221" s="8" t="s">
        <v>124</v>
      </c>
      <c r="D221" s="8" t="str">
        <f t="shared" si="16"/>
        <v>49220200</v>
      </c>
      <c r="E221" s="10">
        <v>44277</v>
      </c>
      <c r="F221" s="8" t="s">
        <v>14</v>
      </c>
      <c r="G221" s="11">
        <v>9</v>
      </c>
      <c r="H221" s="8" t="s">
        <v>15</v>
      </c>
      <c r="I221" s="8" t="str">
        <f t="shared" si="19"/>
        <v>PD-MAL-100440</v>
      </c>
      <c r="J221" s="8" t="s">
        <v>33</v>
      </c>
      <c r="K221" s="8" t="str">
        <f t="shared" si="18"/>
        <v>S-PD-MAL-530</v>
      </c>
      <c r="L221" s="8" t="s">
        <v>275</v>
      </c>
      <c r="M221" s="33" t="s">
        <v>18</v>
      </c>
    </row>
    <row r="222" spans="1:13" x14ac:dyDescent="0.3">
      <c r="A222" s="8" t="str">
        <f t="shared" si="20"/>
        <v>Netzstecker-Stichsäge</v>
      </c>
      <c r="B222" s="8" t="str">
        <f t="shared" si="17"/>
        <v>4922XXYY</v>
      </c>
      <c r="C222" s="8" t="s">
        <v>124</v>
      </c>
      <c r="D222" s="8" t="str">
        <f t="shared" si="16"/>
        <v>49220200</v>
      </c>
      <c r="E222" s="10">
        <v>44277</v>
      </c>
      <c r="F222" s="8" t="s">
        <v>24</v>
      </c>
      <c r="G222" s="11">
        <v>13</v>
      </c>
      <c r="H222" s="8" t="s">
        <v>20</v>
      </c>
      <c r="I222" s="8" t="str">
        <f t="shared" si="19"/>
        <v>PD-CHI-100922</v>
      </c>
      <c r="J222" s="8" t="s">
        <v>33</v>
      </c>
      <c r="K222" s="8" t="str">
        <f t="shared" si="18"/>
        <v>S-PD-CHI-715</v>
      </c>
      <c r="L222" s="8" t="s">
        <v>276</v>
      </c>
      <c r="M222" s="33" t="s">
        <v>27</v>
      </c>
    </row>
    <row r="223" spans="1:13" x14ac:dyDescent="0.3">
      <c r="A223" s="8" t="str">
        <f t="shared" si="20"/>
        <v>Netzstecker-Stichsäge</v>
      </c>
      <c r="B223" s="8" t="str">
        <f t="shared" si="17"/>
        <v>4922XXYY</v>
      </c>
      <c r="C223" s="8" t="s">
        <v>40</v>
      </c>
      <c r="D223" s="8" t="str">
        <f t="shared" si="16"/>
        <v>49220201</v>
      </c>
      <c r="E223" s="10">
        <v>44277</v>
      </c>
      <c r="F223" s="8" t="s">
        <v>29</v>
      </c>
      <c r="G223" s="11">
        <v>4</v>
      </c>
      <c r="H223" s="8" t="s">
        <v>15</v>
      </c>
      <c r="I223" s="8" t="str">
        <f t="shared" si="19"/>
        <v>PD-GER-100895</v>
      </c>
      <c r="J223" s="8" t="s">
        <v>16</v>
      </c>
      <c r="K223" s="8" t="str">
        <f t="shared" si="18"/>
        <v>S-PD-GER-858</v>
      </c>
      <c r="L223" s="8" t="s">
        <v>277</v>
      </c>
      <c r="M223" s="33" t="s">
        <v>31</v>
      </c>
    </row>
    <row r="224" spans="1:13" x14ac:dyDescent="0.3">
      <c r="A224" s="8" t="str">
        <f t="shared" si="20"/>
        <v>Akku-Bandschleifer</v>
      </c>
      <c r="B224" s="8" t="str">
        <f t="shared" si="17"/>
        <v>4733XXYY</v>
      </c>
      <c r="C224" s="8" t="s">
        <v>23</v>
      </c>
      <c r="D224" s="8" t="str">
        <f t="shared" si="16"/>
        <v>47330201</v>
      </c>
      <c r="E224" s="10">
        <v>44277</v>
      </c>
      <c r="F224" s="8" t="s">
        <v>24</v>
      </c>
      <c r="G224" s="11">
        <v>16</v>
      </c>
      <c r="H224" s="8" t="s">
        <v>36</v>
      </c>
      <c r="I224" s="8" t="str">
        <f t="shared" si="19"/>
        <v>PD-CHI-100550</v>
      </c>
      <c r="J224" s="8" t="s">
        <v>37</v>
      </c>
      <c r="K224" s="8" t="str">
        <f t="shared" si="18"/>
        <v>S-PD-CHI-499</v>
      </c>
      <c r="L224" s="8" t="s">
        <v>278</v>
      </c>
      <c r="M224" s="33" t="s">
        <v>39</v>
      </c>
    </row>
    <row r="225" spans="1:13" x14ac:dyDescent="0.3">
      <c r="A225" s="8" t="str">
        <f t="shared" si="20"/>
        <v>Netzstecker-Stichsäge</v>
      </c>
      <c r="B225" s="8" t="str">
        <f t="shared" si="17"/>
        <v>4922XXYY</v>
      </c>
      <c r="C225" s="8" t="s">
        <v>124</v>
      </c>
      <c r="D225" s="8" t="str">
        <f t="shared" si="16"/>
        <v>49220200</v>
      </c>
      <c r="E225" s="10">
        <v>44277</v>
      </c>
      <c r="F225" s="8" t="s">
        <v>29</v>
      </c>
      <c r="G225" s="11">
        <v>19</v>
      </c>
      <c r="H225" s="8" t="s">
        <v>20</v>
      </c>
      <c r="I225" s="8" t="str">
        <f t="shared" si="19"/>
        <v>PD-GER-100623</v>
      </c>
      <c r="J225" s="8" t="s">
        <v>33</v>
      </c>
      <c r="K225" s="8" t="str">
        <f t="shared" si="18"/>
        <v>S-PD-GER-929</v>
      </c>
      <c r="L225" s="8" t="s">
        <v>279</v>
      </c>
      <c r="M225" s="33" t="s">
        <v>42</v>
      </c>
    </row>
    <row r="226" spans="1:13" x14ac:dyDescent="0.3">
      <c r="A226" s="8" t="str">
        <f t="shared" si="20"/>
        <v>Netzstecker-Bandschleifer</v>
      </c>
      <c r="B226" s="8" t="str">
        <f t="shared" si="17"/>
        <v>4933XXYY</v>
      </c>
      <c r="C226" s="8" t="s">
        <v>35</v>
      </c>
      <c r="D226" s="8" t="str">
        <f t="shared" si="16"/>
        <v>49330101</v>
      </c>
      <c r="E226" s="10">
        <v>44278</v>
      </c>
      <c r="F226" s="8" t="s">
        <v>14</v>
      </c>
      <c r="G226" s="11">
        <v>15</v>
      </c>
      <c r="H226" s="8" t="s">
        <v>15</v>
      </c>
      <c r="I226" s="8" t="str">
        <f t="shared" si="19"/>
        <v>PD-MAL-100440</v>
      </c>
      <c r="J226" s="8" t="s">
        <v>37</v>
      </c>
      <c r="K226" s="8" t="str">
        <f t="shared" si="18"/>
        <v>S-PD-MAL-488</v>
      </c>
      <c r="L226" s="8" t="s">
        <v>280</v>
      </c>
      <c r="M226" s="33" t="s">
        <v>18</v>
      </c>
    </row>
    <row r="227" spans="1:13" x14ac:dyDescent="0.3">
      <c r="A227" s="8" t="str">
        <f t="shared" si="20"/>
        <v>Netzstecker-Bandschleifer</v>
      </c>
      <c r="B227" s="8" t="str">
        <f t="shared" si="17"/>
        <v>4933XXYY</v>
      </c>
      <c r="C227" s="8" t="s">
        <v>28</v>
      </c>
      <c r="D227" s="8" t="str">
        <f t="shared" si="16"/>
        <v>49330100</v>
      </c>
      <c r="E227" s="10">
        <v>44278</v>
      </c>
      <c r="F227" s="8" t="s">
        <v>24</v>
      </c>
      <c r="G227" s="11">
        <v>17</v>
      </c>
      <c r="H227" s="8" t="s">
        <v>15</v>
      </c>
      <c r="I227" s="8" t="str">
        <f t="shared" si="19"/>
        <v>PD-CHI-100707</v>
      </c>
      <c r="J227" s="8" t="s">
        <v>25</v>
      </c>
      <c r="K227" s="8" t="str">
        <f t="shared" si="18"/>
        <v>S-PD-CHI-690</v>
      </c>
      <c r="L227" s="8" t="s">
        <v>281</v>
      </c>
      <c r="M227" s="33" t="s">
        <v>74</v>
      </c>
    </row>
    <row r="228" spans="1:13" x14ac:dyDescent="0.3">
      <c r="A228" s="8" t="str">
        <f t="shared" si="20"/>
        <v>Netzstecker-Bohrschrauber</v>
      </c>
      <c r="B228" s="8" t="str">
        <f t="shared" si="17"/>
        <v>4911XXYY</v>
      </c>
      <c r="C228" s="8" t="s">
        <v>19</v>
      </c>
      <c r="D228" s="8" t="str">
        <f t="shared" si="16"/>
        <v>49110200</v>
      </c>
      <c r="E228" s="10">
        <v>44279</v>
      </c>
      <c r="F228" s="8" t="s">
        <v>24</v>
      </c>
      <c r="G228" s="11">
        <v>16</v>
      </c>
      <c r="H228" s="8" t="s">
        <v>15</v>
      </c>
      <c r="I228" s="8" t="str">
        <f t="shared" si="19"/>
        <v>PD-CHI-100707</v>
      </c>
      <c r="J228" s="8" t="s">
        <v>25</v>
      </c>
      <c r="K228" s="8" t="str">
        <f t="shared" si="18"/>
        <v>S-PD-CHI-690</v>
      </c>
      <c r="L228" s="8" t="s">
        <v>282</v>
      </c>
      <c r="M228" s="33" t="s">
        <v>74</v>
      </c>
    </row>
    <row r="229" spans="1:13" x14ac:dyDescent="0.3">
      <c r="A229" s="8" t="str">
        <f t="shared" si="20"/>
        <v>Netzstecker-Bandschleifer</v>
      </c>
      <c r="B229" s="8" t="str">
        <f t="shared" si="17"/>
        <v>4933XXYY</v>
      </c>
      <c r="C229" s="8" t="s">
        <v>28</v>
      </c>
      <c r="D229" s="8" t="str">
        <f t="shared" si="16"/>
        <v>49330100</v>
      </c>
      <c r="E229" s="10">
        <v>44280</v>
      </c>
      <c r="F229" s="8" t="s">
        <v>14</v>
      </c>
      <c r="G229" s="11">
        <v>4</v>
      </c>
      <c r="H229" s="8" t="s">
        <v>36</v>
      </c>
      <c r="I229" s="8" t="str">
        <f t="shared" si="19"/>
        <v>PD-MAL-100520</v>
      </c>
      <c r="J229" s="8" t="s">
        <v>16</v>
      </c>
      <c r="K229" s="8" t="str">
        <f t="shared" si="18"/>
        <v>S-PD-MAL-636</v>
      </c>
      <c r="L229" s="8" t="s">
        <v>283</v>
      </c>
      <c r="M229" s="33" t="s">
        <v>63</v>
      </c>
    </row>
    <row r="230" spans="1:13" x14ac:dyDescent="0.3">
      <c r="A230" s="8" t="str">
        <f t="shared" si="20"/>
        <v>Akku-Stichsäge</v>
      </c>
      <c r="B230" s="8" t="str">
        <f t="shared" si="17"/>
        <v>4722XXYY</v>
      </c>
      <c r="C230" s="8" t="s">
        <v>48</v>
      </c>
      <c r="D230" s="8" t="str">
        <f t="shared" si="16"/>
        <v>47220101</v>
      </c>
      <c r="E230" s="10">
        <v>44281</v>
      </c>
      <c r="F230" s="8" t="s">
        <v>24</v>
      </c>
      <c r="G230" s="11">
        <v>6</v>
      </c>
      <c r="H230" s="8" t="s">
        <v>36</v>
      </c>
      <c r="I230" s="8" t="str">
        <f t="shared" si="19"/>
        <v>PD-CHI-100550</v>
      </c>
      <c r="J230" s="8" t="s">
        <v>16</v>
      </c>
      <c r="K230" s="8" t="str">
        <f t="shared" si="18"/>
        <v>S-PD-CHI-449</v>
      </c>
      <c r="L230" s="8" t="s">
        <v>284</v>
      </c>
      <c r="M230" s="33" t="s">
        <v>39</v>
      </c>
    </row>
    <row r="231" spans="1:13" x14ac:dyDescent="0.3">
      <c r="A231" s="8" t="str">
        <f t="shared" si="20"/>
        <v>Akku-Stichsäge</v>
      </c>
      <c r="B231" s="8" t="str">
        <f t="shared" si="17"/>
        <v>4722XXYY</v>
      </c>
      <c r="C231" s="8" t="s">
        <v>48</v>
      </c>
      <c r="D231" s="8" t="str">
        <f t="shared" si="16"/>
        <v>47220101</v>
      </c>
      <c r="E231" s="10">
        <v>44282</v>
      </c>
      <c r="F231" s="8" t="s">
        <v>29</v>
      </c>
      <c r="G231" s="11">
        <v>15</v>
      </c>
      <c r="H231" s="8" t="s">
        <v>15</v>
      </c>
      <c r="I231" s="8" t="str">
        <f t="shared" si="19"/>
        <v>PD-GER-100895</v>
      </c>
      <c r="J231" s="8" t="s">
        <v>33</v>
      </c>
      <c r="K231" s="8" t="str">
        <f t="shared" si="18"/>
        <v>S-PD-GER-929</v>
      </c>
      <c r="L231" s="8" t="s">
        <v>285</v>
      </c>
      <c r="M231" s="33" t="s">
        <v>31</v>
      </c>
    </row>
    <row r="232" spans="1:13" x14ac:dyDescent="0.3">
      <c r="A232" s="8" t="str">
        <f t="shared" si="20"/>
        <v>Netzstecker-Stichsäge</v>
      </c>
      <c r="B232" s="8" t="str">
        <f t="shared" si="17"/>
        <v>4922XXYY</v>
      </c>
      <c r="C232" s="8" t="s">
        <v>77</v>
      </c>
      <c r="D232" s="8" t="str">
        <f t="shared" si="16"/>
        <v>49220101</v>
      </c>
      <c r="E232" s="10">
        <v>44282</v>
      </c>
      <c r="F232" s="8" t="s">
        <v>29</v>
      </c>
      <c r="G232" s="11">
        <v>20</v>
      </c>
      <c r="H232" s="8" t="s">
        <v>20</v>
      </c>
      <c r="I232" s="8" t="str">
        <f t="shared" si="19"/>
        <v>PD-GER-100623</v>
      </c>
      <c r="J232" s="8" t="s">
        <v>33</v>
      </c>
      <c r="K232" s="8" t="str">
        <f t="shared" si="18"/>
        <v>S-PD-GER-929</v>
      </c>
      <c r="L232" s="8" t="s">
        <v>286</v>
      </c>
      <c r="M232" s="33" t="s">
        <v>42</v>
      </c>
    </row>
    <row r="233" spans="1:13" x14ac:dyDescent="0.3">
      <c r="A233" s="8" t="str">
        <f t="shared" si="20"/>
        <v>Akku-Stichsäge</v>
      </c>
      <c r="B233" s="8" t="str">
        <f t="shared" si="17"/>
        <v>4722XXYY</v>
      </c>
      <c r="C233" s="8" t="s">
        <v>93</v>
      </c>
      <c r="D233" s="8" t="str">
        <f t="shared" si="16"/>
        <v>47220100</v>
      </c>
      <c r="E233" s="10">
        <v>44282</v>
      </c>
      <c r="F233" s="8" t="s">
        <v>14</v>
      </c>
      <c r="G233" s="11">
        <v>13</v>
      </c>
      <c r="H233" s="8" t="s">
        <v>15</v>
      </c>
      <c r="I233" s="8" t="str">
        <f t="shared" si="19"/>
        <v>PD-MAL-100440</v>
      </c>
      <c r="J233" s="8" t="s">
        <v>37</v>
      </c>
      <c r="K233" s="8" t="str">
        <f t="shared" si="18"/>
        <v>S-PD-MAL-488</v>
      </c>
      <c r="L233" s="8" t="s">
        <v>287</v>
      </c>
      <c r="M233" s="33" t="s">
        <v>18</v>
      </c>
    </row>
    <row r="234" spans="1:13" x14ac:dyDescent="0.3">
      <c r="A234" s="8" t="str">
        <f t="shared" si="20"/>
        <v>Netzstecker-Bandschleifer</v>
      </c>
      <c r="B234" s="8" t="str">
        <f t="shared" si="17"/>
        <v>4933XXYY</v>
      </c>
      <c r="C234" s="8" t="s">
        <v>113</v>
      </c>
      <c r="D234" s="8" t="str">
        <f t="shared" si="16"/>
        <v>49330201</v>
      </c>
      <c r="E234" s="10">
        <v>44283</v>
      </c>
      <c r="F234" s="8" t="s">
        <v>14</v>
      </c>
      <c r="G234" s="11">
        <v>15</v>
      </c>
      <c r="H234" s="8" t="s">
        <v>36</v>
      </c>
      <c r="I234" s="8" t="str">
        <f t="shared" si="19"/>
        <v>PD-MAL-100520</v>
      </c>
      <c r="J234" s="8" t="s">
        <v>37</v>
      </c>
      <c r="K234" s="8" t="str">
        <f t="shared" si="18"/>
        <v>S-PD-MAL-488</v>
      </c>
      <c r="L234" s="8" t="s">
        <v>288</v>
      </c>
      <c r="M234" s="33" t="s">
        <v>63</v>
      </c>
    </row>
    <row r="235" spans="1:13" x14ac:dyDescent="0.3">
      <c r="A235" s="8" t="str">
        <f t="shared" si="20"/>
        <v>Akku-Bandschleifer</v>
      </c>
      <c r="B235" s="8" t="str">
        <f t="shared" si="17"/>
        <v>4733XXYY</v>
      </c>
      <c r="C235" s="8" t="s">
        <v>58</v>
      </c>
      <c r="D235" s="8" t="str">
        <f t="shared" si="16"/>
        <v>47330101</v>
      </c>
      <c r="E235" s="10">
        <v>44283</v>
      </c>
      <c r="F235" s="8" t="s">
        <v>24</v>
      </c>
      <c r="G235" s="11">
        <v>15</v>
      </c>
      <c r="H235" s="8" t="s">
        <v>36</v>
      </c>
      <c r="I235" s="8" t="str">
        <f t="shared" si="19"/>
        <v>PD-CHI-100550</v>
      </c>
      <c r="J235" s="8" t="s">
        <v>25</v>
      </c>
      <c r="K235" s="8" t="str">
        <f t="shared" si="18"/>
        <v>S-PD-CHI-690</v>
      </c>
      <c r="L235" s="8" t="s">
        <v>289</v>
      </c>
      <c r="M235" s="33" t="s">
        <v>39</v>
      </c>
    </row>
    <row r="236" spans="1:13" x14ac:dyDescent="0.3">
      <c r="A236" s="8" t="str">
        <f t="shared" si="20"/>
        <v>Netzstecker-Stichsäge</v>
      </c>
      <c r="B236" s="8" t="str">
        <f t="shared" si="17"/>
        <v>4922XXYY</v>
      </c>
      <c r="C236" s="8" t="s">
        <v>40</v>
      </c>
      <c r="D236" s="8" t="str">
        <f t="shared" si="16"/>
        <v>49220201</v>
      </c>
      <c r="E236" s="10">
        <v>44283</v>
      </c>
      <c r="F236" s="8" t="s">
        <v>24</v>
      </c>
      <c r="G236" s="11">
        <v>14</v>
      </c>
      <c r="H236" s="8" t="s">
        <v>20</v>
      </c>
      <c r="I236" s="8" t="str">
        <f t="shared" si="19"/>
        <v>PD-CHI-100922</v>
      </c>
      <c r="J236" s="8" t="s">
        <v>33</v>
      </c>
      <c r="K236" s="8" t="str">
        <f t="shared" si="18"/>
        <v>S-PD-CHI-715</v>
      </c>
      <c r="L236" s="8" t="s">
        <v>290</v>
      </c>
      <c r="M236" s="33" t="s">
        <v>27</v>
      </c>
    </row>
    <row r="237" spans="1:13" x14ac:dyDescent="0.3">
      <c r="A237" s="8" t="str">
        <f t="shared" si="20"/>
        <v>Akku-Bandschleifer</v>
      </c>
      <c r="B237" s="8" t="str">
        <f t="shared" si="17"/>
        <v>4733XXYY</v>
      </c>
      <c r="C237" s="8" t="s">
        <v>13</v>
      </c>
      <c r="D237" s="8" t="str">
        <f t="shared" si="16"/>
        <v>47330100</v>
      </c>
      <c r="E237" s="10">
        <v>44284</v>
      </c>
      <c r="F237" s="8" t="s">
        <v>24</v>
      </c>
      <c r="G237" s="11">
        <v>1</v>
      </c>
      <c r="H237" s="8" t="s">
        <v>15</v>
      </c>
      <c r="I237" s="8" t="str">
        <f t="shared" si="19"/>
        <v>PD-CHI-100707</v>
      </c>
      <c r="J237" s="8" t="s">
        <v>33</v>
      </c>
      <c r="K237" s="8" t="str">
        <f t="shared" si="18"/>
        <v>S-PD-CHI-715</v>
      </c>
      <c r="L237" s="8" t="s">
        <v>291</v>
      </c>
      <c r="M237" s="33" t="s">
        <v>74</v>
      </c>
    </row>
    <row r="238" spans="1:13" x14ac:dyDescent="0.3">
      <c r="A238" s="8" t="str">
        <f t="shared" si="20"/>
        <v>Akku-Bandschleifer</v>
      </c>
      <c r="B238" s="8" t="str">
        <f t="shared" si="17"/>
        <v>4733XXYY</v>
      </c>
      <c r="C238" s="8" t="s">
        <v>23</v>
      </c>
      <c r="D238" s="8" t="str">
        <f t="shared" si="16"/>
        <v>47330201</v>
      </c>
      <c r="E238" s="10">
        <v>44284</v>
      </c>
      <c r="F238" s="8" t="s">
        <v>14</v>
      </c>
      <c r="G238" s="11">
        <v>2</v>
      </c>
      <c r="H238" s="8" t="s">
        <v>15</v>
      </c>
      <c r="I238" s="8" t="str">
        <f t="shared" si="19"/>
        <v>PD-MAL-100440</v>
      </c>
      <c r="J238" s="8" t="s">
        <v>33</v>
      </c>
      <c r="K238" s="8" t="str">
        <f t="shared" si="18"/>
        <v>S-PD-MAL-530</v>
      </c>
      <c r="L238" s="8" t="s">
        <v>292</v>
      </c>
      <c r="M238" s="33" t="s">
        <v>18</v>
      </c>
    </row>
    <row r="239" spans="1:13" x14ac:dyDescent="0.3">
      <c r="A239" s="8" t="str">
        <f t="shared" si="20"/>
        <v>Netzstecker-Stichsäge</v>
      </c>
      <c r="B239" s="8" t="str">
        <f t="shared" si="17"/>
        <v>4922XXYY</v>
      </c>
      <c r="C239" s="8" t="s">
        <v>130</v>
      </c>
      <c r="D239" s="8" t="str">
        <f t="shared" si="16"/>
        <v>49220100</v>
      </c>
      <c r="E239" s="10">
        <v>44285</v>
      </c>
      <c r="F239" s="8" t="s">
        <v>24</v>
      </c>
      <c r="G239" s="11">
        <v>4</v>
      </c>
      <c r="H239" s="8" t="s">
        <v>36</v>
      </c>
      <c r="I239" s="8" t="str">
        <f t="shared" si="19"/>
        <v>PD-CHI-100550</v>
      </c>
      <c r="J239" s="8" t="s">
        <v>16</v>
      </c>
      <c r="K239" s="8" t="str">
        <f t="shared" si="18"/>
        <v>S-PD-CHI-449</v>
      </c>
      <c r="L239" s="8" t="s">
        <v>293</v>
      </c>
      <c r="M239" s="33" t="s">
        <v>39</v>
      </c>
    </row>
    <row r="240" spans="1:13" x14ac:dyDescent="0.3">
      <c r="A240" s="8" t="str">
        <f t="shared" si="20"/>
        <v>Netzstecker-Bandschleifer</v>
      </c>
      <c r="B240" s="8" t="str">
        <f t="shared" si="17"/>
        <v>4933XXYY</v>
      </c>
      <c r="C240" s="8" t="s">
        <v>113</v>
      </c>
      <c r="D240" s="8" t="str">
        <f t="shared" si="16"/>
        <v>49330201</v>
      </c>
      <c r="E240" s="10">
        <v>44286</v>
      </c>
      <c r="F240" s="8" t="s">
        <v>29</v>
      </c>
      <c r="G240" s="11">
        <v>15</v>
      </c>
      <c r="H240" s="8" t="s">
        <v>36</v>
      </c>
      <c r="I240" s="8" t="str">
        <f t="shared" si="19"/>
        <v>PD-GER-100884</v>
      </c>
      <c r="J240" s="8" t="s">
        <v>25</v>
      </c>
      <c r="K240" s="8" t="str">
        <f t="shared" si="18"/>
        <v>S-PD-GER-809</v>
      </c>
      <c r="L240" s="8" t="s">
        <v>294</v>
      </c>
      <c r="M240" s="33" t="s">
        <v>47</v>
      </c>
    </row>
    <row r="241" spans="1:13" x14ac:dyDescent="0.3">
      <c r="A241" s="8" t="str">
        <f t="shared" si="20"/>
        <v>Netzstecker-Bandschleifer</v>
      </c>
      <c r="B241" s="8" t="str">
        <f t="shared" si="17"/>
        <v>4933XXYY</v>
      </c>
      <c r="C241" s="8" t="s">
        <v>66</v>
      </c>
      <c r="D241" s="8" t="str">
        <f t="shared" si="16"/>
        <v>49330200</v>
      </c>
      <c r="E241" s="10">
        <v>44286</v>
      </c>
      <c r="F241" s="8" t="s">
        <v>29</v>
      </c>
      <c r="G241" s="11">
        <v>13</v>
      </c>
      <c r="H241" s="8" t="s">
        <v>15</v>
      </c>
      <c r="I241" s="8" t="str">
        <f t="shared" si="19"/>
        <v>PD-GER-100895</v>
      </c>
      <c r="J241" s="8" t="s">
        <v>16</v>
      </c>
      <c r="K241" s="8" t="str">
        <f t="shared" si="18"/>
        <v>S-PD-GER-858</v>
      </c>
      <c r="L241" s="8" t="s">
        <v>295</v>
      </c>
      <c r="M241" s="33" t="s">
        <v>31</v>
      </c>
    </row>
    <row r="242" spans="1:13" x14ac:dyDescent="0.3">
      <c r="A242" s="8" t="str">
        <f t="shared" si="20"/>
        <v>Netzstecker-Bohrschrauber</v>
      </c>
      <c r="B242" s="8" t="str">
        <f t="shared" si="17"/>
        <v>4911XXYY</v>
      </c>
      <c r="C242" s="8" t="s">
        <v>87</v>
      </c>
      <c r="D242" s="8" t="str">
        <f t="shared" si="16"/>
        <v>49110101</v>
      </c>
      <c r="E242" s="9">
        <v>44287</v>
      </c>
      <c r="F242" s="8" t="s">
        <v>14</v>
      </c>
      <c r="G242" s="11">
        <v>4</v>
      </c>
      <c r="H242" s="8" t="s">
        <v>20</v>
      </c>
      <c r="I242" s="8" t="str">
        <f t="shared" si="19"/>
        <v>PD-MAL-100488</v>
      </c>
      <c r="J242" s="8" t="s">
        <v>25</v>
      </c>
      <c r="K242" s="8" t="str">
        <f t="shared" si="18"/>
        <v>S-PD-MAL-934</v>
      </c>
      <c r="L242" s="8" t="s">
        <v>296</v>
      </c>
      <c r="M242" s="33" t="s">
        <v>22</v>
      </c>
    </row>
    <row r="243" spans="1:13" x14ac:dyDescent="0.3">
      <c r="A243" s="8" t="str">
        <f t="shared" si="20"/>
        <v>Akku-Stichsäge</v>
      </c>
      <c r="B243" s="8" t="str">
        <f t="shared" si="17"/>
        <v>4722XXYY</v>
      </c>
      <c r="C243" s="8" t="s">
        <v>93</v>
      </c>
      <c r="D243" s="8" t="str">
        <f t="shared" si="16"/>
        <v>47220100</v>
      </c>
      <c r="E243" s="9">
        <v>44287</v>
      </c>
      <c r="F243" s="8" t="s">
        <v>24</v>
      </c>
      <c r="G243" s="11">
        <v>8</v>
      </c>
      <c r="H243" s="8" t="s">
        <v>15</v>
      </c>
      <c r="I243" s="8" t="str">
        <f t="shared" si="19"/>
        <v>PD-CHI-100707</v>
      </c>
      <c r="J243" s="8" t="s">
        <v>37</v>
      </c>
      <c r="K243" s="8" t="str">
        <f t="shared" si="18"/>
        <v>S-PD-CHI-499</v>
      </c>
      <c r="L243" s="8" t="s">
        <v>297</v>
      </c>
      <c r="M243" s="33" t="s">
        <v>74</v>
      </c>
    </row>
    <row r="244" spans="1:13" x14ac:dyDescent="0.3">
      <c r="A244" s="8" t="str">
        <f t="shared" si="20"/>
        <v>Akku-Bandschleifer</v>
      </c>
      <c r="B244" s="8" t="str">
        <f t="shared" si="17"/>
        <v>4733XXYY</v>
      </c>
      <c r="C244" s="8" t="s">
        <v>60</v>
      </c>
      <c r="D244" s="8" t="str">
        <f t="shared" si="16"/>
        <v>47330200</v>
      </c>
      <c r="E244" s="9">
        <v>44287</v>
      </c>
      <c r="F244" s="8" t="s">
        <v>29</v>
      </c>
      <c r="G244" s="11">
        <v>17</v>
      </c>
      <c r="H244" s="8" t="s">
        <v>36</v>
      </c>
      <c r="I244" s="8" t="str">
        <f t="shared" si="19"/>
        <v>PD-GER-100884</v>
      </c>
      <c r="J244" s="8" t="s">
        <v>33</v>
      </c>
      <c r="K244" s="8" t="str">
        <f t="shared" si="18"/>
        <v>S-PD-GER-929</v>
      </c>
      <c r="L244" s="8" t="s">
        <v>298</v>
      </c>
      <c r="M244" s="33" t="s">
        <v>47</v>
      </c>
    </row>
    <row r="245" spans="1:13" x14ac:dyDescent="0.3">
      <c r="A245" s="8" t="str">
        <f t="shared" si="20"/>
        <v>Akku-Bohrschrauber</v>
      </c>
      <c r="B245" s="8" t="str">
        <f t="shared" si="17"/>
        <v>4711XXYY</v>
      </c>
      <c r="C245" s="8" t="s">
        <v>89</v>
      </c>
      <c r="D245" s="8" t="str">
        <f t="shared" si="16"/>
        <v>47110200</v>
      </c>
      <c r="E245" s="9">
        <v>44288</v>
      </c>
      <c r="F245" s="8" t="s">
        <v>29</v>
      </c>
      <c r="G245" s="11">
        <v>19</v>
      </c>
      <c r="H245" s="8" t="s">
        <v>20</v>
      </c>
      <c r="I245" s="8" t="str">
        <f t="shared" si="19"/>
        <v>PD-GER-100623</v>
      </c>
      <c r="J245" s="8" t="s">
        <v>37</v>
      </c>
      <c r="K245" s="8" t="str">
        <f t="shared" si="18"/>
        <v>S-PD-GER-693</v>
      </c>
      <c r="L245" s="8" t="s">
        <v>299</v>
      </c>
      <c r="M245" s="33" t="s">
        <v>42</v>
      </c>
    </row>
    <row r="246" spans="1:13" x14ac:dyDescent="0.3">
      <c r="A246" s="8" t="str">
        <f t="shared" si="20"/>
        <v>Netzstecker-Bandschleifer</v>
      </c>
      <c r="B246" s="8" t="str">
        <f t="shared" si="17"/>
        <v>4933XXYY</v>
      </c>
      <c r="C246" s="8" t="s">
        <v>113</v>
      </c>
      <c r="D246" s="8" t="str">
        <f t="shared" si="16"/>
        <v>49330201</v>
      </c>
      <c r="E246" s="9">
        <v>44288</v>
      </c>
      <c r="F246" s="8" t="s">
        <v>14</v>
      </c>
      <c r="G246" s="11">
        <v>2</v>
      </c>
      <c r="H246" s="8" t="s">
        <v>15</v>
      </c>
      <c r="I246" s="8" t="str">
        <f t="shared" si="19"/>
        <v>PD-MAL-100440</v>
      </c>
      <c r="J246" s="8" t="s">
        <v>16</v>
      </c>
      <c r="K246" s="8" t="str">
        <f t="shared" si="18"/>
        <v>S-PD-MAL-636</v>
      </c>
      <c r="L246" s="8" t="s">
        <v>300</v>
      </c>
      <c r="M246" s="33" t="s">
        <v>18</v>
      </c>
    </row>
    <row r="247" spans="1:13" x14ac:dyDescent="0.3">
      <c r="A247" s="8" t="str">
        <f t="shared" si="20"/>
        <v>Akku-Bandschleifer</v>
      </c>
      <c r="B247" s="8" t="str">
        <f t="shared" si="17"/>
        <v>4733XXYY</v>
      </c>
      <c r="C247" s="8" t="s">
        <v>23</v>
      </c>
      <c r="D247" s="8" t="str">
        <f t="shared" si="16"/>
        <v>47330201</v>
      </c>
      <c r="E247" s="9">
        <v>44288</v>
      </c>
      <c r="F247" s="8" t="s">
        <v>29</v>
      </c>
      <c r="G247" s="11">
        <v>11</v>
      </c>
      <c r="H247" s="8" t="s">
        <v>36</v>
      </c>
      <c r="I247" s="8" t="str">
        <f t="shared" si="19"/>
        <v>PD-GER-100884</v>
      </c>
      <c r="J247" s="8" t="s">
        <v>37</v>
      </c>
      <c r="K247" s="8" t="str">
        <f t="shared" si="18"/>
        <v>S-PD-GER-693</v>
      </c>
      <c r="L247" s="8" t="s">
        <v>301</v>
      </c>
      <c r="M247" s="33" t="s">
        <v>47</v>
      </c>
    </row>
    <row r="248" spans="1:13" x14ac:dyDescent="0.3">
      <c r="A248" s="8" t="str">
        <f t="shared" si="20"/>
        <v>Netzstecker-Bandschleifer</v>
      </c>
      <c r="B248" s="8" t="str">
        <f t="shared" si="17"/>
        <v>4933XXYY</v>
      </c>
      <c r="C248" s="8" t="s">
        <v>113</v>
      </c>
      <c r="D248" s="8" t="str">
        <f t="shared" si="16"/>
        <v>49330201</v>
      </c>
      <c r="E248" s="9">
        <v>44289</v>
      </c>
      <c r="F248" s="8" t="s">
        <v>14</v>
      </c>
      <c r="G248" s="11">
        <v>7</v>
      </c>
      <c r="H248" s="8" t="s">
        <v>15</v>
      </c>
      <c r="I248" s="8" t="str">
        <f t="shared" si="19"/>
        <v>PD-MAL-100440</v>
      </c>
      <c r="J248" s="8" t="s">
        <v>33</v>
      </c>
      <c r="K248" s="8" t="str">
        <f t="shared" si="18"/>
        <v>S-PD-MAL-530</v>
      </c>
      <c r="L248" s="8" t="s">
        <v>302</v>
      </c>
      <c r="M248" s="33" t="s">
        <v>18</v>
      </c>
    </row>
    <row r="249" spans="1:13" x14ac:dyDescent="0.3">
      <c r="A249" s="8" t="str">
        <f t="shared" si="20"/>
        <v>Netzstecker-Stichsäge</v>
      </c>
      <c r="B249" s="8" t="str">
        <f t="shared" si="17"/>
        <v>4922XXYY</v>
      </c>
      <c r="C249" s="8" t="s">
        <v>130</v>
      </c>
      <c r="D249" s="8" t="str">
        <f t="shared" si="16"/>
        <v>49220100</v>
      </c>
      <c r="E249" s="9">
        <v>44289</v>
      </c>
      <c r="F249" s="8" t="s">
        <v>24</v>
      </c>
      <c r="G249" s="11">
        <v>1</v>
      </c>
      <c r="H249" s="8" t="s">
        <v>20</v>
      </c>
      <c r="I249" s="8" t="str">
        <f t="shared" si="19"/>
        <v>PD-CHI-100922</v>
      </c>
      <c r="J249" s="8" t="s">
        <v>16</v>
      </c>
      <c r="K249" s="8" t="str">
        <f t="shared" si="18"/>
        <v>S-PD-CHI-449</v>
      </c>
      <c r="L249" s="8" t="s">
        <v>303</v>
      </c>
      <c r="M249" s="33" t="s">
        <v>27</v>
      </c>
    </row>
    <row r="250" spans="1:13" x14ac:dyDescent="0.3">
      <c r="A250" s="8" t="str">
        <f t="shared" si="20"/>
        <v>Akku-Bohrschrauber</v>
      </c>
      <c r="B250" s="8" t="str">
        <f t="shared" si="17"/>
        <v>4711XXYY</v>
      </c>
      <c r="C250" s="8" t="s">
        <v>45</v>
      </c>
      <c r="D250" s="8" t="str">
        <f t="shared" si="16"/>
        <v>47110201</v>
      </c>
      <c r="E250" s="9">
        <v>44290</v>
      </c>
      <c r="F250" s="8" t="s">
        <v>14</v>
      </c>
      <c r="G250" s="11">
        <v>8</v>
      </c>
      <c r="H250" s="8" t="s">
        <v>20</v>
      </c>
      <c r="I250" s="8" t="str">
        <f t="shared" si="19"/>
        <v>PD-MAL-100488</v>
      </c>
      <c r="J250" s="8" t="s">
        <v>25</v>
      </c>
      <c r="K250" s="8" t="str">
        <f t="shared" si="18"/>
        <v>S-PD-MAL-934</v>
      </c>
      <c r="L250" s="8" t="s">
        <v>304</v>
      </c>
      <c r="M250" s="33" t="s">
        <v>22</v>
      </c>
    </row>
    <row r="251" spans="1:13" x14ac:dyDescent="0.3">
      <c r="A251" s="8" t="str">
        <f t="shared" si="20"/>
        <v>Netzstecker-Bohrschrauber</v>
      </c>
      <c r="B251" s="8" t="str">
        <f t="shared" si="17"/>
        <v>4911XXYY</v>
      </c>
      <c r="C251" s="8" t="s">
        <v>53</v>
      </c>
      <c r="D251" s="8" t="str">
        <f t="shared" si="16"/>
        <v>49110201</v>
      </c>
      <c r="E251" s="9">
        <v>44290</v>
      </c>
      <c r="F251" s="8" t="s">
        <v>29</v>
      </c>
      <c r="G251" s="11">
        <v>16</v>
      </c>
      <c r="H251" s="8" t="s">
        <v>15</v>
      </c>
      <c r="I251" s="8" t="str">
        <f t="shared" si="19"/>
        <v>PD-GER-100895</v>
      </c>
      <c r="J251" s="8" t="s">
        <v>33</v>
      </c>
      <c r="K251" s="8" t="str">
        <f t="shared" si="18"/>
        <v>S-PD-GER-929</v>
      </c>
      <c r="L251" s="8" t="s">
        <v>305</v>
      </c>
      <c r="M251" s="33" t="s">
        <v>31</v>
      </c>
    </row>
    <row r="252" spans="1:13" x14ac:dyDescent="0.3">
      <c r="A252" s="8" t="str">
        <f t="shared" si="20"/>
        <v>Netzstecker-Stichsäge</v>
      </c>
      <c r="B252" s="8" t="str">
        <f t="shared" si="17"/>
        <v>4922XXYY</v>
      </c>
      <c r="C252" s="8" t="s">
        <v>40</v>
      </c>
      <c r="D252" s="8" t="str">
        <f t="shared" si="16"/>
        <v>49220201</v>
      </c>
      <c r="E252" s="9">
        <v>44290</v>
      </c>
      <c r="F252" s="8" t="s">
        <v>29</v>
      </c>
      <c r="G252" s="11">
        <v>12</v>
      </c>
      <c r="H252" s="8" t="s">
        <v>36</v>
      </c>
      <c r="I252" s="8" t="str">
        <f t="shared" si="19"/>
        <v>PD-GER-100884</v>
      </c>
      <c r="J252" s="8" t="s">
        <v>37</v>
      </c>
      <c r="K252" s="8" t="str">
        <f t="shared" si="18"/>
        <v>S-PD-GER-693</v>
      </c>
      <c r="L252" s="8" t="s">
        <v>306</v>
      </c>
      <c r="M252" s="33" t="s">
        <v>47</v>
      </c>
    </row>
    <row r="253" spans="1:13" x14ac:dyDescent="0.3">
      <c r="A253" s="8" t="str">
        <f t="shared" si="20"/>
        <v>Netzstecker-Bohrschrauber</v>
      </c>
      <c r="B253" s="8" t="str">
        <f t="shared" si="17"/>
        <v>4911XXYY</v>
      </c>
      <c r="C253" s="8" t="s">
        <v>43</v>
      </c>
      <c r="D253" s="8" t="str">
        <f t="shared" si="16"/>
        <v>49110100</v>
      </c>
      <c r="E253" s="9">
        <v>44291</v>
      </c>
      <c r="F253" s="8" t="s">
        <v>24</v>
      </c>
      <c r="G253" s="11">
        <v>5</v>
      </c>
      <c r="H253" s="8" t="s">
        <v>20</v>
      </c>
      <c r="I253" s="8" t="str">
        <f t="shared" si="19"/>
        <v>PD-CHI-100922</v>
      </c>
      <c r="J253" s="8" t="s">
        <v>25</v>
      </c>
      <c r="K253" s="8" t="str">
        <f t="shared" si="18"/>
        <v>S-PD-CHI-690</v>
      </c>
      <c r="L253" s="8" t="s">
        <v>307</v>
      </c>
      <c r="M253" s="33" t="s">
        <v>27</v>
      </c>
    </row>
    <row r="254" spans="1:13" x14ac:dyDescent="0.3">
      <c r="A254" s="8" t="str">
        <f t="shared" si="20"/>
        <v>Akku-Bohrschrauber</v>
      </c>
      <c r="B254" s="8" t="str">
        <f t="shared" si="17"/>
        <v>4711XXYY</v>
      </c>
      <c r="C254" s="8" t="s">
        <v>55</v>
      </c>
      <c r="D254" s="8" t="str">
        <f t="shared" ref="D254:D317" si="21">IF(C254="Akku-Bohrschrauber Basis","47110100",IF(C254="Akku-Bohrschrauber Basis Plus","47110101",IF(C254="Akku-Bohrschrauber Premium","47110200",IF(C254="Akku-Bohrschrauber Premium Plus","47110201",IF(C254="Akku-Stichsäge Basis","47220100",IF(C254="Akku-Stichsäge Basis Plus","47220101",IF(C254="Akku-Stichsäge Premium","47220200",IF(C254="Akku-Stichsäge Premium Plus","47220201",IF(C254="Akku-Bandschleifer Basis","47330100",IF(C254="Akku-Bandschleifer Basis Plus","47330101",IF(C254="Akku-Bandschleifer Premium","47330200",IF(C254="Akku-Bandschleifer Premium Plus","47330201",IF(C254="Netzstecker-Bohrschrauber Basis","49110100",IF(C254="Netzstecker-Bohrschrauber Basis Plus","49110101",IF(C254="Netzstecker-Bohrschrauber Premium","49110200",IF(C254="Netzstecker-Bohrschrauber Premium Plus","49110201",IF(C254="Netzstecker-Stichsäge Basis","49220100",IF(C254="Netzstecker-Stichsäge Basis Plus","49220101",IF(C254="Netzstecker-Stichsäge Premium","49220200",IF(C254="Netzstecker-Stichsäge Premium Plus","49220201",IF(C254="Netzstecker-Bandschleifer Basis","49330100",IF(C254="Netzstecker-Bandschleifer Basis Plus","49330101",IF(C254="Netzstecker-Bandschleifer Premium","49330200",IF(C254="Netzstecker-Bandschleifer Premium Plus","49330201",""))))))))))))))))))))))))</f>
        <v>47110101</v>
      </c>
      <c r="E254" s="9">
        <v>44291</v>
      </c>
      <c r="F254" s="8" t="s">
        <v>24</v>
      </c>
      <c r="G254" s="11">
        <v>11</v>
      </c>
      <c r="H254" s="8" t="s">
        <v>15</v>
      </c>
      <c r="I254" s="8" t="str">
        <f t="shared" si="19"/>
        <v>PD-CHI-100707</v>
      </c>
      <c r="J254" s="8" t="s">
        <v>33</v>
      </c>
      <c r="K254" s="8" t="str">
        <f t="shared" si="18"/>
        <v>S-PD-CHI-715</v>
      </c>
      <c r="L254" s="8" t="s">
        <v>308</v>
      </c>
      <c r="M254" s="33" t="s">
        <v>74</v>
      </c>
    </row>
    <row r="255" spans="1:13" x14ac:dyDescent="0.3">
      <c r="A255" s="8" t="str">
        <f t="shared" si="20"/>
        <v>Netzstecker-Bandschleifer</v>
      </c>
      <c r="B255" s="8" t="str">
        <f t="shared" si="17"/>
        <v>4933XXYY</v>
      </c>
      <c r="C255" s="8" t="s">
        <v>113</v>
      </c>
      <c r="D255" s="8" t="str">
        <f t="shared" si="21"/>
        <v>49330201</v>
      </c>
      <c r="E255" s="9">
        <v>44291</v>
      </c>
      <c r="F255" s="8" t="s">
        <v>29</v>
      </c>
      <c r="G255" s="11">
        <v>1</v>
      </c>
      <c r="H255" s="8" t="s">
        <v>36</v>
      </c>
      <c r="I255" s="8" t="str">
        <f t="shared" si="19"/>
        <v>PD-GER-100884</v>
      </c>
      <c r="J255" s="8" t="s">
        <v>33</v>
      </c>
      <c r="K255" s="8" t="str">
        <f t="shared" si="18"/>
        <v>S-PD-GER-929</v>
      </c>
      <c r="L255" s="8" t="s">
        <v>309</v>
      </c>
      <c r="M255" s="33" t="s">
        <v>47</v>
      </c>
    </row>
    <row r="256" spans="1:13" x14ac:dyDescent="0.3">
      <c r="A256" s="8" t="str">
        <f t="shared" si="20"/>
        <v>Netzstecker-Stichsäge</v>
      </c>
      <c r="B256" s="8" t="str">
        <f t="shared" si="17"/>
        <v>4922XXYY</v>
      </c>
      <c r="C256" s="8" t="s">
        <v>77</v>
      </c>
      <c r="D256" s="8" t="str">
        <f t="shared" si="21"/>
        <v>49220101</v>
      </c>
      <c r="E256" s="9">
        <v>44291</v>
      </c>
      <c r="F256" s="8" t="s">
        <v>24</v>
      </c>
      <c r="G256" s="11">
        <v>14</v>
      </c>
      <c r="H256" s="8" t="s">
        <v>36</v>
      </c>
      <c r="I256" s="8" t="str">
        <f t="shared" si="19"/>
        <v>PD-CHI-100550</v>
      </c>
      <c r="J256" s="8" t="s">
        <v>25</v>
      </c>
      <c r="K256" s="8" t="str">
        <f t="shared" si="18"/>
        <v>S-PD-CHI-690</v>
      </c>
      <c r="L256" s="8" t="s">
        <v>310</v>
      </c>
      <c r="M256" s="33" t="s">
        <v>39</v>
      </c>
    </row>
    <row r="257" spans="1:13" x14ac:dyDescent="0.3">
      <c r="A257" s="8" t="str">
        <f t="shared" si="20"/>
        <v>Akku-Bohrschrauber</v>
      </c>
      <c r="B257" s="8" t="str">
        <f t="shared" si="17"/>
        <v>4711XXYY</v>
      </c>
      <c r="C257" s="8" t="s">
        <v>98</v>
      </c>
      <c r="D257" s="8" t="str">
        <f t="shared" si="21"/>
        <v>47110100</v>
      </c>
      <c r="E257" s="9">
        <v>44292</v>
      </c>
      <c r="F257" s="8" t="s">
        <v>24</v>
      </c>
      <c r="G257" s="11">
        <v>12</v>
      </c>
      <c r="H257" s="8" t="s">
        <v>36</v>
      </c>
      <c r="I257" s="8" t="str">
        <f t="shared" si="19"/>
        <v>PD-CHI-100550</v>
      </c>
      <c r="J257" s="8" t="s">
        <v>33</v>
      </c>
      <c r="K257" s="8" t="str">
        <f t="shared" si="18"/>
        <v>S-PD-CHI-715</v>
      </c>
      <c r="L257" s="8" t="s">
        <v>311</v>
      </c>
      <c r="M257" s="33" t="s">
        <v>39</v>
      </c>
    </row>
    <row r="258" spans="1:13" x14ac:dyDescent="0.3">
      <c r="A258" s="8" t="str">
        <f t="shared" si="20"/>
        <v>Netzstecker-Stichsäge</v>
      </c>
      <c r="B258" s="8" t="str">
        <f t="shared" ref="B258:B287" si="22">IF(A258="Akku-Bohrschrauber","4711XXYY",IF(A258="Akku-Stichsäge","4722XXYY",IF(A258="Akku-Bandschleifer","4733XXYY",IF(A258="Netzstecker-Bohrschrauber","4911XXYY",IF(A258="Netzstecker-Stichsäge","4922XXYY",IF(A258="Netzstecker-Bandschleifer","4933XXYY",""))))))</f>
        <v>4922XXYY</v>
      </c>
      <c r="C258" s="8" t="s">
        <v>77</v>
      </c>
      <c r="D258" s="8" t="str">
        <f t="shared" si="21"/>
        <v>49220101</v>
      </c>
      <c r="E258" s="9">
        <v>44292</v>
      </c>
      <c r="F258" s="8" t="s">
        <v>29</v>
      </c>
      <c r="G258" s="11">
        <v>5</v>
      </c>
      <c r="H258" s="8" t="s">
        <v>15</v>
      </c>
      <c r="I258" s="8" t="str">
        <f t="shared" si="19"/>
        <v>PD-GER-100895</v>
      </c>
      <c r="J258" s="8" t="s">
        <v>25</v>
      </c>
      <c r="K258" s="8" t="str">
        <f t="shared" si="18"/>
        <v>S-PD-GER-809</v>
      </c>
      <c r="L258" s="8" t="s">
        <v>312</v>
      </c>
      <c r="M258" s="33" t="s">
        <v>31</v>
      </c>
    </row>
    <row r="259" spans="1:13" x14ac:dyDescent="0.3">
      <c r="A259" s="8" t="str">
        <f t="shared" si="20"/>
        <v>Akku-Stichsäge</v>
      </c>
      <c r="B259" s="8" t="str">
        <f t="shared" si="22"/>
        <v>4722XXYY</v>
      </c>
      <c r="C259" s="8" t="s">
        <v>51</v>
      </c>
      <c r="D259" s="8" t="str">
        <f t="shared" si="21"/>
        <v>47220201</v>
      </c>
      <c r="E259" s="9">
        <v>44292</v>
      </c>
      <c r="F259" s="8" t="s">
        <v>14</v>
      </c>
      <c r="G259" s="11">
        <v>14</v>
      </c>
      <c r="H259" s="8" t="s">
        <v>20</v>
      </c>
      <c r="I259" s="8" t="str">
        <f t="shared" si="19"/>
        <v>PD-MAL-100488</v>
      </c>
      <c r="J259" s="8" t="s">
        <v>25</v>
      </c>
      <c r="K259" s="8" t="str">
        <f t="shared" ref="K259:K322" si="23">IF(AND(F259="Malaysia",J259="Multi Tier Racking"),"S-PD-MAL-530",IF(AND(F259="Malaysia",J259="Static Shelving"),"S-PD-MAL-636",IF(AND(F259="Malaysia",J259="Mobile Shelving"),"S-PD-MAL-934",IF(AND(F259="Malaysia",J259="Pallet Racking"),"S-PD-MAL-488",IF(AND(F259="China",J259="Multi Tier Racking"),"S-PD-CHI-715",IF(AND(F259="China",J259="Static Shelving"),"S-PD-CHI-449",IF(AND(F259="China",J259="Mobile Shelving"),"S-PD-CHI-690",IF(AND(F259="China",J259="Pallet Racking"),"S-PD-CHI-499",IF(AND(F259="Germany",J259="Multi Tier Racking"),"S-PD-GER-929",IF(AND(F259="Germany",J259="Static Shelving"),"S-PD-GER-858",IF(AND(F259="Germany",J259="Mobile Shelving"),"S-PD-GER-809",IF(AND(F259="Germany",J259="Pallet Racking"),"S-PD-GER-693",""))))))))))))</f>
        <v>S-PD-MAL-934</v>
      </c>
      <c r="L259" s="8" t="s">
        <v>313</v>
      </c>
      <c r="M259" s="33" t="s">
        <v>22</v>
      </c>
    </row>
    <row r="260" spans="1:13" x14ac:dyDescent="0.3">
      <c r="A260" s="8" t="str">
        <f t="shared" si="20"/>
        <v>Akku-Bandschleifer</v>
      </c>
      <c r="B260" s="8" t="str">
        <f t="shared" si="22"/>
        <v>4733XXYY</v>
      </c>
      <c r="C260" s="8" t="s">
        <v>58</v>
      </c>
      <c r="D260" s="8" t="str">
        <f t="shared" si="21"/>
        <v>47330101</v>
      </c>
      <c r="E260" s="9">
        <v>44294</v>
      </c>
      <c r="F260" s="8" t="s">
        <v>14</v>
      </c>
      <c r="G260" s="11">
        <v>9</v>
      </c>
      <c r="H260" s="8" t="s">
        <v>20</v>
      </c>
      <c r="I260" s="8" t="str">
        <f t="shared" ref="I260:I323" si="24">IF(AND(H260="A",F260="Malaysia"),"PD-MAL-100440",IF(AND(H260="B",F260="Malaysia"),"PD-MAL-100488",IF(AND(H260="C",F260="Malaysia"),"PD-MAL-100520",IF(AND(H260="A",F260="China"),"PD-CHI-100707",IF(AND(H260="B",F260="China"),"PD-CHI-100922",IF(AND(H260="C",F260="China"),"PD-CHI-100550",IF(AND(H260="A",F260="Germany"),"PD-GER-100895",IF(AND(H260="B",F260="Germany"),"PD-GER-100623",IF(AND(H260="C",F260="Germany"),"PD-GER-100884","")))))))))</f>
        <v>PD-MAL-100488</v>
      </c>
      <c r="J260" s="8" t="s">
        <v>25</v>
      </c>
      <c r="K260" s="8" t="str">
        <f t="shared" si="23"/>
        <v>S-PD-MAL-934</v>
      </c>
      <c r="L260" s="8" t="s">
        <v>314</v>
      </c>
      <c r="M260" s="33" t="s">
        <v>22</v>
      </c>
    </row>
    <row r="261" spans="1:13" x14ac:dyDescent="0.3">
      <c r="A261" s="8" t="str">
        <f t="shared" si="20"/>
        <v>Netzstecker-Stichsäge</v>
      </c>
      <c r="B261" s="8" t="str">
        <f t="shared" si="22"/>
        <v>4922XXYY</v>
      </c>
      <c r="C261" s="8" t="s">
        <v>77</v>
      </c>
      <c r="D261" s="8" t="str">
        <f t="shared" si="21"/>
        <v>49220101</v>
      </c>
      <c r="E261" s="9">
        <v>44294</v>
      </c>
      <c r="F261" s="8" t="s">
        <v>14</v>
      </c>
      <c r="G261" s="11">
        <v>2</v>
      </c>
      <c r="H261" s="8" t="s">
        <v>15</v>
      </c>
      <c r="I261" s="8" t="str">
        <f t="shared" si="24"/>
        <v>PD-MAL-100440</v>
      </c>
      <c r="J261" s="8" t="s">
        <v>33</v>
      </c>
      <c r="K261" s="8" t="str">
        <f t="shared" si="23"/>
        <v>S-PD-MAL-530</v>
      </c>
      <c r="L261" s="8" t="s">
        <v>315</v>
      </c>
      <c r="M261" s="33" t="s">
        <v>18</v>
      </c>
    </row>
    <row r="262" spans="1:13" x14ac:dyDescent="0.3">
      <c r="A262" s="8" t="str">
        <f t="shared" si="20"/>
        <v>Akku-Bohrschrauber</v>
      </c>
      <c r="B262" s="8" t="str">
        <f t="shared" si="22"/>
        <v>4711XXYY</v>
      </c>
      <c r="C262" s="8" t="s">
        <v>98</v>
      </c>
      <c r="D262" s="8" t="str">
        <f t="shared" si="21"/>
        <v>47110100</v>
      </c>
      <c r="E262" s="9">
        <v>44294</v>
      </c>
      <c r="F262" s="8" t="s">
        <v>14</v>
      </c>
      <c r="G262" s="11">
        <v>2</v>
      </c>
      <c r="H262" s="8" t="s">
        <v>36</v>
      </c>
      <c r="I262" s="8" t="str">
        <f t="shared" si="24"/>
        <v>PD-MAL-100520</v>
      </c>
      <c r="J262" s="8" t="s">
        <v>33</v>
      </c>
      <c r="K262" s="8" t="str">
        <f t="shared" si="23"/>
        <v>S-PD-MAL-530</v>
      </c>
      <c r="L262" s="8" t="s">
        <v>316</v>
      </c>
      <c r="M262" s="33" t="s">
        <v>63</v>
      </c>
    </row>
    <row r="263" spans="1:13" x14ac:dyDescent="0.3">
      <c r="A263" s="8" t="str">
        <f t="shared" si="20"/>
        <v>Akku-Bohrschrauber</v>
      </c>
      <c r="B263" s="8" t="str">
        <f t="shared" si="22"/>
        <v>4711XXYY</v>
      </c>
      <c r="C263" s="8" t="s">
        <v>55</v>
      </c>
      <c r="D263" s="8" t="str">
        <f t="shared" si="21"/>
        <v>47110101</v>
      </c>
      <c r="E263" s="9">
        <v>44295</v>
      </c>
      <c r="F263" s="8" t="s">
        <v>14</v>
      </c>
      <c r="G263" s="11">
        <v>15</v>
      </c>
      <c r="H263" s="8" t="s">
        <v>20</v>
      </c>
      <c r="I263" s="8" t="str">
        <f t="shared" si="24"/>
        <v>PD-MAL-100488</v>
      </c>
      <c r="J263" s="8" t="s">
        <v>33</v>
      </c>
      <c r="K263" s="8" t="str">
        <f t="shared" si="23"/>
        <v>S-PD-MAL-530</v>
      </c>
      <c r="L263" s="8" t="s">
        <v>317</v>
      </c>
      <c r="M263" s="33" t="s">
        <v>22</v>
      </c>
    </row>
    <row r="264" spans="1:13" x14ac:dyDescent="0.3">
      <c r="A264" s="8" t="str">
        <f t="shared" si="20"/>
        <v>Akku-Bohrschrauber</v>
      </c>
      <c r="B264" s="8" t="str">
        <f t="shared" si="22"/>
        <v>4711XXYY</v>
      </c>
      <c r="C264" s="8" t="s">
        <v>89</v>
      </c>
      <c r="D264" s="8" t="str">
        <f t="shared" si="21"/>
        <v>47110200</v>
      </c>
      <c r="E264" s="9">
        <v>44295</v>
      </c>
      <c r="F264" s="8" t="s">
        <v>14</v>
      </c>
      <c r="G264" s="11">
        <v>17</v>
      </c>
      <c r="H264" s="8" t="s">
        <v>36</v>
      </c>
      <c r="I264" s="8" t="str">
        <f t="shared" si="24"/>
        <v>PD-MAL-100520</v>
      </c>
      <c r="J264" s="8" t="s">
        <v>25</v>
      </c>
      <c r="K264" s="8" t="str">
        <f t="shared" si="23"/>
        <v>S-PD-MAL-934</v>
      </c>
      <c r="L264" s="8" t="s">
        <v>318</v>
      </c>
      <c r="M264" s="33" t="s">
        <v>63</v>
      </c>
    </row>
    <row r="265" spans="1:13" x14ac:dyDescent="0.3">
      <c r="A265" s="8" t="str">
        <f t="shared" si="20"/>
        <v>Netzstecker-Bandschleifer</v>
      </c>
      <c r="B265" s="8" t="str">
        <f t="shared" si="22"/>
        <v>4933XXYY</v>
      </c>
      <c r="C265" s="8" t="s">
        <v>113</v>
      </c>
      <c r="D265" s="8" t="str">
        <f t="shared" si="21"/>
        <v>49330201</v>
      </c>
      <c r="E265" s="9">
        <v>44296</v>
      </c>
      <c r="F265" s="8" t="s">
        <v>29</v>
      </c>
      <c r="G265" s="11">
        <v>9</v>
      </c>
      <c r="H265" s="8" t="s">
        <v>36</v>
      </c>
      <c r="I265" s="8" t="str">
        <f t="shared" si="24"/>
        <v>PD-GER-100884</v>
      </c>
      <c r="J265" s="8" t="s">
        <v>37</v>
      </c>
      <c r="K265" s="8" t="str">
        <f t="shared" si="23"/>
        <v>S-PD-GER-693</v>
      </c>
      <c r="L265" s="8" t="s">
        <v>319</v>
      </c>
      <c r="M265" s="33" t="s">
        <v>47</v>
      </c>
    </row>
    <row r="266" spans="1:13" x14ac:dyDescent="0.3">
      <c r="A266" s="8" t="str">
        <f t="shared" si="20"/>
        <v>Akku-Bandschleifer</v>
      </c>
      <c r="B266" s="8" t="str">
        <f t="shared" si="22"/>
        <v>4733XXYY</v>
      </c>
      <c r="C266" s="8" t="s">
        <v>58</v>
      </c>
      <c r="D266" s="8" t="str">
        <f t="shared" si="21"/>
        <v>47330101</v>
      </c>
      <c r="E266" s="9">
        <v>44296</v>
      </c>
      <c r="F266" s="8" t="s">
        <v>24</v>
      </c>
      <c r="G266" s="11">
        <v>5</v>
      </c>
      <c r="H266" s="8" t="s">
        <v>36</v>
      </c>
      <c r="I266" s="8" t="str">
        <f t="shared" si="24"/>
        <v>PD-CHI-100550</v>
      </c>
      <c r="J266" s="8" t="s">
        <v>25</v>
      </c>
      <c r="K266" s="8" t="str">
        <f t="shared" si="23"/>
        <v>S-PD-CHI-690</v>
      </c>
      <c r="L266" s="8" t="s">
        <v>320</v>
      </c>
      <c r="M266" s="33" t="s">
        <v>39</v>
      </c>
    </row>
    <row r="267" spans="1:13" x14ac:dyDescent="0.3">
      <c r="A267" s="8" t="str">
        <f t="shared" si="20"/>
        <v>Akku-Bandschleifer</v>
      </c>
      <c r="B267" s="8" t="str">
        <f t="shared" si="22"/>
        <v>4733XXYY</v>
      </c>
      <c r="C267" s="8" t="s">
        <v>23</v>
      </c>
      <c r="D267" s="8" t="str">
        <f t="shared" si="21"/>
        <v>47330201</v>
      </c>
      <c r="E267" s="9">
        <v>44296</v>
      </c>
      <c r="F267" s="8" t="s">
        <v>29</v>
      </c>
      <c r="G267" s="11">
        <v>2</v>
      </c>
      <c r="H267" s="8" t="s">
        <v>20</v>
      </c>
      <c r="I267" s="8" t="str">
        <f t="shared" si="24"/>
        <v>PD-GER-100623</v>
      </c>
      <c r="J267" s="8" t="s">
        <v>16</v>
      </c>
      <c r="K267" s="8" t="str">
        <f t="shared" si="23"/>
        <v>S-PD-GER-858</v>
      </c>
      <c r="L267" s="8" t="s">
        <v>321</v>
      </c>
      <c r="M267" s="33" t="s">
        <v>42</v>
      </c>
    </row>
    <row r="268" spans="1:13" x14ac:dyDescent="0.3">
      <c r="A268" s="8" t="str">
        <f t="shared" ref="A268:A287" si="25">IF((LEFT(D268,4)="4711"),"Akku-Bohrschrauber",IF((LEFT(D268,4)="4722"),"Akku-Stichsäge",IF((LEFT(D268,4)="4733"),"Akku-Bandschleifer",IF((LEFT(D268,4)="4911"),"Netzstecker-Bohrschrauber",IF((LEFT(D268,4)="4922"),"Netzstecker-Stichsäge",IF((LEFT(D268,4)="4933"),"Netzstecker-Bandschleifer",""))))))</f>
        <v>Netzstecker-Stichsäge</v>
      </c>
      <c r="B268" s="8" t="str">
        <f t="shared" si="22"/>
        <v>4922XXYY</v>
      </c>
      <c r="C268" s="8" t="s">
        <v>130</v>
      </c>
      <c r="D268" s="8" t="str">
        <f t="shared" si="21"/>
        <v>49220100</v>
      </c>
      <c r="E268" s="9">
        <v>44296</v>
      </c>
      <c r="F268" s="8" t="s">
        <v>14</v>
      </c>
      <c r="G268" s="11">
        <v>11</v>
      </c>
      <c r="H268" s="8" t="s">
        <v>15</v>
      </c>
      <c r="I268" s="8" t="str">
        <f t="shared" si="24"/>
        <v>PD-MAL-100440</v>
      </c>
      <c r="J268" s="8" t="s">
        <v>33</v>
      </c>
      <c r="K268" s="8" t="str">
        <f t="shared" si="23"/>
        <v>S-PD-MAL-530</v>
      </c>
      <c r="L268" s="8" t="s">
        <v>322</v>
      </c>
      <c r="M268" s="33" t="s">
        <v>18</v>
      </c>
    </row>
    <row r="269" spans="1:13" x14ac:dyDescent="0.3">
      <c r="A269" s="8" t="str">
        <f t="shared" si="25"/>
        <v>Akku-Stichsäge</v>
      </c>
      <c r="B269" s="8" t="str">
        <f t="shared" si="22"/>
        <v>4722XXYY</v>
      </c>
      <c r="C269" s="8" t="s">
        <v>48</v>
      </c>
      <c r="D269" s="8" t="str">
        <f t="shared" si="21"/>
        <v>47220101</v>
      </c>
      <c r="E269" s="9">
        <v>44297</v>
      </c>
      <c r="F269" s="8" t="s">
        <v>24</v>
      </c>
      <c r="G269" s="11">
        <v>16</v>
      </c>
      <c r="H269" s="8" t="s">
        <v>36</v>
      </c>
      <c r="I269" s="8" t="str">
        <f t="shared" si="24"/>
        <v>PD-CHI-100550</v>
      </c>
      <c r="J269" s="8" t="s">
        <v>37</v>
      </c>
      <c r="K269" s="8" t="str">
        <f t="shared" si="23"/>
        <v>S-PD-CHI-499</v>
      </c>
      <c r="L269" s="8" t="s">
        <v>323</v>
      </c>
      <c r="M269" s="33" t="s">
        <v>39</v>
      </c>
    </row>
    <row r="270" spans="1:13" x14ac:dyDescent="0.3">
      <c r="A270" s="8" t="str">
        <f t="shared" si="25"/>
        <v>Netzstecker-Bohrschrauber</v>
      </c>
      <c r="B270" s="8" t="str">
        <f t="shared" si="22"/>
        <v>4911XXYY</v>
      </c>
      <c r="C270" s="8" t="s">
        <v>53</v>
      </c>
      <c r="D270" s="8" t="str">
        <f t="shared" si="21"/>
        <v>49110201</v>
      </c>
      <c r="E270" s="9">
        <v>44297</v>
      </c>
      <c r="F270" s="8" t="s">
        <v>29</v>
      </c>
      <c r="G270" s="11">
        <v>19</v>
      </c>
      <c r="H270" s="8" t="s">
        <v>15</v>
      </c>
      <c r="I270" s="8" t="str">
        <f t="shared" si="24"/>
        <v>PD-GER-100895</v>
      </c>
      <c r="J270" s="8" t="s">
        <v>33</v>
      </c>
      <c r="K270" s="8" t="str">
        <f t="shared" si="23"/>
        <v>S-PD-GER-929</v>
      </c>
      <c r="L270" s="8" t="s">
        <v>324</v>
      </c>
      <c r="M270" s="33" t="s">
        <v>31</v>
      </c>
    </row>
    <row r="271" spans="1:13" x14ac:dyDescent="0.3">
      <c r="A271" s="8" t="str">
        <f t="shared" si="25"/>
        <v>Akku-Stichsäge</v>
      </c>
      <c r="B271" s="8" t="str">
        <f t="shared" si="22"/>
        <v>4722XXYY</v>
      </c>
      <c r="C271" s="8" t="s">
        <v>93</v>
      </c>
      <c r="D271" s="8" t="str">
        <f t="shared" si="21"/>
        <v>47220100</v>
      </c>
      <c r="E271" s="9">
        <v>44297</v>
      </c>
      <c r="F271" s="8" t="s">
        <v>14</v>
      </c>
      <c r="G271" s="11">
        <v>5</v>
      </c>
      <c r="H271" s="8" t="s">
        <v>15</v>
      </c>
      <c r="I271" s="8" t="str">
        <f t="shared" si="24"/>
        <v>PD-MAL-100440</v>
      </c>
      <c r="J271" s="8" t="s">
        <v>37</v>
      </c>
      <c r="K271" s="8" t="str">
        <f t="shared" si="23"/>
        <v>S-PD-MAL-488</v>
      </c>
      <c r="L271" s="8" t="s">
        <v>325</v>
      </c>
      <c r="M271" s="33" t="s">
        <v>18</v>
      </c>
    </row>
    <row r="272" spans="1:13" x14ac:dyDescent="0.3">
      <c r="A272" s="8" t="str">
        <f t="shared" si="25"/>
        <v>Netzstecker-Bohrschrauber</v>
      </c>
      <c r="B272" s="8" t="str">
        <f t="shared" si="22"/>
        <v>4911XXYY</v>
      </c>
      <c r="C272" s="8" t="s">
        <v>43</v>
      </c>
      <c r="D272" s="8" t="str">
        <f t="shared" si="21"/>
        <v>49110100</v>
      </c>
      <c r="E272" s="9">
        <v>44298</v>
      </c>
      <c r="F272" s="8" t="s">
        <v>24</v>
      </c>
      <c r="G272" s="11">
        <v>19</v>
      </c>
      <c r="H272" s="8" t="s">
        <v>36</v>
      </c>
      <c r="I272" s="8" t="str">
        <f t="shared" si="24"/>
        <v>PD-CHI-100550</v>
      </c>
      <c r="J272" s="8" t="s">
        <v>25</v>
      </c>
      <c r="K272" s="8" t="str">
        <f t="shared" si="23"/>
        <v>S-PD-CHI-690</v>
      </c>
      <c r="L272" s="8" t="s">
        <v>326</v>
      </c>
      <c r="M272" s="33" t="s">
        <v>39</v>
      </c>
    </row>
    <row r="273" spans="1:13" x14ac:dyDescent="0.3">
      <c r="A273" s="8" t="str">
        <f t="shared" si="25"/>
        <v>Netzstecker-Stichsäge</v>
      </c>
      <c r="B273" s="8" t="str">
        <f t="shared" si="22"/>
        <v>4922XXYY</v>
      </c>
      <c r="C273" s="8" t="s">
        <v>77</v>
      </c>
      <c r="D273" s="8" t="str">
        <f t="shared" si="21"/>
        <v>49220101</v>
      </c>
      <c r="E273" s="9">
        <v>44298</v>
      </c>
      <c r="F273" s="8" t="s">
        <v>29</v>
      </c>
      <c r="G273" s="11">
        <v>17</v>
      </c>
      <c r="H273" s="8" t="s">
        <v>15</v>
      </c>
      <c r="I273" s="8" t="str">
        <f t="shared" si="24"/>
        <v>PD-GER-100895</v>
      </c>
      <c r="J273" s="8" t="s">
        <v>33</v>
      </c>
      <c r="K273" s="8" t="str">
        <f t="shared" si="23"/>
        <v>S-PD-GER-929</v>
      </c>
      <c r="L273" s="8" t="s">
        <v>327</v>
      </c>
      <c r="M273" s="33" t="s">
        <v>31</v>
      </c>
    </row>
    <row r="274" spans="1:13" x14ac:dyDescent="0.3">
      <c r="A274" s="8" t="str">
        <f t="shared" si="25"/>
        <v>Netzstecker-Stichsäge</v>
      </c>
      <c r="B274" s="8" t="str">
        <f t="shared" si="22"/>
        <v>4922XXYY</v>
      </c>
      <c r="C274" s="8" t="s">
        <v>40</v>
      </c>
      <c r="D274" s="8" t="str">
        <f t="shared" si="21"/>
        <v>49220201</v>
      </c>
      <c r="E274" s="9">
        <v>44299</v>
      </c>
      <c r="F274" s="8" t="s">
        <v>24</v>
      </c>
      <c r="G274" s="11">
        <v>13</v>
      </c>
      <c r="H274" s="8" t="s">
        <v>15</v>
      </c>
      <c r="I274" s="8" t="str">
        <f t="shared" si="24"/>
        <v>PD-CHI-100707</v>
      </c>
      <c r="J274" s="8" t="s">
        <v>33</v>
      </c>
      <c r="K274" s="8" t="str">
        <f t="shared" si="23"/>
        <v>S-PD-CHI-715</v>
      </c>
      <c r="L274" s="8" t="s">
        <v>328</v>
      </c>
      <c r="M274" s="33" t="s">
        <v>74</v>
      </c>
    </row>
    <row r="275" spans="1:13" x14ac:dyDescent="0.3">
      <c r="A275" s="8" t="str">
        <f t="shared" si="25"/>
        <v>Netzstecker-Bohrschrauber</v>
      </c>
      <c r="B275" s="8" t="str">
        <f t="shared" si="22"/>
        <v>4911XXYY</v>
      </c>
      <c r="C275" s="8" t="s">
        <v>19</v>
      </c>
      <c r="D275" s="8" t="str">
        <f t="shared" si="21"/>
        <v>49110200</v>
      </c>
      <c r="E275" s="9">
        <v>44299</v>
      </c>
      <c r="F275" s="8" t="s">
        <v>14</v>
      </c>
      <c r="G275" s="11">
        <v>17</v>
      </c>
      <c r="H275" s="8" t="s">
        <v>20</v>
      </c>
      <c r="I275" s="8" t="str">
        <f t="shared" si="24"/>
        <v>PD-MAL-100488</v>
      </c>
      <c r="J275" s="8" t="s">
        <v>25</v>
      </c>
      <c r="K275" s="8" t="str">
        <f t="shared" si="23"/>
        <v>S-PD-MAL-934</v>
      </c>
      <c r="L275" s="8" t="s">
        <v>329</v>
      </c>
      <c r="M275" s="33" t="s">
        <v>22</v>
      </c>
    </row>
    <row r="276" spans="1:13" x14ac:dyDescent="0.3">
      <c r="A276" s="8" t="str">
        <f t="shared" si="25"/>
        <v>Netzstecker-Bohrschrauber</v>
      </c>
      <c r="B276" s="8" t="str">
        <f t="shared" si="22"/>
        <v>4911XXYY</v>
      </c>
      <c r="C276" s="8" t="s">
        <v>19</v>
      </c>
      <c r="D276" s="8" t="str">
        <f t="shared" si="21"/>
        <v>49110200</v>
      </c>
      <c r="E276" s="9">
        <v>44299</v>
      </c>
      <c r="F276" s="8" t="s">
        <v>24</v>
      </c>
      <c r="G276" s="11">
        <v>15</v>
      </c>
      <c r="H276" s="8" t="s">
        <v>36</v>
      </c>
      <c r="I276" s="8" t="str">
        <f t="shared" si="24"/>
        <v>PD-CHI-100550</v>
      </c>
      <c r="J276" s="8" t="s">
        <v>33</v>
      </c>
      <c r="K276" s="8" t="str">
        <f t="shared" si="23"/>
        <v>S-PD-CHI-715</v>
      </c>
      <c r="L276" s="8" t="s">
        <v>330</v>
      </c>
      <c r="M276" s="33" t="s">
        <v>39</v>
      </c>
    </row>
    <row r="277" spans="1:13" x14ac:dyDescent="0.3">
      <c r="A277" s="8" t="str">
        <f t="shared" si="25"/>
        <v>Netzstecker-Bohrschrauber</v>
      </c>
      <c r="B277" s="8" t="str">
        <f t="shared" si="22"/>
        <v>4911XXYY</v>
      </c>
      <c r="C277" s="8" t="s">
        <v>19</v>
      </c>
      <c r="D277" s="8" t="str">
        <f t="shared" si="21"/>
        <v>49110200</v>
      </c>
      <c r="E277" s="9">
        <v>44300</v>
      </c>
      <c r="F277" s="8" t="s">
        <v>24</v>
      </c>
      <c r="G277" s="11">
        <v>1</v>
      </c>
      <c r="H277" s="8" t="s">
        <v>36</v>
      </c>
      <c r="I277" s="8" t="str">
        <f t="shared" si="24"/>
        <v>PD-CHI-100550</v>
      </c>
      <c r="J277" s="8" t="s">
        <v>16</v>
      </c>
      <c r="K277" s="8" t="str">
        <f t="shared" si="23"/>
        <v>S-PD-CHI-449</v>
      </c>
      <c r="L277" s="8" t="s">
        <v>331</v>
      </c>
      <c r="M277" s="33" t="s">
        <v>39</v>
      </c>
    </row>
    <row r="278" spans="1:13" x14ac:dyDescent="0.3">
      <c r="A278" s="8" t="str">
        <f t="shared" si="25"/>
        <v>Netzstecker-Bohrschrauber</v>
      </c>
      <c r="B278" s="8" t="str">
        <f t="shared" si="22"/>
        <v>4911XXYY</v>
      </c>
      <c r="C278" s="8" t="s">
        <v>53</v>
      </c>
      <c r="D278" s="8" t="str">
        <f t="shared" si="21"/>
        <v>49110201</v>
      </c>
      <c r="E278" s="9">
        <v>44300</v>
      </c>
      <c r="F278" s="8" t="s">
        <v>29</v>
      </c>
      <c r="G278" s="11">
        <v>14</v>
      </c>
      <c r="H278" s="8" t="s">
        <v>20</v>
      </c>
      <c r="I278" s="8" t="str">
        <f t="shared" si="24"/>
        <v>PD-GER-100623</v>
      </c>
      <c r="J278" s="8" t="s">
        <v>16</v>
      </c>
      <c r="K278" s="8" t="str">
        <f t="shared" si="23"/>
        <v>S-PD-GER-858</v>
      </c>
      <c r="L278" s="8" t="s">
        <v>332</v>
      </c>
      <c r="M278" s="33" t="s">
        <v>42</v>
      </c>
    </row>
    <row r="279" spans="1:13" x14ac:dyDescent="0.3">
      <c r="A279" s="8" t="str">
        <f t="shared" si="25"/>
        <v>Netzstecker-Stichsäge</v>
      </c>
      <c r="B279" s="8" t="str">
        <f t="shared" si="22"/>
        <v>4922XXYY</v>
      </c>
      <c r="C279" s="8" t="s">
        <v>40</v>
      </c>
      <c r="D279" s="8" t="str">
        <f t="shared" si="21"/>
        <v>49220201</v>
      </c>
      <c r="E279" s="9">
        <v>44300</v>
      </c>
      <c r="F279" s="8" t="s">
        <v>29</v>
      </c>
      <c r="G279" s="11">
        <v>8</v>
      </c>
      <c r="H279" s="8" t="s">
        <v>15</v>
      </c>
      <c r="I279" s="8" t="str">
        <f t="shared" si="24"/>
        <v>PD-GER-100895</v>
      </c>
      <c r="J279" s="8" t="s">
        <v>33</v>
      </c>
      <c r="K279" s="8" t="str">
        <f t="shared" si="23"/>
        <v>S-PD-GER-929</v>
      </c>
      <c r="L279" s="8" t="s">
        <v>333</v>
      </c>
      <c r="M279" s="33" t="s">
        <v>31</v>
      </c>
    </row>
    <row r="280" spans="1:13" x14ac:dyDescent="0.3">
      <c r="A280" s="8" t="str">
        <f t="shared" si="25"/>
        <v>Akku-Bandschleifer</v>
      </c>
      <c r="B280" s="8" t="str">
        <f t="shared" si="22"/>
        <v>4733XXYY</v>
      </c>
      <c r="C280" s="8" t="s">
        <v>60</v>
      </c>
      <c r="D280" s="8" t="str">
        <f t="shared" si="21"/>
        <v>47330200</v>
      </c>
      <c r="E280" s="9">
        <v>44301</v>
      </c>
      <c r="F280" s="8" t="s">
        <v>29</v>
      </c>
      <c r="G280" s="11">
        <v>15</v>
      </c>
      <c r="H280" s="8" t="s">
        <v>36</v>
      </c>
      <c r="I280" s="8" t="str">
        <f t="shared" si="24"/>
        <v>PD-GER-100884</v>
      </c>
      <c r="J280" s="8" t="s">
        <v>33</v>
      </c>
      <c r="K280" s="8" t="str">
        <f t="shared" si="23"/>
        <v>S-PD-GER-929</v>
      </c>
      <c r="L280" s="8" t="s">
        <v>334</v>
      </c>
      <c r="M280" s="33" t="s">
        <v>47</v>
      </c>
    </row>
    <row r="281" spans="1:13" x14ac:dyDescent="0.3">
      <c r="A281" s="8" t="str">
        <f t="shared" si="25"/>
        <v>Akku-Stichsäge</v>
      </c>
      <c r="B281" s="8" t="str">
        <f t="shared" si="22"/>
        <v>4722XXYY</v>
      </c>
      <c r="C281" s="8" t="s">
        <v>51</v>
      </c>
      <c r="D281" s="8" t="str">
        <f t="shared" si="21"/>
        <v>47220201</v>
      </c>
      <c r="E281" s="9">
        <v>44301</v>
      </c>
      <c r="F281" s="8" t="s">
        <v>14</v>
      </c>
      <c r="G281" s="11">
        <v>11</v>
      </c>
      <c r="H281" s="8" t="s">
        <v>20</v>
      </c>
      <c r="I281" s="8" t="str">
        <f t="shared" si="24"/>
        <v>PD-MAL-100488</v>
      </c>
      <c r="J281" s="8" t="s">
        <v>16</v>
      </c>
      <c r="K281" s="8" t="str">
        <f t="shared" si="23"/>
        <v>S-PD-MAL-636</v>
      </c>
      <c r="L281" s="8" t="s">
        <v>335</v>
      </c>
      <c r="M281" s="33" t="s">
        <v>22</v>
      </c>
    </row>
    <row r="282" spans="1:13" x14ac:dyDescent="0.3">
      <c r="A282" s="8" t="str">
        <f t="shared" si="25"/>
        <v>Akku-Bandschleifer</v>
      </c>
      <c r="B282" s="8" t="str">
        <f t="shared" si="22"/>
        <v>4733XXYY</v>
      </c>
      <c r="C282" s="8" t="s">
        <v>58</v>
      </c>
      <c r="D282" s="8" t="str">
        <f t="shared" si="21"/>
        <v>47330101</v>
      </c>
      <c r="E282" s="9">
        <v>44302</v>
      </c>
      <c r="F282" s="8" t="s">
        <v>29</v>
      </c>
      <c r="G282" s="11">
        <v>3</v>
      </c>
      <c r="H282" s="8" t="s">
        <v>15</v>
      </c>
      <c r="I282" s="8" t="str">
        <f t="shared" si="24"/>
        <v>PD-GER-100895</v>
      </c>
      <c r="J282" s="8" t="s">
        <v>25</v>
      </c>
      <c r="K282" s="8" t="str">
        <f t="shared" si="23"/>
        <v>S-PD-GER-809</v>
      </c>
      <c r="L282" s="8" t="s">
        <v>336</v>
      </c>
      <c r="M282" s="33" t="s">
        <v>31</v>
      </c>
    </row>
    <row r="283" spans="1:13" x14ac:dyDescent="0.3">
      <c r="A283" s="8" t="str">
        <f t="shared" si="25"/>
        <v>Netzstecker-Stichsäge</v>
      </c>
      <c r="B283" s="8" t="str">
        <f t="shared" si="22"/>
        <v>4922XXYY</v>
      </c>
      <c r="C283" s="8" t="s">
        <v>77</v>
      </c>
      <c r="D283" s="8" t="str">
        <f t="shared" si="21"/>
        <v>49220101</v>
      </c>
      <c r="E283" s="9">
        <v>44302</v>
      </c>
      <c r="F283" s="8" t="s">
        <v>29</v>
      </c>
      <c r="G283" s="11">
        <v>7</v>
      </c>
      <c r="H283" s="8" t="s">
        <v>36</v>
      </c>
      <c r="I283" s="8" t="str">
        <f t="shared" si="24"/>
        <v>PD-GER-100884</v>
      </c>
      <c r="J283" s="8" t="s">
        <v>37</v>
      </c>
      <c r="K283" s="8" t="str">
        <f t="shared" si="23"/>
        <v>S-PD-GER-693</v>
      </c>
      <c r="L283" s="8" t="s">
        <v>337</v>
      </c>
      <c r="M283" s="33" t="s">
        <v>47</v>
      </c>
    </row>
    <row r="284" spans="1:13" x14ac:dyDescent="0.3">
      <c r="A284" s="8" t="str">
        <f t="shared" si="25"/>
        <v>Netzstecker-Bandschleifer</v>
      </c>
      <c r="B284" s="8" t="str">
        <f t="shared" si="22"/>
        <v>4933XXYY</v>
      </c>
      <c r="C284" s="8" t="s">
        <v>35</v>
      </c>
      <c r="D284" s="8" t="str">
        <f t="shared" si="21"/>
        <v>49330101</v>
      </c>
      <c r="E284" s="9">
        <v>44302</v>
      </c>
      <c r="F284" s="8" t="s">
        <v>29</v>
      </c>
      <c r="G284" s="11">
        <v>19</v>
      </c>
      <c r="H284" s="8" t="s">
        <v>20</v>
      </c>
      <c r="I284" s="8" t="str">
        <f t="shared" si="24"/>
        <v>PD-GER-100623</v>
      </c>
      <c r="J284" s="8" t="s">
        <v>33</v>
      </c>
      <c r="K284" s="8" t="str">
        <f t="shared" si="23"/>
        <v>S-PD-GER-929</v>
      </c>
      <c r="L284" s="8" t="s">
        <v>338</v>
      </c>
      <c r="M284" s="33" t="s">
        <v>42</v>
      </c>
    </row>
    <row r="285" spans="1:13" x14ac:dyDescent="0.3">
      <c r="A285" s="8" t="str">
        <f t="shared" si="25"/>
        <v>Netzstecker-Stichsäge</v>
      </c>
      <c r="B285" s="8" t="str">
        <f t="shared" si="22"/>
        <v>4922XXYY</v>
      </c>
      <c r="C285" s="8" t="s">
        <v>77</v>
      </c>
      <c r="D285" s="8" t="str">
        <f t="shared" si="21"/>
        <v>49220101</v>
      </c>
      <c r="E285" s="9">
        <v>44303</v>
      </c>
      <c r="F285" s="8" t="s">
        <v>29</v>
      </c>
      <c r="G285" s="11">
        <v>7</v>
      </c>
      <c r="H285" s="8" t="s">
        <v>36</v>
      </c>
      <c r="I285" s="8" t="str">
        <f t="shared" si="24"/>
        <v>PD-GER-100884</v>
      </c>
      <c r="J285" s="8" t="s">
        <v>33</v>
      </c>
      <c r="K285" s="8" t="str">
        <f t="shared" si="23"/>
        <v>S-PD-GER-929</v>
      </c>
      <c r="L285" s="8" t="s">
        <v>339</v>
      </c>
      <c r="M285" s="33" t="s">
        <v>47</v>
      </c>
    </row>
    <row r="286" spans="1:13" x14ac:dyDescent="0.3">
      <c r="A286" s="8" t="str">
        <f t="shared" si="25"/>
        <v>Akku-Stichsäge</v>
      </c>
      <c r="B286" s="8" t="str">
        <f t="shared" si="22"/>
        <v>4722XXYY</v>
      </c>
      <c r="C286" s="8" t="s">
        <v>51</v>
      </c>
      <c r="D286" s="8" t="str">
        <f t="shared" si="21"/>
        <v>47220201</v>
      </c>
      <c r="E286" s="9">
        <v>44303</v>
      </c>
      <c r="F286" s="8" t="s">
        <v>14</v>
      </c>
      <c r="G286" s="11">
        <v>15</v>
      </c>
      <c r="H286" s="8" t="s">
        <v>36</v>
      </c>
      <c r="I286" s="8" t="str">
        <f t="shared" si="24"/>
        <v>PD-MAL-100520</v>
      </c>
      <c r="J286" s="8" t="s">
        <v>37</v>
      </c>
      <c r="K286" s="8" t="str">
        <f t="shared" si="23"/>
        <v>S-PD-MAL-488</v>
      </c>
      <c r="L286" s="8" t="s">
        <v>340</v>
      </c>
      <c r="M286" s="33" t="s">
        <v>63</v>
      </c>
    </row>
    <row r="287" spans="1:13" x14ac:dyDescent="0.3">
      <c r="A287" s="8" t="str">
        <f t="shared" si="25"/>
        <v>Netzstecker-Stichsäge</v>
      </c>
      <c r="B287" s="8" t="str">
        <f t="shared" si="22"/>
        <v>4922XXYY</v>
      </c>
      <c r="C287" s="8" t="s">
        <v>124</v>
      </c>
      <c r="D287" s="8" t="str">
        <f t="shared" si="21"/>
        <v>49220200</v>
      </c>
      <c r="E287" s="9">
        <v>44303</v>
      </c>
      <c r="F287" s="8" t="s">
        <v>14</v>
      </c>
      <c r="G287" s="11">
        <v>18</v>
      </c>
      <c r="H287" s="8" t="s">
        <v>20</v>
      </c>
      <c r="I287" s="8" t="str">
        <f t="shared" si="24"/>
        <v>PD-MAL-100488</v>
      </c>
      <c r="J287" s="8" t="s">
        <v>16</v>
      </c>
      <c r="K287" s="8" t="str">
        <f t="shared" si="23"/>
        <v>S-PD-MAL-636</v>
      </c>
      <c r="L287" s="8" t="s">
        <v>341</v>
      </c>
      <c r="M287" s="33" t="s">
        <v>22</v>
      </c>
    </row>
    <row r="288" spans="1:13" x14ac:dyDescent="0.3">
      <c r="A288" s="8" t="str">
        <f t="shared" ref="A288:A299" si="26">IF((LEFT(D288,4)="4711"),"Akku-Bohrschrauber",IF((LEFT(D288,4)="4722"),"Akku-Stichsäge",IF((LEFT(D288,4)="4733"),"Akku-Bandschleifer",IF((LEFT(D288,4)="4911"),"Netzstecker-Bohrschrauber",IF((LEFT(D288,4)="4922"),"Netzstecker-Stichsäge",IF((LEFT(D288,4)="4933"),"Netzstecker-Bandschleifer",""))))))</f>
        <v>Akku-Bandschleifer</v>
      </c>
      <c r="B288" s="8" t="str">
        <f t="shared" ref="B288:B299" si="27">IF(A288="Akku-Bohrschrauber","4711XXYY",IF(A288="Akku-Stichsäge","4722XXYY",IF(A288="Akku-Bandschleifer","4733XXYY",IF(A288="Netzstecker-Bohrschrauber","4911XXYY",IF(A288="Netzstecker-Stichsäge","4922XXYY",IF(A288="Netzstecker-Bandschleifer","4933XXYY",""))))))</f>
        <v>4733XXYY</v>
      </c>
      <c r="C288" s="8" t="s">
        <v>58</v>
      </c>
      <c r="D288" s="8" t="str">
        <f t="shared" si="21"/>
        <v>47330101</v>
      </c>
      <c r="E288" s="9">
        <v>44303</v>
      </c>
      <c r="F288" s="8" t="s">
        <v>14</v>
      </c>
      <c r="G288" s="8">
        <v>12</v>
      </c>
      <c r="H288" s="8" t="s">
        <v>15</v>
      </c>
      <c r="I288" s="8" t="str">
        <f t="shared" si="24"/>
        <v>PD-MAL-100440</v>
      </c>
      <c r="J288" s="8" t="s">
        <v>25</v>
      </c>
      <c r="K288" s="8" t="str">
        <f t="shared" si="23"/>
        <v>S-PD-MAL-934</v>
      </c>
      <c r="L288" s="8" t="s">
        <v>342</v>
      </c>
      <c r="M288" s="33" t="s">
        <v>18</v>
      </c>
    </row>
    <row r="289" spans="1:13" x14ac:dyDescent="0.3">
      <c r="A289" s="8" t="str">
        <f t="shared" si="26"/>
        <v>Akku-Stichsäge</v>
      </c>
      <c r="B289" s="8" t="str">
        <f t="shared" si="27"/>
        <v>4722XXYY</v>
      </c>
      <c r="C289" s="8" t="s">
        <v>93</v>
      </c>
      <c r="D289" s="8" t="str">
        <f t="shared" si="21"/>
        <v>47220100</v>
      </c>
      <c r="E289" s="9">
        <v>44304</v>
      </c>
      <c r="F289" s="8" t="s">
        <v>24</v>
      </c>
      <c r="G289" s="8">
        <v>18</v>
      </c>
      <c r="H289" s="8" t="s">
        <v>15</v>
      </c>
      <c r="I289" s="8" t="str">
        <f t="shared" si="24"/>
        <v>PD-CHI-100707</v>
      </c>
      <c r="J289" s="8" t="s">
        <v>37</v>
      </c>
      <c r="K289" s="8" t="str">
        <f t="shared" si="23"/>
        <v>S-PD-CHI-499</v>
      </c>
      <c r="L289" s="8" t="s">
        <v>343</v>
      </c>
      <c r="M289" s="33" t="s">
        <v>74</v>
      </c>
    </row>
    <row r="290" spans="1:13" x14ac:dyDescent="0.3">
      <c r="A290" s="8" t="str">
        <f t="shared" si="26"/>
        <v>Akku-Stichsäge</v>
      </c>
      <c r="B290" s="8" t="str">
        <f t="shared" si="27"/>
        <v>4722XXYY</v>
      </c>
      <c r="C290" s="8" t="s">
        <v>48</v>
      </c>
      <c r="D290" s="8" t="str">
        <f t="shared" si="21"/>
        <v>47220101</v>
      </c>
      <c r="E290" s="9">
        <v>44304</v>
      </c>
      <c r="F290" s="8" t="s">
        <v>14</v>
      </c>
      <c r="G290" s="8">
        <v>1</v>
      </c>
      <c r="H290" s="8" t="s">
        <v>20</v>
      </c>
      <c r="I290" s="8" t="str">
        <f t="shared" si="24"/>
        <v>PD-MAL-100488</v>
      </c>
      <c r="J290" s="8" t="s">
        <v>37</v>
      </c>
      <c r="K290" s="12" t="str">
        <f t="shared" si="23"/>
        <v>S-PD-MAL-488</v>
      </c>
      <c r="L290" s="8" t="s">
        <v>344</v>
      </c>
      <c r="M290" s="33" t="s">
        <v>22</v>
      </c>
    </row>
    <row r="291" spans="1:13" x14ac:dyDescent="0.3">
      <c r="A291" s="8" t="str">
        <f t="shared" si="26"/>
        <v>Netzstecker-Bandschleifer</v>
      </c>
      <c r="B291" s="8" t="str">
        <f t="shared" si="27"/>
        <v>4933XXYY</v>
      </c>
      <c r="C291" s="8" t="s">
        <v>113</v>
      </c>
      <c r="D291" s="8" t="str">
        <f t="shared" si="21"/>
        <v>49330201</v>
      </c>
      <c r="E291" s="9">
        <v>44305</v>
      </c>
      <c r="F291" s="8" t="s">
        <v>14</v>
      </c>
      <c r="G291" s="8">
        <v>17</v>
      </c>
      <c r="H291" s="8" t="s">
        <v>15</v>
      </c>
      <c r="I291" s="8" t="str">
        <f t="shared" si="24"/>
        <v>PD-MAL-100440</v>
      </c>
      <c r="J291" s="8" t="s">
        <v>33</v>
      </c>
      <c r="K291" s="8" t="str">
        <f t="shared" si="23"/>
        <v>S-PD-MAL-530</v>
      </c>
      <c r="L291" s="8" t="s">
        <v>345</v>
      </c>
      <c r="M291" s="33" t="s">
        <v>18</v>
      </c>
    </row>
    <row r="292" spans="1:13" x14ac:dyDescent="0.3">
      <c r="A292" s="8" t="str">
        <f t="shared" si="26"/>
        <v>Netzstecker-Stichsäge</v>
      </c>
      <c r="B292" s="8" t="str">
        <f t="shared" si="27"/>
        <v>4922XXYY</v>
      </c>
      <c r="C292" s="8" t="s">
        <v>124</v>
      </c>
      <c r="D292" s="8" t="str">
        <f t="shared" si="21"/>
        <v>49220200</v>
      </c>
      <c r="E292" s="9">
        <v>44305</v>
      </c>
      <c r="F292" s="8" t="s">
        <v>29</v>
      </c>
      <c r="G292" s="8">
        <v>1</v>
      </c>
      <c r="H292" s="8" t="s">
        <v>36</v>
      </c>
      <c r="I292" s="8" t="str">
        <f t="shared" si="24"/>
        <v>PD-GER-100884</v>
      </c>
      <c r="J292" s="8" t="s">
        <v>25</v>
      </c>
      <c r="K292" s="8" t="str">
        <f t="shared" si="23"/>
        <v>S-PD-GER-809</v>
      </c>
      <c r="L292" s="8" t="s">
        <v>346</v>
      </c>
      <c r="M292" s="33" t="s">
        <v>47</v>
      </c>
    </row>
    <row r="293" spans="1:13" x14ac:dyDescent="0.3">
      <c r="A293" s="8" t="str">
        <f t="shared" si="26"/>
        <v>Akku-Bandschleifer</v>
      </c>
      <c r="B293" s="8" t="str">
        <f t="shared" si="27"/>
        <v>4733XXYY</v>
      </c>
      <c r="C293" s="8" t="s">
        <v>60</v>
      </c>
      <c r="D293" s="8" t="str">
        <f t="shared" si="21"/>
        <v>47330200</v>
      </c>
      <c r="E293" s="9">
        <v>44305</v>
      </c>
      <c r="F293" s="8" t="s">
        <v>29</v>
      </c>
      <c r="G293" s="8">
        <v>2</v>
      </c>
      <c r="H293" s="8" t="s">
        <v>20</v>
      </c>
      <c r="I293" s="8" t="str">
        <f t="shared" si="24"/>
        <v>PD-GER-100623</v>
      </c>
      <c r="J293" s="8" t="s">
        <v>37</v>
      </c>
      <c r="K293" s="8" t="str">
        <f t="shared" si="23"/>
        <v>S-PD-GER-693</v>
      </c>
      <c r="L293" s="8" t="s">
        <v>347</v>
      </c>
      <c r="M293" s="33" t="s">
        <v>42</v>
      </c>
    </row>
    <row r="294" spans="1:13" x14ac:dyDescent="0.3">
      <c r="A294" s="8" t="str">
        <f t="shared" si="26"/>
        <v>Akku-Stichsäge</v>
      </c>
      <c r="B294" s="8" t="str">
        <f t="shared" si="27"/>
        <v>4722XXYY</v>
      </c>
      <c r="C294" s="8" t="s">
        <v>93</v>
      </c>
      <c r="D294" s="8" t="str">
        <f t="shared" si="21"/>
        <v>47220100</v>
      </c>
      <c r="E294" s="9">
        <v>44306</v>
      </c>
      <c r="F294" s="8" t="s">
        <v>24</v>
      </c>
      <c r="G294" s="8">
        <v>8</v>
      </c>
      <c r="H294" s="8" t="s">
        <v>36</v>
      </c>
      <c r="I294" s="8" t="str">
        <f t="shared" si="24"/>
        <v>PD-CHI-100550</v>
      </c>
      <c r="J294" s="8" t="s">
        <v>25</v>
      </c>
      <c r="K294" s="8" t="str">
        <f t="shared" si="23"/>
        <v>S-PD-CHI-690</v>
      </c>
      <c r="L294" s="8" t="s">
        <v>348</v>
      </c>
      <c r="M294" s="33" t="s">
        <v>39</v>
      </c>
    </row>
    <row r="295" spans="1:13" x14ac:dyDescent="0.3">
      <c r="A295" s="8" t="str">
        <f t="shared" si="26"/>
        <v>Netzstecker-Stichsäge</v>
      </c>
      <c r="B295" s="8" t="str">
        <f t="shared" si="27"/>
        <v>4922XXYY</v>
      </c>
      <c r="C295" s="8" t="s">
        <v>40</v>
      </c>
      <c r="D295" s="8" t="str">
        <f t="shared" si="21"/>
        <v>49220201</v>
      </c>
      <c r="E295" s="9">
        <v>44306</v>
      </c>
      <c r="F295" s="8" t="s">
        <v>14</v>
      </c>
      <c r="G295" s="8">
        <v>10</v>
      </c>
      <c r="H295" s="8" t="s">
        <v>36</v>
      </c>
      <c r="I295" s="8" t="str">
        <f t="shared" si="24"/>
        <v>PD-MAL-100520</v>
      </c>
      <c r="J295" s="8" t="s">
        <v>37</v>
      </c>
      <c r="K295" s="12" t="str">
        <f t="shared" si="23"/>
        <v>S-PD-MAL-488</v>
      </c>
      <c r="L295" s="8" t="s">
        <v>349</v>
      </c>
      <c r="M295" s="33" t="s">
        <v>63</v>
      </c>
    </row>
    <row r="296" spans="1:13" x14ac:dyDescent="0.3">
      <c r="A296" s="8" t="str">
        <f t="shared" si="26"/>
        <v>Akku-Bandschleifer</v>
      </c>
      <c r="B296" s="8" t="str">
        <f t="shared" si="27"/>
        <v>4733XXYY</v>
      </c>
      <c r="C296" s="8" t="s">
        <v>23</v>
      </c>
      <c r="D296" s="8" t="str">
        <f t="shared" si="21"/>
        <v>47330201</v>
      </c>
      <c r="E296" s="9">
        <v>44306</v>
      </c>
      <c r="F296" s="8" t="s">
        <v>24</v>
      </c>
      <c r="G296" s="8">
        <v>20</v>
      </c>
      <c r="H296" s="8" t="s">
        <v>15</v>
      </c>
      <c r="I296" s="8" t="str">
        <f t="shared" si="24"/>
        <v>PD-CHI-100707</v>
      </c>
      <c r="J296" s="8" t="s">
        <v>33</v>
      </c>
      <c r="K296" s="8" t="str">
        <f t="shared" si="23"/>
        <v>S-PD-CHI-715</v>
      </c>
      <c r="L296" s="8" t="s">
        <v>350</v>
      </c>
      <c r="M296" s="33" t="s">
        <v>74</v>
      </c>
    </row>
    <row r="297" spans="1:13" x14ac:dyDescent="0.3">
      <c r="A297" s="8" t="str">
        <f t="shared" si="26"/>
        <v>Akku-Bandschleifer</v>
      </c>
      <c r="B297" s="8" t="str">
        <f t="shared" si="27"/>
        <v>4733XXYY</v>
      </c>
      <c r="C297" s="8" t="s">
        <v>60</v>
      </c>
      <c r="D297" s="8" t="str">
        <f t="shared" si="21"/>
        <v>47330200</v>
      </c>
      <c r="E297" s="9">
        <v>44307</v>
      </c>
      <c r="F297" s="8" t="s">
        <v>29</v>
      </c>
      <c r="G297" s="8">
        <v>19</v>
      </c>
      <c r="H297" s="8" t="s">
        <v>36</v>
      </c>
      <c r="I297" s="8" t="str">
        <f t="shared" si="24"/>
        <v>PD-GER-100884</v>
      </c>
      <c r="J297" s="8" t="s">
        <v>37</v>
      </c>
      <c r="K297" s="8" t="str">
        <f t="shared" si="23"/>
        <v>S-PD-GER-693</v>
      </c>
      <c r="L297" s="8" t="s">
        <v>351</v>
      </c>
      <c r="M297" s="33" t="s">
        <v>47</v>
      </c>
    </row>
    <row r="298" spans="1:13" x14ac:dyDescent="0.3">
      <c r="A298" s="8" t="str">
        <f t="shared" si="26"/>
        <v>Akku-Bandschleifer</v>
      </c>
      <c r="B298" s="8" t="str">
        <f t="shared" si="27"/>
        <v>4733XXYY</v>
      </c>
      <c r="C298" s="8" t="s">
        <v>23</v>
      </c>
      <c r="D298" s="8" t="str">
        <f t="shared" si="21"/>
        <v>47330201</v>
      </c>
      <c r="E298" s="9">
        <v>44307</v>
      </c>
      <c r="F298" s="8" t="s">
        <v>14</v>
      </c>
      <c r="G298" s="8">
        <v>18</v>
      </c>
      <c r="H298" s="8" t="s">
        <v>20</v>
      </c>
      <c r="I298" s="8" t="str">
        <f t="shared" si="24"/>
        <v>PD-MAL-100488</v>
      </c>
      <c r="J298" s="8" t="s">
        <v>25</v>
      </c>
      <c r="K298" s="8" t="str">
        <f t="shared" si="23"/>
        <v>S-PD-MAL-934</v>
      </c>
      <c r="L298" s="8" t="s">
        <v>352</v>
      </c>
      <c r="M298" s="33" t="s">
        <v>22</v>
      </c>
    </row>
    <row r="299" spans="1:13" x14ac:dyDescent="0.3">
      <c r="A299" s="8" t="str">
        <f t="shared" si="26"/>
        <v>Netzstecker-Bandschleifer</v>
      </c>
      <c r="B299" s="8" t="str">
        <f t="shared" si="27"/>
        <v>4933XXYY</v>
      </c>
      <c r="C299" s="8" t="s">
        <v>113</v>
      </c>
      <c r="D299" s="8" t="str">
        <f t="shared" si="21"/>
        <v>49330201</v>
      </c>
      <c r="E299" s="9">
        <v>44307</v>
      </c>
      <c r="F299" s="8" t="s">
        <v>24</v>
      </c>
      <c r="G299" s="8">
        <v>6</v>
      </c>
      <c r="H299" s="8" t="s">
        <v>15</v>
      </c>
      <c r="I299" s="8" t="str">
        <f t="shared" si="24"/>
        <v>PD-CHI-100707</v>
      </c>
      <c r="J299" s="8" t="s">
        <v>25</v>
      </c>
      <c r="K299" s="8" t="str">
        <f t="shared" si="23"/>
        <v>S-PD-CHI-690</v>
      </c>
      <c r="L299" s="8" t="s">
        <v>353</v>
      </c>
      <c r="M299" s="33" t="s">
        <v>74</v>
      </c>
    </row>
    <row r="300" spans="1:13" x14ac:dyDescent="0.3">
      <c r="A300" s="8" t="str">
        <f t="shared" ref="A300:A363" si="28">IF((LEFT(D300,4)="4711"),"Akku-Bohrschrauber",IF((LEFT(D300,4)="4722"),"Akku-Stichsäge",IF((LEFT(D300,4)="4733"),"Akku-Bandschleifer",IF((LEFT(D300,4)="4911"),"Netzstecker-Bohrschrauber",IF((LEFT(D300,4)="4922"),"Netzstecker-Stichsäge",IF((LEFT(D300,4)="4933"),"Netzstecker-Bandschleifer",""))))))</f>
        <v>Akku-Bandschleifer</v>
      </c>
      <c r="B300" s="8" t="str">
        <f t="shared" ref="B300:B363" si="29">IF(A300="Akku-Bohrschrauber","4711XXYY",IF(A300="Akku-Stichsäge","4722XXYY",IF(A300="Akku-Bandschleifer","4733XXYY",IF(A300="Netzstecker-Bohrschrauber","4911XXYY",IF(A300="Netzstecker-Stichsäge","4922XXYY",IF(A300="Netzstecker-Bandschleifer","4933XXYY",""))))))</f>
        <v>4733XXYY</v>
      </c>
      <c r="C300" s="8" t="s">
        <v>60</v>
      </c>
      <c r="D300" s="8" t="str">
        <f t="shared" si="21"/>
        <v>47330200</v>
      </c>
      <c r="E300" s="9">
        <v>44308</v>
      </c>
      <c r="F300" s="8" t="s">
        <v>14</v>
      </c>
      <c r="G300" s="8">
        <v>6</v>
      </c>
      <c r="H300" s="8" t="s">
        <v>20</v>
      </c>
      <c r="I300" s="8" t="str">
        <f t="shared" si="24"/>
        <v>PD-MAL-100488</v>
      </c>
      <c r="J300" s="8" t="s">
        <v>33</v>
      </c>
      <c r="K300" s="8" t="str">
        <f t="shared" si="23"/>
        <v>S-PD-MAL-530</v>
      </c>
      <c r="L300" s="8" t="s">
        <v>354</v>
      </c>
      <c r="M300" s="33" t="s">
        <v>22</v>
      </c>
    </row>
    <row r="301" spans="1:13" x14ac:dyDescent="0.3">
      <c r="A301" s="8" t="str">
        <f t="shared" si="28"/>
        <v>Akku-Bohrschrauber</v>
      </c>
      <c r="B301" s="8" t="str">
        <f t="shared" si="29"/>
        <v>4711XXYY</v>
      </c>
      <c r="C301" s="8" t="s">
        <v>55</v>
      </c>
      <c r="D301" s="8" t="str">
        <f t="shared" si="21"/>
        <v>47110101</v>
      </c>
      <c r="E301" s="9">
        <v>44308</v>
      </c>
      <c r="F301" s="8" t="s">
        <v>24</v>
      </c>
      <c r="G301" s="8">
        <v>4</v>
      </c>
      <c r="H301" s="8" t="s">
        <v>36</v>
      </c>
      <c r="I301" s="8" t="str">
        <f t="shared" si="24"/>
        <v>PD-CHI-100550</v>
      </c>
      <c r="J301" s="8" t="s">
        <v>33</v>
      </c>
      <c r="K301" s="8" t="str">
        <f t="shared" si="23"/>
        <v>S-PD-CHI-715</v>
      </c>
      <c r="L301" s="8" t="s">
        <v>355</v>
      </c>
      <c r="M301" s="33" t="s">
        <v>39</v>
      </c>
    </row>
    <row r="302" spans="1:13" x14ac:dyDescent="0.3">
      <c r="A302" s="8" t="str">
        <f t="shared" si="28"/>
        <v>Netzstecker-Bandschleifer</v>
      </c>
      <c r="B302" s="8" t="str">
        <f t="shared" si="29"/>
        <v>4933XXYY</v>
      </c>
      <c r="C302" s="8" t="s">
        <v>35</v>
      </c>
      <c r="D302" s="8" t="str">
        <f t="shared" si="21"/>
        <v>49330101</v>
      </c>
      <c r="E302" s="9">
        <v>44309</v>
      </c>
      <c r="F302" s="8" t="s">
        <v>14</v>
      </c>
      <c r="G302" s="8">
        <v>2</v>
      </c>
      <c r="H302" s="8" t="s">
        <v>36</v>
      </c>
      <c r="I302" s="8" t="str">
        <f t="shared" si="24"/>
        <v>PD-MAL-100520</v>
      </c>
      <c r="J302" s="8" t="s">
        <v>33</v>
      </c>
      <c r="K302" s="8" t="str">
        <f t="shared" si="23"/>
        <v>S-PD-MAL-530</v>
      </c>
      <c r="L302" s="8" t="s">
        <v>356</v>
      </c>
      <c r="M302" s="33" t="s">
        <v>63</v>
      </c>
    </row>
    <row r="303" spans="1:13" x14ac:dyDescent="0.3">
      <c r="A303" s="8" t="str">
        <f t="shared" si="28"/>
        <v>Akku-Bandschleifer</v>
      </c>
      <c r="B303" s="8" t="str">
        <f t="shared" si="29"/>
        <v>4733XXYY</v>
      </c>
      <c r="C303" s="8" t="s">
        <v>23</v>
      </c>
      <c r="D303" s="8" t="str">
        <f t="shared" si="21"/>
        <v>47330201</v>
      </c>
      <c r="E303" s="9">
        <v>44309</v>
      </c>
      <c r="F303" s="8" t="s">
        <v>14</v>
      </c>
      <c r="G303" s="8">
        <v>4</v>
      </c>
      <c r="H303" s="8" t="s">
        <v>20</v>
      </c>
      <c r="I303" s="8" t="str">
        <f t="shared" si="24"/>
        <v>PD-MAL-100488</v>
      </c>
      <c r="J303" s="8" t="s">
        <v>37</v>
      </c>
      <c r="K303" s="8" t="str">
        <f t="shared" si="23"/>
        <v>S-PD-MAL-488</v>
      </c>
      <c r="L303" s="8" t="s">
        <v>357</v>
      </c>
      <c r="M303" s="33" t="s">
        <v>22</v>
      </c>
    </row>
    <row r="304" spans="1:13" x14ac:dyDescent="0.3">
      <c r="A304" s="8" t="str">
        <f t="shared" si="28"/>
        <v>Netzstecker-Stichsäge</v>
      </c>
      <c r="B304" s="8" t="str">
        <f t="shared" si="29"/>
        <v>4922XXYY</v>
      </c>
      <c r="C304" s="8" t="s">
        <v>124</v>
      </c>
      <c r="D304" s="8" t="str">
        <f t="shared" si="21"/>
        <v>49220200</v>
      </c>
      <c r="E304" s="9">
        <v>44309</v>
      </c>
      <c r="F304" s="8" t="s">
        <v>24</v>
      </c>
      <c r="G304" s="8">
        <v>4</v>
      </c>
      <c r="H304" s="8" t="s">
        <v>36</v>
      </c>
      <c r="I304" s="8" t="str">
        <f t="shared" si="24"/>
        <v>PD-CHI-100550</v>
      </c>
      <c r="J304" s="8" t="s">
        <v>37</v>
      </c>
      <c r="K304" s="8" t="str">
        <f t="shared" si="23"/>
        <v>S-PD-CHI-499</v>
      </c>
      <c r="L304" s="8" t="s">
        <v>358</v>
      </c>
      <c r="M304" s="33" t="s">
        <v>39</v>
      </c>
    </row>
    <row r="305" spans="1:13" x14ac:dyDescent="0.3">
      <c r="A305" s="8" t="str">
        <f t="shared" si="28"/>
        <v>Akku-Bandschleifer</v>
      </c>
      <c r="B305" s="8" t="str">
        <f t="shared" si="29"/>
        <v>4733XXYY</v>
      </c>
      <c r="C305" s="8" t="s">
        <v>23</v>
      </c>
      <c r="D305" s="8" t="str">
        <f t="shared" si="21"/>
        <v>47330201</v>
      </c>
      <c r="E305" s="9">
        <v>44309</v>
      </c>
      <c r="F305" s="8" t="s">
        <v>24</v>
      </c>
      <c r="G305" s="8">
        <v>2</v>
      </c>
      <c r="H305" s="8" t="s">
        <v>20</v>
      </c>
      <c r="I305" s="8" t="str">
        <f t="shared" si="24"/>
        <v>PD-CHI-100922</v>
      </c>
      <c r="J305" s="8" t="s">
        <v>16</v>
      </c>
      <c r="K305" s="8" t="str">
        <f t="shared" si="23"/>
        <v>S-PD-CHI-449</v>
      </c>
      <c r="L305" s="8" t="s">
        <v>359</v>
      </c>
      <c r="M305" s="33" t="s">
        <v>27</v>
      </c>
    </row>
    <row r="306" spans="1:13" x14ac:dyDescent="0.3">
      <c r="A306" s="8" t="str">
        <f t="shared" si="28"/>
        <v>Netzstecker-Bandschleifer</v>
      </c>
      <c r="B306" s="8" t="str">
        <f t="shared" si="29"/>
        <v>4933XXYY</v>
      </c>
      <c r="C306" s="8" t="s">
        <v>113</v>
      </c>
      <c r="D306" s="8" t="str">
        <f t="shared" si="21"/>
        <v>49330201</v>
      </c>
      <c r="E306" s="9">
        <v>44310</v>
      </c>
      <c r="F306" s="8" t="s">
        <v>24</v>
      </c>
      <c r="G306" s="8">
        <v>18</v>
      </c>
      <c r="H306" s="8" t="s">
        <v>15</v>
      </c>
      <c r="I306" s="8" t="str">
        <f t="shared" si="24"/>
        <v>PD-CHI-100707</v>
      </c>
      <c r="J306" s="8" t="s">
        <v>33</v>
      </c>
      <c r="K306" s="8" t="str">
        <f t="shared" si="23"/>
        <v>S-PD-CHI-715</v>
      </c>
      <c r="L306" s="8" t="s">
        <v>360</v>
      </c>
      <c r="M306" s="33" t="s">
        <v>74</v>
      </c>
    </row>
    <row r="307" spans="1:13" x14ac:dyDescent="0.3">
      <c r="A307" s="8" t="str">
        <f t="shared" si="28"/>
        <v>Netzstecker-Bandschleifer</v>
      </c>
      <c r="B307" s="8" t="str">
        <f t="shared" si="29"/>
        <v>4933XXYY</v>
      </c>
      <c r="C307" s="8" t="s">
        <v>66</v>
      </c>
      <c r="D307" s="8" t="str">
        <f t="shared" si="21"/>
        <v>49330200</v>
      </c>
      <c r="E307" s="9">
        <v>44310</v>
      </c>
      <c r="F307" s="8" t="s">
        <v>14</v>
      </c>
      <c r="G307" s="8">
        <v>6</v>
      </c>
      <c r="H307" s="8" t="s">
        <v>20</v>
      </c>
      <c r="I307" s="8" t="str">
        <f t="shared" si="24"/>
        <v>PD-MAL-100488</v>
      </c>
      <c r="J307" s="8" t="s">
        <v>33</v>
      </c>
      <c r="K307" s="8" t="str">
        <f t="shared" si="23"/>
        <v>S-PD-MAL-530</v>
      </c>
      <c r="L307" s="8" t="s">
        <v>361</v>
      </c>
      <c r="M307" s="33" t="s">
        <v>22</v>
      </c>
    </row>
    <row r="308" spans="1:13" x14ac:dyDescent="0.3">
      <c r="A308" s="8" t="str">
        <f t="shared" si="28"/>
        <v>Akku-Bandschleifer</v>
      </c>
      <c r="B308" s="8" t="str">
        <f t="shared" si="29"/>
        <v>4733XXYY</v>
      </c>
      <c r="C308" s="8" t="s">
        <v>58</v>
      </c>
      <c r="D308" s="8" t="str">
        <f t="shared" si="21"/>
        <v>47330101</v>
      </c>
      <c r="E308" s="9">
        <v>44310</v>
      </c>
      <c r="F308" s="8" t="s">
        <v>14</v>
      </c>
      <c r="G308" s="8">
        <v>18</v>
      </c>
      <c r="H308" s="8" t="s">
        <v>36</v>
      </c>
      <c r="I308" s="8" t="str">
        <f t="shared" si="24"/>
        <v>PD-MAL-100520</v>
      </c>
      <c r="J308" s="8" t="s">
        <v>16</v>
      </c>
      <c r="K308" s="8" t="str">
        <f t="shared" si="23"/>
        <v>S-PD-MAL-636</v>
      </c>
      <c r="L308" s="8" t="s">
        <v>362</v>
      </c>
      <c r="M308" s="33" t="s">
        <v>63</v>
      </c>
    </row>
    <row r="309" spans="1:13" x14ac:dyDescent="0.3">
      <c r="A309" s="8" t="str">
        <f t="shared" si="28"/>
        <v>Netzstecker-Stichsäge</v>
      </c>
      <c r="B309" s="8" t="str">
        <f t="shared" si="29"/>
        <v>4922XXYY</v>
      </c>
      <c r="C309" s="8" t="s">
        <v>40</v>
      </c>
      <c r="D309" s="8" t="str">
        <f t="shared" si="21"/>
        <v>49220201</v>
      </c>
      <c r="E309" s="9">
        <v>44311</v>
      </c>
      <c r="F309" s="8" t="s">
        <v>14</v>
      </c>
      <c r="G309" s="8">
        <v>6</v>
      </c>
      <c r="H309" s="8" t="s">
        <v>20</v>
      </c>
      <c r="I309" s="8" t="str">
        <f t="shared" si="24"/>
        <v>PD-MAL-100488</v>
      </c>
      <c r="J309" s="8" t="s">
        <v>37</v>
      </c>
      <c r="K309" s="8" t="str">
        <f t="shared" si="23"/>
        <v>S-PD-MAL-488</v>
      </c>
      <c r="L309" s="8" t="s">
        <v>363</v>
      </c>
      <c r="M309" s="33" t="s">
        <v>22</v>
      </c>
    </row>
    <row r="310" spans="1:13" x14ac:dyDescent="0.3">
      <c r="A310" s="8" t="str">
        <f t="shared" si="28"/>
        <v>Netzstecker-Bohrschrauber</v>
      </c>
      <c r="B310" s="8" t="str">
        <f t="shared" si="29"/>
        <v>4911XXYY</v>
      </c>
      <c r="C310" s="8" t="s">
        <v>19</v>
      </c>
      <c r="D310" s="8" t="str">
        <f t="shared" si="21"/>
        <v>49110200</v>
      </c>
      <c r="E310" s="9">
        <v>44311</v>
      </c>
      <c r="F310" s="8" t="s">
        <v>14</v>
      </c>
      <c r="G310" s="8">
        <v>6</v>
      </c>
      <c r="H310" s="8" t="s">
        <v>36</v>
      </c>
      <c r="I310" s="8" t="str">
        <f t="shared" si="24"/>
        <v>PD-MAL-100520</v>
      </c>
      <c r="J310" s="8" t="s">
        <v>33</v>
      </c>
      <c r="K310" s="8" t="str">
        <f t="shared" si="23"/>
        <v>S-PD-MAL-530</v>
      </c>
      <c r="L310" s="8" t="s">
        <v>364</v>
      </c>
      <c r="M310" s="33" t="s">
        <v>63</v>
      </c>
    </row>
    <row r="311" spans="1:13" x14ac:dyDescent="0.3">
      <c r="A311" s="8" t="str">
        <f t="shared" si="28"/>
        <v>Netzstecker-Bohrschrauber</v>
      </c>
      <c r="B311" s="8" t="str">
        <f t="shared" si="29"/>
        <v>4911XXYY</v>
      </c>
      <c r="C311" s="8" t="s">
        <v>19</v>
      </c>
      <c r="D311" s="8" t="str">
        <f t="shared" si="21"/>
        <v>49110200</v>
      </c>
      <c r="E311" s="9">
        <v>44312</v>
      </c>
      <c r="F311" s="8" t="s">
        <v>29</v>
      </c>
      <c r="G311" s="8">
        <v>8</v>
      </c>
      <c r="H311" s="8" t="s">
        <v>15</v>
      </c>
      <c r="I311" s="8" t="str">
        <f t="shared" si="24"/>
        <v>PD-GER-100895</v>
      </c>
      <c r="J311" s="8" t="s">
        <v>37</v>
      </c>
      <c r="K311" s="8" t="str">
        <f t="shared" si="23"/>
        <v>S-PD-GER-693</v>
      </c>
      <c r="L311" s="8" t="s">
        <v>365</v>
      </c>
      <c r="M311" s="33" t="s">
        <v>31</v>
      </c>
    </row>
    <row r="312" spans="1:13" x14ac:dyDescent="0.3">
      <c r="A312" s="8" t="str">
        <f t="shared" si="28"/>
        <v>Netzstecker-Bohrschrauber</v>
      </c>
      <c r="B312" s="8" t="str">
        <f t="shared" si="29"/>
        <v>4911XXYY</v>
      </c>
      <c r="C312" s="8" t="s">
        <v>87</v>
      </c>
      <c r="D312" s="8" t="str">
        <f t="shared" si="21"/>
        <v>49110101</v>
      </c>
      <c r="E312" s="9">
        <v>44312</v>
      </c>
      <c r="F312" s="8" t="s">
        <v>24</v>
      </c>
      <c r="G312" s="8">
        <v>10</v>
      </c>
      <c r="H312" s="8" t="s">
        <v>20</v>
      </c>
      <c r="I312" s="8" t="str">
        <f t="shared" si="24"/>
        <v>PD-CHI-100922</v>
      </c>
      <c r="J312" s="8" t="s">
        <v>33</v>
      </c>
      <c r="K312" s="8" t="str">
        <f t="shared" si="23"/>
        <v>S-PD-CHI-715</v>
      </c>
      <c r="L312" s="8" t="s">
        <v>366</v>
      </c>
      <c r="M312" s="33" t="s">
        <v>27</v>
      </c>
    </row>
    <row r="313" spans="1:13" x14ac:dyDescent="0.3">
      <c r="A313" s="8" t="str">
        <f t="shared" si="28"/>
        <v>Netzstecker-Bohrschrauber</v>
      </c>
      <c r="B313" s="8" t="str">
        <f t="shared" si="29"/>
        <v>4911XXYY</v>
      </c>
      <c r="C313" s="8" t="s">
        <v>53</v>
      </c>
      <c r="D313" s="8" t="str">
        <f t="shared" si="21"/>
        <v>49110201</v>
      </c>
      <c r="E313" s="9">
        <v>44312</v>
      </c>
      <c r="F313" s="8" t="s">
        <v>24</v>
      </c>
      <c r="G313" s="8">
        <v>19</v>
      </c>
      <c r="H313" s="8" t="s">
        <v>15</v>
      </c>
      <c r="I313" s="8" t="str">
        <f t="shared" si="24"/>
        <v>PD-CHI-100707</v>
      </c>
      <c r="J313" s="8" t="s">
        <v>16</v>
      </c>
      <c r="K313" s="8" t="str">
        <f t="shared" si="23"/>
        <v>S-PD-CHI-449</v>
      </c>
      <c r="L313" s="8" t="s">
        <v>367</v>
      </c>
      <c r="M313" s="33" t="s">
        <v>74</v>
      </c>
    </row>
    <row r="314" spans="1:13" x14ac:dyDescent="0.3">
      <c r="A314" s="8" t="str">
        <f t="shared" si="28"/>
        <v>Netzstecker-Stichsäge</v>
      </c>
      <c r="B314" s="8" t="str">
        <f t="shared" si="29"/>
        <v>4922XXYY</v>
      </c>
      <c r="C314" s="8" t="s">
        <v>77</v>
      </c>
      <c r="D314" s="8" t="str">
        <f t="shared" si="21"/>
        <v>49220101</v>
      </c>
      <c r="E314" s="9">
        <v>44312</v>
      </c>
      <c r="F314" s="8" t="s">
        <v>24</v>
      </c>
      <c r="G314" s="8">
        <v>6</v>
      </c>
      <c r="H314" s="8" t="s">
        <v>36</v>
      </c>
      <c r="I314" s="8" t="str">
        <f t="shared" si="24"/>
        <v>PD-CHI-100550</v>
      </c>
      <c r="J314" s="8" t="s">
        <v>25</v>
      </c>
      <c r="K314" s="8" t="str">
        <f t="shared" si="23"/>
        <v>S-PD-CHI-690</v>
      </c>
      <c r="L314" s="8" t="s">
        <v>368</v>
      </c>
      <c r="M314" s="33" t="s">
        <v>39</v>
      </c>
    </row>
    <row r="315" spans="1:13" x14ac:dyDescent="0.3">
      <c r="A315" s="8" t="str">
        <f t="shared" si="28"/>
        <v>Akku-Bohrschrauber</v>
      </c>
      <c r="B315" s="8" t="str">
        <f t="shared" si="29"/>
        <v>4711XXYY</v>
      </c>
      <c r="C315" s="8" t="s">
        <v>55</v>
      </c>
      <c r="D315" s="8" t="str">
        <f t="shared" si="21"/>
        <v>47110101</v>
      </c>
      <c r="E315" s="9">
        <v>44313</v>
      </c>
      <c r="F315" s="8" t="s">
        <v>14</v>
      </c>
      <c r="G315" s="8">
        <v>14</v>
      </c>
      <c r="H315" s="8" t="s">
        <v>15</v>
      </c>
      <c r="I315" s="8" t="str">
        <f t="shared" si="24"/>
        <v>PD-MAL-100440</v>
      </c>
      <c r="J315" s="8" t="s">
        <v>25</v>
      </c>
      <c r="K315" s="8" t="str">
        <f t="shared" si="23"/>
        <v>S-PD-MAL-934</v>
      </c>
      <c r="L315" s="8" t="s">
        <v>369</v>
      </c>
      <c r="M315" s="33" t="s">
        <v>18</v>
      </c>
    </row>
    <row r="316" spans="1:13" x14ac:dyDescent="0.3">
      <c r="A316" s="8" t="str">
        <f t="shared" si="28"/>
        <v>Netzstecker-Stichsäge</v>
      </c>
      <c r="B316" s="8" t="str">
        <f t="shared" si="29"/>
        <v>4922XXYY</v>
      </c>
      <c r="C316" s="8" t="s">
        <v>130</v>
      </c>
      <c r="D316" s="8" t="str">
        <f t="shared" si="21"/>
        <v>49220100</v>
      </c>
      <c r="E316" s="9">
        <v>44313</v>
      </c>
      <c r="F316" s="8" t="s">
        <v>14</v>
      </c>
      <c r="G316" s="8">
        <v>16</v>
      </c>
      <c r="H316" s="8" t="s">
        <v>20</v>
      </c>
      <c r="I316" s="8" t="str">
        <f t="shared" si="24"/>
        <v>PD-MAL-100488</v>
      </c>
      <c r="J316" s="8" t="s">
        <v>16</v>
      </c>
      <c r="K316" s="8" t="str">
        <f t="shared" si="23"/>
        <v>S-PD-MAL-636</v>
      </c>
      <c r="L316" s="8" t="s">
        <v>370</v>
      </c>
      <c r="M316" s="33" t="s">
        <v>22</v>
      </c>
    </row>
    <row r="317" spans="1:13" x14ac:dyDescent="0.3">
      <c r="A317" s="8" t="str">
        <f t="shared" si="28"/>
        <v>Akku-Bohrschrauber</v>
      </c>
      <c r="B317" s="8" t="str">
        <f t="shared" si="29"/>
        <v>4711XXYY</v>
      </c>
      <c r="C317" s="8" t="s">
        <v>55</v>
      </c>
      <c r="D317" s="8" t="str">
        <f t="shared" si="21"/>
        <v>47110101</v>
      </c>
      <c r="E317" s="9">
        <v>44314</v>
      </c>
      <c r="F317" s="8" t="s">
        <v>14</v>
      </c>
      <c r="G317" s="8">
        <v>2</v>
      </c>
      <c r="H317" s="8" t="s">
        <v>36</v>
      </c>
      <c r="I317" s="8" t="str">
        <f t="shared" si="24"/>
        <v>PD-MAL-100520</v>
      </c>
      <c r="J317" s="8" t="s">
        <v>25</v>
      </c>
      <c r="K317" s="8" t="str">
        <f t="shared" si="23"/>
        <v>S-PD-MAL-934</v>
      </c>
      <c r="L317" s="8" t="s">
        <v>371</v>
      </c>
      <c r="M317" s="33" t="s">
        <v>63</v>
      </c>
    </row>
    <row r="318" spans="1:13" x14ac:dyDescent="0.3">
      <c r="A318" s="8" t="str">
        <f t="shared" si="28"/>
        <v>Akku-Stichsäge</v>
      </c>
      <c r="B318" s="8" t="str">
        <f t="shared" si="29"/>
        <v>4722XXYY</v>
      </c>
      <c r="C318" s="8" t="s">
        <v>32</v>
      </c>
      <c r="D318" s="8" t="str">
        <f t="shared" ref="D318:D381" si="30">IF(C318="Akku-Bohrschrauber Basis","47110100",IF(C318="Akku-Bohrschrauber Basis Plus","47110101",IF(C318="Akku-Bohrschrauber Premium","47110200",IF(C318="Akku-Bohrschrauber Premium Plus","47110201",IF(C318="Akku-Stichsäge Basis","47220100",IF(C318="Akku-Stichsäge Basis Plus","47220101",IF(C318="Akku-Stichsäge Premium","47220200",IF(C318="Akku-Stichsäge Premium Plus","47220201",IF(C318="Akku-Bandschleifer Basis","47330100",IF(C318="Akku-Bandschleifer Basis Plus","47330101",IF(C318="Akku-Bandschleifer Premium","47330200",IF(C318="Akku-Bandschleifer Premium Plus","47330201",IF(C318="Netzstecker-Bohrschrauber Basis","49110100",IF(C318="Netzstecker-Bohrschrauber Basis Plus","49110101",IF(C318="Netzstecker-Bohrschrauber Premium","49110200",IF(C318="Netzstecker-Bohrschrauber Premium Plus","49110201",IF(C318="Netzstecker-Stichsäge Basis","49220100",IF(C318="Netzstecker-Stichsäge Basis Plus","49220101",IF(C318="Netzstecker-Stichsäge Premium","49220200",IF(C318="Netzstecker-Stichsäge Premium Plus","49220201",IF(C318="Netzstecker-Bandschleifer Basis","49330100",IF(C318="Netzstecker-Bandschleifer Basis Plus","49330101",IF(C318="Netzstecker-Bandschleifer Premium","49330200",IF(C318="Netzstecker-Bandschleifer Premium Plus","49330201",""))))))))))))))))))))))))</f>
        <v>47220200</v>
      </c>
      <c r="E318" s="9">
        <v>44314</v>
      </c>
      <c r="F318" s="8" t="s">
        <v>29</v>
      </c>
      <c r="G318" s="8">
        <v>2</v>
      </c>
      <c r="H318" s="8" t="s">
        <v>20</v>
      </c>
      <c r="I318" s="8" t="str">
        <f t="shared" si="24"/>
        <v>PD-GER-100623</v>
      </c>
      <c r="J318" s="8" t="s">
        <v>33</v>
      </c>
      <c r="K318" s="8" t="str">
        <f t="shared" si="23"/>
        <v>S-PD-GER-929</v>
      </c>
      <c r="L318" s="8" t="s">
        <v>372</v>
      </c>
      <c r="M318" s="33" t="s">
        <v>42</v>
      </c>
    </row>
    <row r="319" spans="1:13" x14ac:dyDescent="0.3">
      <c r="A319" s="8" t="str">
        <f t="shared" si="28"/>
        <v>Akku-Bohrschrauber</v>
      </c>
      <c r="B319" s="8" t="str">
        <f t="shared" si="29"/>
        <v>4711XXYY</v>
      </c>
      <c r="C319" s="8" t="s">
        <v>45</v>
      </c>
      <c r="D319" s="8" t="str">
        <f t="shared" si="30"/>
        <v>47110201</v>
      </c>
      <c r="E319" s="9">
        <v>44314</v>
      </c>
      <c r="F319" s="8" t="s">
        <v>14</v>
      </c>
      <c r="G319" s="8">
        <v>11</v>
      </c>
      <c r="H319" s="8" t="s">
        <v>15</v>
      </c>
      <c r="I319" s="8" t="str">
        <f t="shared" si="24"/>
        <v>PD-MAL-100440</v>
      </c>
      <c r="J319" s="8" t="s">
        <v>37</v>
      </c>
      <c r="K319" s="8" t="str">
        <f t="shared" si="23"/>
        <v>S-PD-MAL-488</v>
      </c>
      <c r="L319" s="8" t="s">
        <v>373</v>
      </c>
      <c r="M319" s="33" t="s">
        <v>18</v>
      </c>
    </row>
    <row r="320" spans="1:13" x14ac:dyDescent="0.3">
      <c r="A320" s="8" t="str">
        <f t="shared" si="28"/>
        <v>Akku-Bohrschrauber</v>
      </c>
      <c r="B320" s="8" t="str">
        <f t="shared" si="29"/>
        <v>4711XXYY</v>
      </c>
      <c r="C320" s="8" t="s">
        <v>45</v>
      </c>
      <c r="D320" s="8" t="str">
        <f t="shared" si="30"/>
        <v>47110201</v>
      </c>
      <c r="E320" s="9">
        <v>44314</v>
      </c>
      <c r="F320" s="8" t="s">
        <v>24</v>
      </c>
      <c r="G320" s="8">
        <v>13</v>
      </c>
      <c r="H320" s="8" t="s">
        <v>36</v>
      </c>
      <c r="I320" s="8" t="str">
        <f t="shared" si="24"/>
        <v>PD-CHI-100550</v>
      </c>
      <c r="J320" s="8" t="s">
        <v>25</v>
      </c>
      <c r="K320" s="8" t="str">
        <f t="shared" si="23"/>
        <v>S-PD-CHI-690</v>
      </c>
      <c r="L320" s="8" t="s">
        <v>374</v>
      </c>
      <c r="M320" s="33" t="s">
        <v>39</v>
      </c>
    </row>
    <row r="321" spans="1:13" x14ac:dyDescent="0.3">
      <c r="A321" s="8" t="str">
        <f t="shared" si="28"/>
        <v>Netzstecker-Stichsäge</v>
      </c>
      <c r="B321" s="8" t="str">
        <f t="shared" si="29"/>
        <v>4922XXYY</v>
      </c>
      <c r="C321" s="8" t="s">
        <v>77</v>
      </c>
      <c r="D321" s="8" t="str">
        <f t="shared" si="30"/>
        <v>49220101</v>
      </c>
      <c r="E321" s="9">
        <v>44315</v>
      </c>
      <c r="F321" s="8" t="s">
        <v>29</v>
      </c>
      <c r="G321" s="8">
        <v>15</v>
      </c>
      <c r="H321" s="8" t="s">
        <v>20</v>
      </c>
      <c r="I321" s="8" t="str">
        <f t="shared" si="24"/>
        <v>PD-GER-100623</v>
      </c>
      <c r="J321" s="8" t="s">
        <v>33</v>
      </c>
      <c r="K321" s="8" t="str">
        <f t="shared" si="23"/>
        <v>S-PD-GER-929</v>
      </c>
      <c r="L321" s="8" t="s">
        <v>375</v>
      </c>
      <c r="M321" s="33" t="s">
        <v>42</v>
      </c>
    </row>
    <row r="322" spans="1:13" x14ac:dyDescent="0.3">
      <c r="A322" s="8" t="str">
        <f t="shared" si="28"/>
        <v>Netzstecker-Bandschleifer</v>
      </c>
      <c r="B322" s="8" t="str">
        <f t="shared" si="29"/>
        <v>4933XXYY</v>
      </c>
      <c r="C322" s="8" t="s">
        <v>35</v>
      </c>
      <c r="D322" s="8" t="str">
        <f t="shared" si="30"/>
        <v>49330101</v>
      </c>
      <c r="E322" s="9">
        <v>44315</v>
      </c>
      <c r="F322" s="8" t="s">
        <v>24</v>
      </c>
      <c r="G322" s="8">
        <v>6</v>
      </c>
      <c r="H322" s="8" t="s">
        <v>36</v>
      </c>
      <c r="I322" s="8" t="str">
        <f t="shared" si="24"/>
        <v>PD-CHI-100550</v>
      </c>
      <c r="J322" s="8" t="s">
        <v>37</v>
      </c>
      <c r="K322" s="8" t="str">
        <f t="shared" si="23"/>
        <v>S-PD-CHI-499</v>
      </c>
      <c r="L322" s="8" t="s">
        <v>376</v>
      </c>
      <c r="M322" s="33" t="s">
        <v>39</v>
      </c>
    </row>
    <row r="323" spans="1:13" x14ac:dyDescent="0.3">
      <c r="A323" s="8" t="str">
        <f t="shared" si="28"/>
        <v>Akku-Bohrschrauber</v>
      </c>
      <c r="B323" s="8" t="str">
        <f t="shared" si="29"/>
        <v>4711XXYY</v>
      </c>
      <c r="C323" s="8" t="s">
        <v>89</v>
      </c>
      <c r="D323" s="8" t="str">
        <f t="shared" si="30"/>
        <v>47110200</v>
      </c>
      <c r="E323" s="9">
        <v>44315</v>
      </c>
      <c r="F323" s="8" t="s">
        <v>14</v>
      </c>
      <c r="G323" s="8">
        <v>4</v>
      </c>
      <c r="H323" s="8" t="s">
        <v>36</v>
      </c>
      <c r="I323" s="8" t="str">
        <f t="shared" si="24"/>
        <v>PD-MAL-100520</v>
      </c>
      <c r="J323" s="8" t="s">
        <v>25</v>
      </c>
      <c r="K323" s="8" t="str">
        <f t="shared" ref="K323:K386" si="31">IF(AND(F323="Malaysia",J323="Multi Tier Racking"),"S-PD-MAL-530",IF(AND(F323="Malaysia",J323="Static Shelving"),"S-PD-MAL-636",IF(AND(F323="Malaysia",J323="Mobile Shelving"),"S-PD-MAL-934",IF(AND(F323="Malaysia",J323="Pallet Racking"),"S-PD-MAL-488",IF(AND(F323="China",J323="Multi Tier Racking"),"S-PD-CHI-715",IF(AND(F323="China",J323="Static Shelving"),"S-PD-CHI-449",IF(AND(F323="China",J323="Mobile Shelving"),"S-PD-CHI-690",IF(AND(F323="China",J323="Pallet Racking"),"S-PD-CHI-499",IF(AND(F323="Germany",J323="Multi Tier Racking"),"S-PD-GER-929",IF(AND(F323="Germany",J323="Static Shelving"),"S-PD-GER-858",IF(AND(F323="Germany",J323="Mobile Shelving"),"S-PD-GER-809",IF(AND(F323="Germany",J323="Pallet Racking"),"S-PD-GER-693",""))))))))))))</f>
        <v>S-PD-MAL-934</v>
      </c>
      <c r="L323" s="8" t="s">
        <v>377</v>
      </c>
      <c r="M323" s="33" t="s">
        <v>63</v>
      </c>
    </row>
    <row r="324" spans="1:13" x14ac:dyDescent="0.3">
      <c r="A324" s="8" t="str">
        <f t="shared" si="28"/>
        <v>Netzstecker-Bohrschrauber</v>
      </c>
      <c r="B324" s="8" t="str">
        <f t="shared" si="29"/>
        <v>4911XXYY</v>
      </c>
      <c r="C324" s="8" t="s">
        <v>43</v>
      </c>
      <c r="D324" s="8" t="str">
        <f t="shared" si="30"/>
        <v>49110100</v>
      </c>
      <c r="E324" s="9">
        <v>44315</v>
      </c>
      <c r="F324" s="8" t="s">
        <v>24</v>
      </c>
      <c r="G324" s="8">
        <v>3</v>
      </c>
      <c r="H324" s="8" t="s">
        <v>20</v>
      </c>
      <c r="I324" s="8" t="str">
        <f t="shared" ref="I324:I387" si="32">IF(AND(H324="A",F324="Malaysia"),"PD-MAL-100440",IF(AND(H324="B",F324="Malaysia"),"PD-MAL-100488",IF(AND(H324="C",F324="Malaysia"),"PD-MAL-100520",IF(AND(H324="A",F324="China"),"PD-CHI-100707",IF(AND(H324="B",F324="China"),"PD-CHI-100922",IF(AND(H324="C",F324="China"),"PD-CHI-100550",IF(AND(H324="A",F324="Germany"),"PD-GER-100895",IF(AND(H324="B",F324="Germany"),"PD-GER-100623",IF(AND(H324="C",F324="Germany"),"PD-GER-100884","")))))))))</f>
        <v>PD-CHI-100922</v>
      </c>
      <c r="J324" s="8" t="s">
        <v>25</v>
      </c>
      <c r="K324" s="8" t="str">
        <f t="shared" si="31"/>
        <v>S-PD-CHI-690</v>
      </c>
      <c r="L324" s="8" t="s">
        <v>378</v>
      </c>
      <c r="M324" s="33" t="s">
        <v>27</v>
      </c>
    </row>
    <row r="325" spans="1:13" x14ac:dyDescent="0.3">
      <c r="A325" s="8" t="str">
        <f t="shared" si="28"/>
        <v>Netzstecker-Bandschleifer</v>
      </c>
      <c r="B325" s="8" t="str">
        <f t="shared" si="29"/>
        <v>4933XXYY</v>
      </c>
      <c r="C325" s="8" t="s">
        <v>35</v>
      </c>
      <c r="D325" s="8" t="str">
        <f t="shared" si="30"/>
        <v>49330101</v>
      </c>
      <c r="E325" s="9">
        <v>44315</v>
      </c>
      <c r="F325" s="8" t="s">
        <v>14</v>
      </c>
      <c r="G325" s="8">
        <v>2</v>
      </c>
      <c r="H325" s="8" t="s">
        <v>15</v>
      </c>
      <c r="I325" s="8" t="str">
        <f t="shared" si="32"/>
        <v>PD-MAL-100440</v>
      </c>
      <c r="J325" s="8" t="s">
        <v>33</v>
      </c>
      <c r="K325" s="8" t="str">
        <f t="shared" si="31"/>
        <v>S-PD-MAL-530</v>
      </c>
      <c r="L325" s="8" t="s">
        <v>379</v>
      </c>
      <c r="M325" s="33" t="s">
        <v>18</v>
      </c>
    </row>
    <row r="326" spans="1:13" x14ac:dyDescent="0.3">
      <c r="A326" s="8" t="str">
        <f t="shared" si="28"/>
        <v>Akku-Bandschleifer</v>
      </c>
      <c r="B326" s="8" t="str">
        <f t="shared" si="29"/>
        <v>4733XXYY</v>
      </c>
      <c r="C326" s="8" t="s">
        <v>23</v>
      </c>
      <c r="D326" s="8" t="str">
        <f t="shared" si="30"/>
        <v>47330201</v>
      </c>
      <c r="E326" s="9">
        <v>44316</v>
      </c>
      <c r="F326" s="8" t="s">
        <v>14</v>
      </c>
      <c r="G326" s="8">
        <v>14</v>
      </c>
      <c r="H326" s="8" t="s">
        <v>36</v>
      </c>
      <c r="I326" s="8" t="str">
        <f t="shared" si="32"/>
        <v>PD-MAL-100520</v>
      </c>
      <c r="J326" s="8" t="s">
        <v>25</v>
      </c>
      <c r="K326" s="8" t="str">
        <f t="shared" si="31"/>
        <v>S-PD-MAL-934</v>
      </c>
      <c r="L326" s="8" t="s">
        <v>380</v>
      </c>
      <c r="M326" s="33" t="s">
        <v>63</v>
      </c>
    </row>
    <row r="327" spans="1:13" x14ac:dyDescent="0.3">
      <c r="A327" s="8" t="str">
        <f t="shared" si="28"/>
        <v>Akku-Bohrschrauber</v>
      </c>
      <c r="B327" s="8" t="str">
        <f t="shared" si="29"/>
        <v>4711XXYY</v>
      </c>
      <c r="C327" s="8" t="s">
        <v>89</v>
      </c>
      <c r="D327" s="8" t="str">
        <f t="shared" si="30"/>
        <v>47110200</v>
      </c>
      <c r="E327" s="9">
        <v>44316</v>
      </c>
      <c r="F327" s="8" t="s">
        <v>29</v>
      </c>
      <c r="G327" s="8">
        <v>13</v>
      </c>
      <c r="H327" s="8" t="s">
        <v>36</v>
      </c>
      <c r="I327" s="8" t="str">
        <f t="shared" si="32"/>
        <v>PD-GER-100884</v>
      </c>
      <c r="J327" s="8" t="s">
        <v>25</v>
      </c>
      <c r="K327" s="8" t="str">
        <f t="shared" si="31"/>
        <v>S-PD-GER-809</v>
      </c>
      <c r="L327" s="8" t="s">
        <v>381</v>
      </c>
      <c r="M327" s="33" t="s">
        <v>47</v>
      </c>
    </row>
    <row r="328" spans="1:13" x14ac:dyDescent="0.3">
      <c r="A328" s="8" t="str">
        <f t="shared" si="28"/>
        <v>Netzstecker-Stichsäge</v>
      </c>
      <c r="B328" s="8" t="str">
        <f t="shared" si="29"/>
        <v>4922XXYY</v>
      </c>
      <c r="C328" s="8" t="s">
        <v>124</v>
      </c>
      <c r="D328" s="8" t="str">
        <f t="shared" si="30"/>
        <v>49220200</v>
      </c>
      <c r="E328" s="9">
        <v>44316</v>
      </c>
      <c r="F328" s="8" t="s">
        <v>24</v>
      </c>
      <c r="G328" s="8">
        <v>16</v>
      </c>
      <c r="H328" s="8" t="s">
        <v>20</v>
      </c>
      <c r="I328" s="8" t="str">
        <f t="shared" si="32"/>
        <v>PD-CHI-100922</v>
      </c>
      <c r="J328" s="8" t="s">
        <v>37</v>
      </c>
      <c r="K328" s="8" t="str">
        <f t="shared" si="31"/>
        <v>S-PD-CHI-499</v>
      </c>
      <c r="L328" s="8" t="s">
        <v>382</v>
      </c>
      <c r="M328" s="33" t="s">
        <v>27</v>
      </c>
    </row>
    <row r="329" spans="1:13" x14ac:dyDescent="0.3">
      <c r="A329" s="8" t="str">
        <f t="shared" si="28"/>
        <v>Netzstecker-Bandschleifer</v>
      </c>
      <c r="B329" s="8" t="str">
        <f t="shared" si="29"/>
        <v>4933XXYY</v>
      </c>
      <c r="C329" s="8" t="s">
        <v>66</v>
      </c>
      <c r="D329" s="8" t="str">
        <f t="shared" si="30"/>
        <v>49330200</v>
      </c>
      <c r="E329" s="9">
        <v>44316</v>
      </c>
      <c r="F329" s="8" t="s">
        <v>24</v>
      </c>
      <c r="G329" s="8">
        <v>5</v>
      </c>
      <c r="H329" s="8" t="s">
        <v>15</v>
      </c>
      <c r="I329" s="8" t="str">
        <f t="shared" si="32"/>
        <v>PD-CHI-100707</v>
      </c>
      <c r="J329" s="8" t="s">
        <v>16</v>
      </c>
      <c r="K329" s="8" t="str">
        <f t="shared" si="31"/>
        <v>S-PD-CHI-449</v>
      </c>
      <c r="L329" s="8" t="s">
        <v>383</v>
      </c>
      <c r="M329" s="33" t="s">
        <v>74</v>
      </c>
    </row>
    <row r="330" spans="1:13" x14ac:dyDescent="0.3">
      <c r="A330" s="8" t="str">
        <f t="shared" si="28"/>
        <v>Netzstecker-Bohrschrauber</v>
      </c>
      <c r="B330" s="8" t="str">
        <f t="shared" si="29"/>
        <v>4911XXYY</v>
      </c>
      <c r="C330" s="8" t="s">
        <v>87</v>
      </c>
      <c r="D330" s="8" t="str">
        <f t="shared" si="30"/>
        <v>49110101</v>
      </c>
      <c r="E330" s="9">
        <v>44316</v>
      </c>
      <c r="F330" s="8" t="s">
        <v>14</v>
      </c>
      <c r="G330" s="8">
        <v>12</v>
      </c>
      <c r="H330" s="8" t="s">
        <v>20</v>
      </c>
      <c r="I330" s="8" t="str">
        <f t="shared" si="32"/>
        <v>PD-MAL-100488</v>
      </c>
      <c r="J330" s="8" t="s">
        <v>33</v>
      </c>
      <c r="K330" s="8" t="str">
        <f t="shared" si="31"/>
        <v>S-PD-MAL-530</v>
      </c>
      <c r="L330" s="8" t="s">
        <v>384</v>
      </c>
      <c r="M330" s="33" t="s">
        <v>22</v>
      </c>
    </row>
    <row r="331" spans="1:13" x14ac:dyDescent="0.3">
      <c r="A331" s="8" t="str">
        <f t="shared" si="28"/>
        <v>Akku-Bohrschrauber</v>
      </c>
      <c r="B331" s="8" t="str">
        <f t="shared" si="29"/>
        <v>4711XXYY</v>
      </c>
      <c r="C331" s="8" t="s">
        <v>98</v>
      </c>
      <c r="D331" s="8" t="str">
        <f t="shared" si="30"/>
        <v>47110100</v>
      </c>
      <c r="E331" s="9">
        <v>44317</v>
      </c>
      <c r="F331" s="8" t="s">
        <v>24</v>
      </c>
      <c r="G331" s="8">
        <v>11</v>
      </c>
      <c r="H331" s="8" t="s">
        <v>36</v>
      </c>
      <c r="I331" s="8" t="str">
        <f t="shared" si="32"/>
        <v>PD-CHI-100550</v>
      </c>
      <c r="J331" s="8" t="s">
        <v>33</v>
      </c>
      <c r="K331" s="8" t="str">
        <f t="shared" si="31"/>
        <v>S-PD-CHI-715</v>
      </c>
      <c r="L331" s="8" t="s">
        <v>385</v>
      </c>
      <c r="M331" s="33" t="s">
        <v>39</v>
      </c>
    </row>
    <row r="332" spans="1:13" x14ac:dyDescent="0.3">
      <c r="A332" s="8" t="str">
        <f t="shared" si="28"/>
        <v>Akku-Bohrschrauber</v>
      </c>
      <c r="B332" s="8" t="str">
        <f t="shared" si="29"/>
        <v>4711XXYY</v>
      </c>
      <c r="C332" s="8" t="s">
        <v>45</v>
      </c>
      <c r="D332" s="8" t="str">
        <f t="shared" si="30"/>
        <v>47110201</v>
      </c>
      <c r="E332" s="9">
        <v>44317</v>
      </c>
      <c r="F332" s="8" t="s">
        <v>29</v>
      </c>
      <c r="G332" s="8">
        <v>13</v>
      </c>
      <c r="H332" s="8" t="s">
        <v>36</v>
      </c>
      <c r="I332" s="8" t="str">
        <f t="shared" si="32"/>
        <v>PD-GER-100884</v>
      </c>
      <c r="J332" s="8" t="s">
        <v>37</v>
      </c>
      <c r="K332" s="8" t="str">
        <f t="shared" si="31"/>
        <v>S-PD-GER-693</v>
      </c>
      <c r="L332" s="8" t="s">
        <v>386</v>
      </c>
      <c r="M332" s="33" t="s">
        <v>47</v>
      </c>
    </row>
    <row r="333" spans="1:13" x14ac:dyDescent="0.3">
      <c r="A333" s="8" t="str">
        <f t="shared" si="28"/>
        <v>Netzstecker-Stichsäge</v>
      </c>
      <c r="B333" s="8" t="str">
        <f t="shared" si="29"/>
        <v>4922XXYY</v>
      </c>
      <c r="C333" s="8" t="s">
        <v>77</v>
      </c>
      <c r="D333" s="8" t="str">
        <f t="shared" si="30"/>
        <v>49220101</v>
      </c>
      <c r="E333" s="9">
        <v>44317</v>
      </c>
      <c r="F333" s="8" t="s">
        <v>14</v>
      </c>
      <c r="G333" s="8">
        <v>20</v>
      </c>
      <c r="H333" s="8" t="s">
        <v>36</v>
      </c>
      <c r="I333" s="8" t="str">
        <f t="shared" si="32"/>
        <v>PD-MAL-100520</v>
      </c>
      <c r="J333" s="8" t="s">
        <v>37</v>
      </c>
      <c r="K333" s="8" t="str">
        <f t="shared" si="31"/>
        <v>S-PD-MAL-488</v>
      </c>
      <c r="L333" s="8" t="s">
        <v>387</v>
      </c>
      <c r="M333" s="33" t="s">
        <v>63</v>
      </c>
    </row>
    <row r="334" spans="1:13" x14ac:dyDescent="0.3">
      <c r="A334" s="8" t="str">
        <f t="shared" si="28"/>
        <v>Akku-Bandschleifer</v>
      </c>
      <c r="B334" s="8" t="str">
        <f t="shared" si="29"/>
        <v>4733XXYY</v>
      </c>
      <c r="C334" s="8" t="s">
        <v>23</v>
      </c>
      <c r="D334" s="8" t="str">
        <f t="shared" si="30"/>
        <v>47330201</v>
      </c>
      <c r="E334" s="9">
        <v>44318</v>
      </c>
      <c r="F334" s="8" t="s">
        <v>14</v>
      </c>
      <c r="G334" s="8">
        <v>3</v>
      </c>
      <c r="H334" s="8" t="s">
        <v>36</v>
      </c>
      <c r="I334" s="8" t="str">
        <f t="shared" si="32"/>
        <v>PD-MAL-100520</v>
      </c>
      <c r="J334" s="8" t="s">
        <v>16</v>
      </c>
      <c r="K334" s="8" t="str">
        <f t="shared" si="31"/>
        <v>S-PD-MAL-636</v>
      </c>
      <c r="L334" s="8" t="s">
        <v>388</v>
      </c>
      <c r="M334" s="33" t="s">
        <v>63</v>
      </c>
    </row>
    <row r="335" spans="1:13" x14ac:dyDescent="0.3">
      <c r="A335" s="8" t="str">
        <f t="shared" si="28"/>
        <v>Akku-Stichsäge</v>
      </c>
      <c r="B335" s="8" t="str">
        <f t="shared" si="29"/>
        <v>4722XXYY</v>
      </c>
      <c r="C335" s="8" t="s">
        <v>32</v>
      </c>
      <c r="D335" s="8" t="str">
        <f t="shared" si="30"/>
        <v>47220200</v>
      </c>
      <c r="E335" s="9">
        <v>44318</v>
      </c>
      <c r="F335" s="8" t="s">
        <v>14</v>
      </c>
      <c r="G335" s="8">
        <v>13</v>
      </c>
      <c r="H335" s="8" t="s">
        <v>15</v>
      </c>
      <c r="I335" s="8" t="str">
        <f t="shared" si="32"/>
        <v>PD-MAL-100440</v>
      </c>
      <c r="J335" s="8" t="s">
        <v>16</v>
      </c>
      <c r="K335" s="8" t="str">
        <f t="shared" si="31"/>
        <v>S-PD-MAL-636</v>
      </c>
      <c r="L335" s="8" t="s">
        <v>389</v>
      </c>
      <c r="M335" s="33" t="s">
        <v>18</v>
      </c>
    </row>
    <row r="336" spans="1:13" x14ac:dyDescent="0.3">
      <c r="A336" s="8" t="str">
        <f t="shared" si="28"/>
        <v>Netzstecker-Bohrschrauber</v>
      </c>
      <c r="B336" s="8" t="str">
        <f t="shared" si="29"/>
        <v>4911XXYY</v>
      </c>
      <c r="C336" s="8" t="s">
        <v>43</v>
      </c>
      <c r="D336" s="8" t="str">
        <f t="shared" si="30"/>
        <v>49110100</v>
      </c>
      <c r="E336" s="9">
        <v>44318</v>
      </c>
      <c r="F336" s="8" t="s">
        <v>14</v>
      </c>
      <c r="G336" s="8">
        <v>7</v>
      </c>
      <c r="H336" s="8" t="s">
        <v>20</v>
      </c>
      <c r="I336" s="8" t="str">
        <f t="shared" si="32"/>
        <v>PD-MAL-100488</v>
      </c>
      <c r="J336" s="8" t="s">
        <v>25</v>
      </c>
      <c r="K336" s="8" t="str">
        <f t="shared" si="31"/>
        <v>S-PD-MAL-934</v>
      </c>
      <c r="L336" s="8" t="s">
        <v>390</v>
      </c>
      <c r="M336" s="33" t="s">
        <v>22</v>
      </c>
    </row>
    <row r="337" spans="1:13" x14ac:dyDescent="0.3">
      <c r="A337" s="8" t="str">
        <f t="shared" si="28"/>
        <v>Netzstecker-Bohrschrauber</v>
      </c>
      <c r="B337" s="8" t="str">
        <f t="shared" si="29"/>
        <v>4911XXYY</v>
      </c>
      <c r="C337" s="8" t="s">
        <v>19</v>
      </c>
      <c r="D337" s="8" t="str">
        <f t="shared" si="30"/>
        <v>49110200</v>
      </c>
      <c r="E337" s="9">
        <v>44319</v>
      </c>
      <c r="F337" s="8" t="s">
        <v>14</v>
      </c>
      <c r="G337" s="8">
        <v>6</v>
      </c>
      <c r="H337" s="8" t="s">
        <v>20</v>
      </c>
      <c r="I337" s="8" t="str">
        <f t="shared" si="32"/>
        <v>PD-MAL-100488</v>
      </c>
      <c r="J337" s="8" t="s">
        <v>16</v>
      </c>
      <c r="K337" s="8" t="str">
        <f t="shared" si="31"/>
        <v>S-PD-MAL-636</v>
      </c>
      <c r="L337" s="8" t="s">
        <v>391</v>
      </c>
      <c r="M337" s="33" t="s">
        <v>22</v>
      </c>
    </row>
    <row r="338" spans="1:13" x14ac:dyDescent="0.3">
      <c r="A338" s="8" t="str">
        <f t="shared" si="28"/>
        <v>Netzstecker-Bandschleifer</v>
      </c>
      <c r="B338" s="8" t="str">
        <f t="shared" si="29"/>
        <v>4933XXYY</v>
      </c>
      <c r="C338" s="8" t="s">
        <v>35</v>
      </c>
      <c r="D338" s="8" t="str">
        <f t="shared" si="30"/>
        <v>49330101</v>
      </c>
      <c r="E338" s="9">
        <v>44319</v>
      </c>
      <c r="F338" s="8" t="s">
        <v>29</v>
      </c>
      <c r="G338" s="8">
        <v>20</v>
      </c>
      <c r="H338" s="8" t="s">
        <v>20</v>
      </c>
      <c r="I338" s="8" t="str">
        <f t="shared" si="32"/>
        <v>PD-GER-100623</v>
      </c>
      <c r="J338" s="8" t="s">
        <v>25</v>
      </c>
      <c r="K338" s="8" t="str">
        <f t="shared" si="31"/>
        <v>S-PD-GER-809</v>
      </c>
      <c r="L338" s="8" t="s">
        <v>392</v>
      </c>
      <c r="M338" s="33" t="s">
        <v>42</v>
      </c>
    </row>
    <row r="339" spans="1:13" x14ac:dyDescent="0.3">
      <c r="A339" s="8" t="str">
        <f t="shared" si="28"/>
        <v>Akku-Bandschleifer</v>
      </c>
      <c r="B339" s="8" t="str">
        <f t="shared" si="29"/>
        <v>4733XXYY</v>
      </c>
      <c r="C339" s="8" t="s">
        <v>23</v>
      </c>
      <c r="D339" s="8" t="str">
        <f t="shared" si="30"/>
        <v>47330201</v>
      </c>
      <c r="E339" s="9">
        <v>44319</v>
      </c>
      <c r="F339" s="8" t="s">
        <v>29</v>
      </c>
      <c r="G339" s="8">
        <v>17</v>
      </c>
      <c r="H339" s="8" t="s">
        <v>15</v>
      </c>
      <c r="I339" s="8" t="str">
        <f t="shared" si="32"/>
        <v>PD-GER-100895</v>
      </c>
      <c r="J339" s="8" t="s">
        <v>25</v>
      </c>
      <c r="K339" s="8" t="str">
        <f t="shared" si="31"/>
        <v>S-PD-GER-809</v>
      </c>
      <c r="L339" s="8" t="s">
        <v>393</v>
      </c>
      <c r="M339" s="33" t="s">
        <v>31</v>
      </c>
    </row>
    <row r="340" spans="1:13" x14ac:dyDescent="0.3">
      <c r="A340" s="8" t="str">
        <f t="shared" si="28"/>
        <v>Akku-Bohrschrauber</v>
      </c>
      <c r="B340" s="8" t="str">
        <f t="shared" si="29"/>
        <v>4711XXYY</v>
      </c>
      <c r="C340" s="8" t="s">
        <v>89</v>
      </c>
      <c r="D340" s="8" t="str">
        <f t="shared" si="30"/>
        <v>47110200</v>
      </c>
      <c r="E340" s="9">
        <v>44319</v>
      </c>
      <c r="F340" s="8" t="s">
        <v>14</v>
      </c>
      <c r="G340" s="8">
        <v>5</v>
      </c>
      <c r="H340" s="8" t="s">
        <v>36</v>
      </c>
      <c r="I340" s="8" t="str">
        <f t="shared" si="32"/>
        <v>PD-MAL-100520</v>
      </c>
      <c r="J340" s="8" t="s">
        <v>25</v>
      </c>
      <c r="K340" s="8" t="str">
        <f t="shared" si="31"/>
        <v>S-PD-MAL-934</v>
      </c>
      <c r="L340" s="8" t="s">
        <v>394</v>
      </c>
      <c r="M340" s="33" t="s">
        <v>63</v>
      </c>
    </row>
    <row r="341" spans="1:13" x14ac:dyDescent="0.3">
      <c r="A341" s="8" t="str">
        <f t="shared" si="28"/>
        <v>Netzstecker-Stichsäge</v>
      </c>
      <c r="B341" s="8" t="str">
        <f t="shared" si="29"/>
        <v>4922XXYY</v>
      </c>
      <c r="C341" s="8" t="s">
        <v>77</v>
      </c>
      <c r="D341" s="8" t="str">
        <f t="shared" si="30"/>
        <v>49220101</v>
      </c>
      <c r="E341" s="9">
        <v>44320</v>
      </c>
      <c r="F341" s="8" t="s">
        <v>24</v>
      </c>
      <c r="G341" s="8">
        <v>3</v>
      </c>
      <c r="H341" s="8" t="s">
        <v>15</v>
      </c>
      <c r="I341" s="8" t="str">
        <f t="shared" si="32"/>
        <v>PD-CHI-100707</v>
      </c>
      <c r="J341" s="8" t="s">
        <v>25</v>
      </c>
      <c r="K341" s="8" t="str">
        <f t="shared" si="31"/>
        <v>S-PD-CHI-690</v>
      </c>
      <c r="L341" s="8" t="s">
        <v>395</v>
      </c>
      <c r="M341" s="33" t="s">
        <v>74</v>
      </c>
    </row>
    <row r="342" spans="1:13" x14ac:dyDescent="0.3">
      <c r="A342" s="8" t="str">
        <f t="shared" si="28"/>
        <v>Akku-Stichsäge</v>
      </c>
      <c r="B342" s="8" t="str">
        <f t="shared" si="29"/>
        <v>4722XXYY</v>
      </c>
      <c r="C342" s="8" t="s">
        <v>51</v>
      </c>
      <c r="D342" s="8" t="str">
        <f t="shared" si="30"/>
        <v>47220201</v>
      </c>
      <c r="E342" s="9">
        <v>44320</v>
      </c>
      <c r="F342" s="8" t="s">
        <v>14</v>
      </c>
      <c r="G342" s="8">
        <v>13</v>
      </c>
      <c r="H342" s="8" t="s">
        <v>36</v>
      </c>
      <c r="I342" s="8" t="str">
        <f t="shared" si="32"/>
        <v>PD-MAL-100520</v>
      </c>
      <c r="J342" s="8" t="s">
        <v>16</v>
      </c>
      <c r="K342" s="8" t="str">
        <f t="shared" si="31"/>
        <v>S-PD-MAL-636</v>
      </c>
      <c r="L342" s="8" t="s">
        <v>396</v>
      </c>
      <c r="M342" s="33" t="s">
        <v>63</v>
      </c>
    </row>
    <row r="343" spans="1:13" x14ac:dyDescent="0.3">
      <c r="A343" s="8" t="str">
        <f t="shared" si="28"/>
        <v>Netzstecker-Bohrschrauber</v>
      </c>
      <c r="B343" s="8" t="str">
        <f t="shared" si="29"/>
        <v>4911XXYY</v>
      </c>
      <c r="C343" s="8" t="s">
        <v>87</v>
      </c>
      <c r="D343" s="8" t="str">
        <f t="shared" si="30"/>
        <v>49110101</v>
      </c>
      <c r="E343" s="9">
        <v>44321</v>
      </c>
      <c r="F343" s="8" t="s">
        <v>29</v>
      </c>
      <c r="G343" s="8">
        <v>7</v>
      </c>
      <c r="H343" s="8" t="s">
        <v>20</v>
      </c>
      <c r="I343" s="8" t="str">
        <f t="shared" si="32"/>
        <v>PD-GER-100623</v>
      </c>
      <c r="J343" s="8" t="s">
        <v>33</v>
      </c>
      <c r="K343" s="8" t="str">
        <f t="shared" si="31"/>
        <v>S-PD-GER-929</v>
      </c>
      <c r="L343" s="8" t="s">
        <v>397</v>
      </c>
      <c r="M343" s="33" t="s">
        <v>42</v>
      </c>
    </row>
    <row r="344" spans="1:13" x14ac:dyDescent="0.3">
      <c r="A344" s="8" t="str">
        <f t="shared" si="28"/>
        <v>Akku-Stichsäge</v>
      </c>
      <c r="B344" s="8" t="str">
        <f t="shared" si="29"/>
        <v>4722XXYY</v>
      </c>
      <c r="C344" s="8" t="s">
        <v>32</v>
      </c>
      <c r="D344" s="8" t="str">
        <f t="shared" si="30"/>
        <v>47220200</v>
      </c>
      <c r="E344" s="9">
        <v>44321</v>
      </c>
      <c r="F344" s="8" t="s">
        <v>29</v>
      </c>
      <c r="G344" s="8">
        <v>18</v>
      </c>
      <c r="H344" s="8" t="s">
        <v>15</v>
      </c>
      <c r="I344" s="8" t="str">
        <f t="shared" si="32"/>
        <v>PD-GER-100895</v>
      </c>
      <c r="J344" s="8" t="s">
        <v>16</v>
      </c>
      <c r="K344" s="8" t="str">
        <f t="shared" si="31"/>
        <v>S-PD-GER-858</v>
      </c>
      <c r="L344" s="8" t="s">
        <v>398</v>
      </c>
      <c r="M344" s="33" t="s">
        <v>31</v>
      </c>
    </row>
    <row r="345" spans="1:13" x14ac:dyDescent="0.3">
      <c r="A345" s="8" t="str">
        <f t="shared" si="28"/>
        <v>Netzstecker-Stichsäge</v>
      </c>
      <c r="B345" s="8" t="str">
        <f t="shared" si="29"/>
        <v>4922XXYY</v>
      </c>
      <c r="C345" s="8" t="s">
        <v>77</v>
      </c>
      <c r="D345" s="8" t="str">
        <f t="shared" si="30"/>
        <v>49220101</v>
      </c>
      <c r="E345" s="9">
        <v>44321</v>
      </c>
      <c r="F345" s="8" t="s">
        <v>14</v>
      </c>
      <c r="G345" s="8">
        <v>9</v>
      </c>
      <c r="H345" s="8" t="s">
        <v>20</v>
      </c>
      <c r="I345" s="8" t="str">
        <f t="shared" si="32"/>
        <v>PD-MAL-100488</v>
      </c>
      <c r="J345" s="8" t="s">
        <v>37</v>
      </c>
      <c r="K345" s="8" t="str">
        <f t="shared" si="31"/>
        <v>S-PD-MAL-488</v>
      </c>
      <c r="L345" s="8" t="s">
        <v>399</v>
      </c>
      <c r="M345" s="33" t="s">
        <v>22</v>
      </c>
    </row>
    <row r="346" spans="1:13" x14ac:dyDescent="0.3">
      <c r="A346" s="8" t="str">
        <f t="shared" si="28"/>
        <v>Akku-Bandschleifer</v>
      </c>
      <c r="B346" s="8" t="str">
        <f t="shared" si="29"/>
        <v>4733XXYY</v>
      </c>
      <c r="C346" s="8" t="s">
        <v>13</v>
      </c>
      <c r="D346" s="8" t="str">
        <f t="shared" si="30"/>
        <v>47330100</v>
      </c>
      <c r="E346" s="9">
        <v>44322</v>
      </c>
      <c r="F346" s="8" t="s">
        <v>29</v>
      </c>
      <c r="G346" s="8">
        <v>20</v>
      </c>
      <c r="H346" s="8" t="s">
        <v>20</v>
      </c>
      <c r="I346" s="8" t="str">
        <f t="shared" si="32"/>
        <v>PD-GER-100623</v>
      </c>
      <c r="J346" s="8" t="s">
        <v>33</v>
      </c>
      <c r="K346" s="8" t="str">
        <f t="shared" si="31"/>
        <v>S-PD-GER-929</v>
      </c>
      <c r="L346" s="8" t="s">
        <v>400</v>
      </c>
      <c r="M346" s="33" t="s">
        <v>42</v>
      </c>
    </row>
    <row r="347" spans="1:13" x14ac:dyDescent="0.3">
      <c r="A347" s="8" t="str">
        <f t="shared" si="28"/>
        <v>Netzstecker-Bohrschrauber</v>
      </c>
      <c r="B347" s="8" t="str">
        <f t="shared" si="29"/>
        <v>4911XXYY</v>
      </c>
      <c r="C347" s="8" t="s">
        <v>53</v>
      </c>
      <c r="D347" s="8" t="str">
        <f t="shared" si="30"/>
        <v>49110201</v>
      </c>
      <c r="E347" s="9">
        <v>44322</v>
      </c>
      <c r="F347" s="8" t="s">
        <v>14</v>
      </c>
      <c r="G347" s="8">
        <v>9</v>
      </c>
      <c r="H347" s="8" t="s">
        <v>36</v>
      </c>
      <c r="I347" s="8" t="str">
        <f t="shared" si="32"/>
        <v>PD-MAL-100520</v>
      </c>
      <c r="J347" s="8" t="s">
        <v>16</v>
      </c>
      <c r="K347" s="8" t="str">
        <f t="shared" si="31"/>
        <v>S-PD-MAL-636</v>
      </c>
      <c r="L347" s="8" t="s">
        <v>401</v>
      </c>
      <c r="M347" s="33" t="s">
        <v>63</v>
      </c>
    </row>
    <row r="348" spans="1:13" x14ac:dyDescent="0.3">
      <c r="A348" s="8" t="str">
        <f t="shared" si="28"/>
        <v>Netzstecker-Bandschleifer</v>
      </c>
      <c r="B348" s="8" t="str">
        <f t="shared" si="29"/>
        <v>4933XXYY</v>
      </c>
      <c r="C348" s="8" t="s">
        <v>113</v>
      </c>
      <c r="D348" s="8" t="str">
        <f t="shared" si="30"/>
        <v>49330201</v>
      </c>
      <c r="E348" s="9">
        <v>44322</v>
      </c>
      <c r="F348" s="8" t="s">
        <v>24</v>
      </c>
      <c r="G348" s="8">
        <v>9</v>
      </c>
      <c r="H348" s="8" t="s">
        <v>36</v>
      </c>
      <c r="I348" s="8" t="str">
        <f t="shared" si="32"/>
        <v>PD-CHI-100550</v>
      </c>
      <c r="J348" s="8" t="s">
        <v>33</v>
      </c>
      <c r="K348" s="8" t="str">
        <f t="shared" si="31"/>
        <v>S-PD-CHI-715</v>
      </c>
      <c r="L348" s="8" t="s">
        <v>402</v>
      </c>
      <c r="M348" s="33" t="s">
        <v>39</v>
      </c>
    </row>
    <row r="349" spans="1:13" x14ac:dyDescent="0.3">
      <c r="A349" s="8" t="str">
        <f t="shared" si="28"/>
        <v>Akku-Bandschleifer</v>
      </c>
      <c r="B349" s="8" t="str">
        <f t="shared" si="29"/>
        <v>4733XXYY</v>
      </c>
      <c r="C349" s="8" t="s">
        <v>60</v>
      </c>
      <c r="D349" s="8" t="str">
        <f t="shared" si="30"/>
        <v>47330200</v>
      </c>
      <c r="E349" s="9">
        <v>44322</v>
      </c>
      <c r="F349" s="8" t="s">
        <v>24</v>
      </c>
      <c r="G349" s="8">
        <v>14</v>
      </c>
      <c r="H349" s="8" t="s">
        <v>20</v>
      </c>
      <c r="I349" s="8" t="str">
        <f t="shared" si="32"/>
        <v>PD-CHI-100922</v>
      </c>
      <c r="J349" s="8" t="s">
        <v>37</v>
      </c>
      <c r="K349" s="8" t="str">
        <f t="shared" si="31"/>
        <v>S-PD-CHI-499</v>
      </c>
      <c r="L349" s="8" t="s">
        <v>403</v>
      </c>
      <c r="M349" s="33" t="s">
        <v>27</v>
      </c>
    </row>
    <row r="350" spans="1:13" x14ac:dyDescent="0.3">
      <c r="A350" s="8" t="str">
        <f t="shared" si="28"/>
        <v>Netzstecker-Bohrschrauber</v>
      </c>
      <c r="B350" s="8" t="str">
        <f t="shared" si="29"/>
        <v>4911XXYY</v>
      </c>
      <c r="C350" s="8" t="s">
        <v>53</v>
      </c>
      <c r="D350" s="8" t="str">
        <f t="shared" si="30"/>
        <v>49110201</v>
      </c>
      <c r="E350" s="9">
        <v>44323</v>
      </c>
      <c r="F350" s="8" t="s">
        <v>29</v>
      </c>
      <c r="G350" s="8">
        <v>19</v>
      </c>
      <c r="H350" s="8" t="s">
        <v>36</v>
      </c>
      <c r="I350" s="8" t="str">
        <f t="shared" si="32"/>
        <v>PD-GER-100884</v>
      </c>
      <c r="J350" s="8" t="s">
        <v>16</v>
      </c>
      <c r="K350" s="8" t="str">
        <f t="shared" si="31"/>
        <v>S-PD-GER-858</v>
      </c>
      <c r="L350" s="8" t="s">
        <v>404</v>
      </c>
      <c r="M350" s="33" t="s">
        <v>47</v>
      </c>
    </row>
    <row r="351" spans="1:13" x14ac:dyDescent="0.3">
      <c r="A351" s="8" t="str">
        <f t="shared" si="28"/>
        <v>Akku-Bandschleifer</v>
      </c>
      <c r="B351" s="8" t="str">
        <f t="shared" si="29"/>
        <v>4733XXYY</v>
      </c>
      <c r="C351" s="8" t="s">
        <v>58</v>
      </c>
      <c r="D351" s="8" t="str">
        <f t="shared" si="30"/>
        <v>47330101</v>
      </c>
      <c r="E351" s="9">
        <v>44323</v>
      </c>
      <c r="F351" s="8" t="s">
        <v>29</v>
      </c>
      <c r="G351" s="8">
        <v>10</v>
      </c>
      <c r="H351" s="8" t="s">
        <v>20</v>
      </c>
      <c r="I351" s="8" t="str">
        <f t="shared" si="32"/>
        <v>PD-GER-100623</v>
      </c>
      <c r="J351" s="8" t="s">
        <v>16</v>
      </c>
      <c r="K351" s="8" t="str">
        <f t="shared" si="31"/>
        <v>S-PD-GER-858</v>
      </c>
      <c r="L351" s="8" t="s">
        <v>405</v>
      </c>
      <c r="M351" s="33" t="s">
        <v>42</v>
      </c>
    </row>
    <row r="352" spans="1:13" x14ac:dyDescent="0.3">
      <c r="A352" s="8" t="str">
        <f t="shared" si="28"/>
        <v>Akku-Stichsäge</v>
      </c>
      <c r="B352" s="8" t="str">
        <f t="shared" si="29"/>
        <v>4722XXYY</v>
      </c>
      <c r="C352" s="8" t="s">
        <v>32</v>
      </c>
      <c r="D352" s="8" t="str">
        <f t="shared" si="30"/>
        <v>47220200</v>
      </c>
      <c r="E352" s="9">
        <v>44323</v>
      </c>
      <c r="F352" s="8" t="s">
        <v>14</v>
      </c>
      <c r="G352" s="8">
        <v>11</v>
      </c>
      <c r="H352" s="8" t="s">
        <v>36</v>
      </c>
      <c r="I352" s="8" t="str">
        <f t="shared" si="32"/>
        <v>PD-MAL-100520</v>
      </c>
      <c r="J352" s="8" t="s">
        <v>25</v>
      </c>
      <c r="K352" s="8" t="str">
        <f t="shared" si="31"/>
        <v>S-PD-MAL-934</v>
      </c>
      <c r="L352" s="8" t="s">
        <v>406</v>
      </c>
      <c r="M352" s="33" t="s">
        <v>63</v>
      </c>
    </row>
    <row r="353" spans="1:13" x14ac:dyDescent="0.3">
      <c r="A353" s="8" t="str">
        <f t="shared" si="28"/>
        <v>Akku-Stichsäge</v>
      </c>
      <c r="B353" s="8" t="str">
        <f t="shared" si="29"/>
        <v>4722XXYY</v>
      </c>
      <c r="C353" s="8" t="s">
        <v>93</v>
      </c>
      <c r="D353" s="8" t="str">
        <f t="shared" si="30"/>
        <v>47220100</v>
      </c>
      <c r="E353" s="9">
        <v>44325</v>
      </c>
      <c r="F353" s="8" t="s">
        <v>29</v>
      </c>
      <c r="G353" s="8">
        <v>8</v>
      </c>
      <c r="H353" s="8" t="s">
        <v>36</v>
      </c>
      <c r="I353" s="8" t="str">
        <f t="shared" si="32"/>
        <v>PD-GER-100884</v>
      </c>
      <c r="J353" s="8" t="s">
        <v>16</v>
      </c>
      <c r="K353" s="8" t="str">
        <f t="shared" si="31"/>
        <v>S-PD-GER-858</v>
      </c>
      <c r="L353" s="8" t="s">
        <v>407</v>
      </c>
      <c r="M353" s="33" t="s">
        <v>47</v>
      </c>
    </row>
    <row r="354" spans="1:13" x14ac:dyDescent="0.3">
      <c r="A354" s="8" t="str">
        <f t="shared" si="28"/>
        <v>Akku-Stichsäge</v>
      </c>
      <c r="B354" s="8" t="str">
        <f t="shared" si="29"/>
        <v>4722XXYY</v>
      </c>
      <c r="C354" s="8" t="s">
        <v>48</v>
      </c>
      <c r="D354" s="8" t="str">
        <f t="shared" si="30"/>
        <v>47220101</v>
      </c>
      <c r="E354" s="9">
        <v>44325</v>
      </c>
      <c r="F354" s="8" t="s">
        <v>24</v>
      </c>
      <c r="G354" s="8">
        <v>13</v>
      </c>
      <c r="H354" s="8" t="s">
        <v>15</v>
      </c>
      <c r="I354" s="8" t="str">
        <f t="shared" si="32"/>
        <v>PD-CHI-100707</v>
      </c>
      <c r="J354" s="8" t="s">
        <v>16</v>
      </c>
      <c r="K354" s="8" t="str">
        <f t="shared" si="31"/>
        <v>S-PD-CHI-449</v>
      </c>
      <c r="L354" s="8" t="s">
        <v>408</v>
      </c>
      <c r="M354" s="33" t="s">
        <v>74</v>
      </c>
    </row>
    <row r="355" spans="1:13" x14ac:dyDescent="0.3">
      <c r="A355" s="8" t="str">
        <f t="shared" si="28"/>
        <v>Netzstecker-Bandschleifer</v>
      </c>
      <c r="B355" s="8" t="str">
        <f t="shared" si="29"/>
        <v>4933XXYY</v>
      </c>
      <c r="C355" s="8" t="s">
        <v>35</v>
      </c>
      <c r="D355" s="8" t="str">
        <f t="shared" si="30"/>
        <v>49330101</v>
      </c>
      <c r="E355" s="9">
        <v>44325</v>
      </c>
      <c r="F355" s="8" t="s">
        <v>24</v>
      </c>
      <c r="G355" s="8">
        <v>16</v>
      </c>
      <c r="H355" s="8" t="s">
        <v>36</v>
      </c>
      <c r="I355" s="8" t="str">
        <f t="shared" si="32"/>
        <v>PD-CHI-100550</v>
      </c>
      <c r="J355" s="8" t="s">
        <v>33</v>
      </c>
      <c r="K355" s="8" t="str">
        <f t="shared" si="31"/>
        <v>S-PD-CHI-715</v>
      </c>
      <c r="L355" s="8" t="s">
        <v>409</v>
      </c>
      <c r="M355" s="33" t="s">
        <v>39</v>
      </c>
    </row>
    <row r="356" spans="1:13" x14ac:dyDescent="0.3">
      <c r="A356" s="8" t="str">
        <f t="shared" si="28"/>
        <v>Akku-Stichsäge</v>
      </c>
      <c r="B356" s="8" t="str">
        <f t="shared" si="29"/>
        <v>4722XXYY</v>
      </c>
      <c r="C356" s="8" t="s">
        <v>93</v>
      </c>
      <c r="D356" s="8" t="str">
        <f t="shared" si="30"/>
        <v>47220100</v>
      </c>
      <c r="E356" s="9">
        <v>44326</v>
      </c>
      <c r="F356" s="8" t="s">
        <v>14</v>
      </c>
      <c r="G356" s="8">
        <v>11</v>
      </c>
      <c r="H356" s="8" t="s">
        <v>15</v>
      </c>
      <c r="I356" s="8" t="str">
        <f t="shared" si="32"/>
        <v>PD-MAL-100440</v>
      </c>
      <c r="J356" s="8" t="s">
        <v>37</v>
      </c>
      <c r="K356" s="8" t="str">
        <f t="shared" si="31"/>
        <v>S-PD-MAL-488</v>
      </c>
      <c r="L356" s="8" t="s">
        <v>410</v>
      </c>
      <c r="M356" s="33" t="s">
        <v>18</v>
      </c>
    </row>
    <row r="357" spans="1:13" x14ac:dyDescent="0.3">
      <c r="A357" s="8" t="str">
        <f t="shared" si="28"/>
        <v>Netzstecker-Stichsäge</v>
      </c>
      <c r="B357" s="8" t="str">
        <f t="shared" si="29"/>
        <v>4922XXYY</v>
      </c>
      <c r="C357" s="8" t="s">
        <v>130</v>
      </c>
      <c r="D357" s="8" t="str">
        <f t="shared" si="30"/>
        <v>49220100</v>
      </c>
      <c r="E357" s="9">
        <v>44326</v>
      </c>
      <c r="F357" s="8" t="s">
        <v>29</v>
      </c>
      <c r="G357" s="8">
        <v>18</v>
      </c>
      <c r="H357" s="8" t="s">
        <v>15</v>
      </c>
      <c r="I357" s="8" t="str">
        <f t="shared" si="32"/>
        <v>PD-GER-100895</v>
      </c>
      <c r="J357" s="8" t="s">
        <v>25</v>
      </c>
      <c r="K357" s="8" t="str">
        <f t="shared" si="31"/>
        <v>S-PD-GER-809</v>
      </c>
      <c r="L357" s="8" t="s">
        <v>411</v>
      </c>
      <c r="M357" s="33" t="s">
        <v>31</v>
      </c>
    </row>
    <row r="358" spans="1:13" x14ac:dyDescent="0.3">
      <c r="A358" s="8" t="str">
        <f t="shared" si="28"/>
        <v>Netzstecker-Bandschleifer</v>
      </c>
      <c r="B358" s="8" t="str">
        <f t="shared" si="29"/>
        <v>4933XXYY</v>
      </c>
      <c r="C358" s="8" t="s">
        <v>66</v>
      </c>
      <c r="D358" s="8" t="str">
        <f t="shared" si="30"/>
        <v>49330200</v>
      </c>
      <c r="E358" s="9">
        <v>44326</v>
      </c>
      <c r="F358" s="8" t="s">
        <v>14</v>
      </c>
      <c r="G358" s="8">
        <v>5</v>
      </c>
      <c r="H358" s="8" t="s">
        <v>36</v>
      </c>
      <c r="I358" s="8" t="str">
        <f t="shared" si="32"/>
        <v>PD-MAL-100520</v>
      </c>
      <c r="J358" s="8" t="s">
        <v>16</v>
      </c>
      <c r="K358" s="8" t="str">
        <f t="shared" si="31"/>
        <v>S-PD-MAL-636</v>
      </c>
      <c r="L358" s="8" t="s">
        <v>412</v>
      </c>
      <c r="M358" s="33" t="s">
        <v>63</v>
      </c>
    </row>
    <row r="359" spans="1:13" x14ac:dyDescent="0.3">
      <c r="A359" s="8" t="str">
        <f t="shared" si="28"/>
        <v>Akku-Bohrschrauber</v>
      </c>
      <c r="B359" s="8" t="str">
        <f t="shared" si="29"/>
        <v>4711XXYY</v>
      </c>
      <c r="C359" s="8" t="s">
        <v>98</v>
      </c>
      <c r="D359" s="8" t="str">
        <f t="shared" si="30"/>
        <v>47110100</v>
      </c>
      <c r="E359" s="9">
        <v>44327</v>
      </c>
      <c r="F359" s="8" t="s">
        <v>14</v>
      </c>
      <c r="G359" s="8">
        <v>8</v>
      </c>
      <c r="H359" s="8" t="s">
        <v>15</v>
      </c>
      <c r="I359" s="8" t="str">
        <f t="shared" si="32"/>
        <v>PD-MAL-100440</v>
      </c>
      <c r="J359" s="8" t="s">
        <v>33</v>
      </c>
      <c r="K359" s="8" t="str">
        <f t="shared" si="31"/>
        <v>S-PD-MAL-530</v>
      </c>
      <c r="L359" s="8" t="s">
        <v>413</v>
      </c>
      <c r="M359" s="33" t="s">
        <v>18</v>
      </c>
    </row>
    <row r="360" spans="1:13" x14ac:dyDescent="0.3">
      <c r="A360" s="8" t="str">
        <f t="shared" si="28"/>
        <v>Akku-Stichsäge</v>
      </c>
      <c r="B360" s="8" t="str">
        <f t="shared" si="29"/>
        <v>4722XXYY</v>
      </c>
      <c r="C360" s="8" t="s">
        <v>32</v>
      </c>
      <c r="D360" s="8" t="str">
        <f t="shared" si="30"/>
        <v>47220200</v>
      </c>
      <c r="E360" s="9">
        <v>44327</v>
      </c>
      <c r="F360" s="8" t="s">
        <v>29</v>
      </c>
      <c r="G360" s="8">
        <v>8</v>
      </c>
      <c r="H360" s="8" t="s">
        <v>15</v>
      </c>
      <c r="I360" s="8" t="str">
        <f t="shared" si="32"/>
        <v>PD-GER-100895</v>
      </c>
      <c r="J360" s="8" t="s">
        <v>33</v>
      </c>
      <c r="K360" s="8" t="str">
        <f t="shared" si="31"/>
        <v>S-PD-GER-929</v>
      </c>
      <c r="L360" s="8" t="s">
        <v>414</v>
      </c>
      <c r="M360" s="33" t="s">
        <v>31</v>
      </c>
    </row>
    <row r="361" spans="1:13" x14ac:dyDescent="0.3">
      <c r="A361" s="8" t="str">
        <f t="shared" si="28"/>
        <v>Netzstecker-Stichsäge</v>
      </c>
      <c r="B361" s="8" t="str">
        <f t="shared" si="29"/>
        <v>4922XXYY</v>
      </c>
      <c r="C361" s="8" t="s">
        <v>77</v>
      </c>
      <c r="D361" s="8" t="str">
        <f t="shared" si="30"/>
        <v>49220101</v>
      </c>
      <c r="E361" s="9">
        <v>44327</v>
      </c>
      <c r="F361" s="8" t="s">
        <v>24</v>
      </c>
      <c r="G361" s="8">
        <v>14</v>
      </c>
      <c r="H361" s="8" t="s">
        <v>15</v>
      </c>
      <c r="I361" s="8" t="str">
        <f t="shared" si="32"/>
        <v>PD-CHI-100707</v>
      </c>
      <c r="J361" s="8" t="s">
        <v>16</v>
      </c>
      <c r="K361" s="8" t="str">
        <f t="shared" si="31"/>
        <v>S-PD-CHI-449</v>
      </c>
      <c r="L361" s="8" t="s">
        <v>415</v>
      </c>
      <c r="M361" s="33" t="s">
        <v>74</v>
      </c>
    </row>
    <row r="362" spans="1:13" x14ac:dyDescent="0.3">
      <c r="A362" s="8" t="str">
        <f t="shared" si="28"/>
        <v>Akku-Bandschleifer</v>
      </c>
      <c r="B362" s="8" t="str">
        <f t="shared" si="29"/>
        <v>4733XXYY</v>
      </c>
      <c r="C362" s="8" t="s">
        <v>13</v>
      </c>
      <c r="D362" s="8" t="str">
        <f t="shared" si="30"/>
        <v>47330100</v>
      </c>
      <c r="E362" s="9">
        <v>44327</v>
      </c>
      <c r="F362" s="8" t="s">
        <v>14</v>
      </c>
      <c r="G362" s="8">
        <v>5</v>
      </c>
      <c r="H362" s="8" t="s">
        <v>36</v>
      </c>
      <c r="I362" s="8" t="str">
        <f t="shared" si="32"/>
        <v>PD-MAL-100520</v>
      </c>
      <c r="J362" s="8" t="s">
        <v>33</v>
      </c>
      <c r="K362" s="8" t="str">
        <f t="shared" si="31"/>
        <v>S-PD-MAL-530</v>
      </c>
      <c r="L362" s="8" t="s">
        <v>416</v>
      </c>
      <c r="M362" s="33" t="s">
        <v>63</v>
      </c>
    </row>
    <row r="363" spans="1:13" x14ac:dyDescent="0.3">
      <c r="A363" s="8" t="str">
        <f t="shared" si="28"/>
        <v>Akku-Bohrschrauber</v>
      </c>
      <c r="B363" s="8" t="str">
        <f t="shared" si="29"/>
        <v>4711XXYY</v>
      </c>
      <c r="C363" s="8" t="s">
        <v>98</v>
      </c>
      <c r="D363" s="8" t="str">
        <f t="shared" si="30"/>
        <v>47110100</v>
      </c>
      <c r="E363" s="9">
        <v>44328</v>
      </c>
      <c r="F363" s="8" t="s">
        <v>24</v>
      </c>
      <c r="G363" s="8">
        <v>1</v>
      </c>
      <c r="H363" s="8" t="s">
        <v>20</v>
      </c>
      <c r="I363" s="8" t="str">
        <f t="shared" si="32"/>
        <v>PD-CHI-100922</v>
      </c>
      <c r="J363" s="8" t="s">
        <v>37</v>
      </c>
      <c r="K363" s="8" t="str">
        <f t="shared" si="31"/>
        <v>S-PD-CHI-499</v>
      </c>
      <c r="L363" s="8" t="s">
        <v>417</v>
      </c>
      <c r="M363" s="33" t="s">
        <v>27</v>
      </c>
    </row>
    <row r="364" spans="1:13" x14ac:dyDescent="0.3">
      <c r="A364" s="8" t="str">
        <f t="shared" ref="A364:A427" si="33">IF((LEFT(D364,4)="4711"),"Akku-Bohrschrauber",IF((LEFT(D364,4)="4722"),"Akku-Stichsäge",IF((LEFT(D364,4)="4733"),"Akku-Bandschleifer",IF((LEFT(D364,4)="4911"),"Netzstecker-Bohrschrauber",IF((LEFT(D364,4)="4922"),"Netzstecker-Stichsäge",IF((LEFT(D364,4)="4933"),"Netzstecker-Bandschleifer",""))))))</f>
        <v>Akku-Bandschleifer</v>
      </c>
      <c r="B364" s="8" t="str">
        <f t="shared" ref="B364:B427" si="34">IF(A364="Akku-Bohrschrauber","4711XXYY",IF(A364="Akku-Stichsäge","4722XXYY",IF(A364="Akku-Bandschleifer","4733XXYY",IF(A364="Netzstecker-Bohrschrauber","4911XXYY",IF(A364="Netzstecker-Stichsäge","4922XXYY",IF(A364="Netzstecker-Bandschleifer","4933XXYY",""))))))</f>
        <v>4733XXYY</v>
      </c>
      <c r="C364" s="8" t="s">
        <v>58</v>
      </c>
      <c r="D364" s="8" t="str">
        <f t="shared" si="30"/>
        <v>47330101</v>
      </c>
      <c r="E364" s="9">
        <v>44328</v>
      </c>
      <c r="F364" s="8" t="s">
        <v>29</v>
      </c>
      <c r="G364" s="8">
        <v>17</v>
      </c>
      <c r="H364" s="8" t="s">
        <v>15</v>
      </c>
      <c r="I364" s="8" t="str">
        <f t="shared" si="32"/>
        <v>PD-GER-100895</v>
      </c>
      <c r="J364" s="8" t="s">
        <v>37</v>
      </c>
      <c r="K364" s="8" t="str">
        <f t="shared" si="31"/>
        <v>S-PD-GER-693</v>
      </c>
      <c r="L364" s="8" t="s">
        <v>418</v>
      </c>
      <c r="M364" s="33" t="s">
        <v>31</v>
      </c>
    </row>
    <row r="365" spans="1:13" x14ac:dyDescent="0.3">
      <c r="A365" s="8" t="str">
        <f t="shared" si="33"/>
        <v>Netzstecker-Stichsäge</v>
      </c>
      <c r="B365" s="8" t="str">
        <f t="shared" si="34"/>
        <v>4922XXYY</v>
      </c>
      <c r="C365" s="8" t="s">
        <v>77</v>
      </c>
      <c r="D365" s="8" t="str">
        <f t="shared" si="30"/>
        <v>49220101</v>
      </c>
      <c r="E365" s="9">
        <v>44329</v>
      </c>
      <c r="F365" s="8" t="s">
        <v>29</v>
      </c>
      <c r="G365" s="8">
        <v>9</v>
      </c>
      <c r="H365" s="8" t="s">
        <v>20</v>
      </c>
      <c r="I365" s="8" t="str">
        <f t="shared" si="32"/>
        <v>PD-GER-100623</v>
      </c>
      <c r="J365" s="8" t="s">
        <v>25</v>
      </c>
      <c r="K365" s="8" t="str">
        <f t="shared" si="31"/>
        <v>S-PD-GER-809</v>
      </c>
      <c r="L365" s="8" t="s">
        <v>419</v>
      </c>
      <c r="M365" s="33" t="s">
        <v>42</v>
      </c>
    </row>
    <row r="366" spans="1:13" x14ac:dyDescent="0.3">
      <c r="A366" s="8" t="str">
        <f t="shared" si="33"/>
        <v>Netzstecker-Bohrschrauber</v>
      </c>
      <c r="B366" s="8" t="str">
        <f t="shared" si="34"/>
        <v>4911XXYY</v>
      </c>
      <c r="C366" s="8" t="s">
        <v>43</v>
      </c>
      <c r="D366" s="8" t="str">
        <f t="shared" si="30"/>
        <v>49110100</v>
      </c>
      <c r="E366" s="9">
        <v>44329</v>
      </c>
      <c r="F366" s="8" t="s">
        <v>24</v>
      </c>
      <c r="G366" s="8">
        <v>18</v>
      </c>
      <c r="H366" s="8" t="s">
        <v>36</v>
      </c>
      <c r="I366" s="8" t="str">
        <f t="shared" si="32"/>
        <v>PD-CHI-100550</v>
      </c>
      <c r="J366" s="8" t="s">
        <v>16</v>
      </c>
      <c r="K366" s="8" t="str">
        <f t="shared" si="31"/>
        <v>S-PD-CHI-449</v>
      </c>
      <c r="L366" s="8" t="s">
        <v>420</v>
      </c>
      <c r="M366" s="33" t="s">
        <v>39</v>
      </c>
    </row>
    <row r="367" spans="1:13" x14ac:dyDescent="0.3">
      <c r="A367" s="8" t="str">
        <f t="shared" si="33"/>
        <v>Akku-Stichsäge</v>
      </c>
      <c r="B367" s="8" t="str">
        <f t="shared" si="34"/>
        <v>4722XXYY</v>
      </c>
      <c r="C367" s="8" t="s">
        <v>48</v>
      </c>
      <c r="D367" s="8" t="str">
        <f t="shared" si="30"/>
        <v>47220101</v>
      </c>
      <c r="E367" s="9">
        <v>44329</v>
      </c>
      <c r="F367" s="8" t="s">
        <v>14</v>
      </c>
      <c r="G367" s="8">
        <v>7</v>
      </c>
      <c r="H367" s="8" t="s">
        <v>36</v>
      </c>
      <c r="I367" s="8" t="str">
        <f t="shared" si="32"/>
        <v>PD-MAL-100520</v>
      </c>
      <c r="J367" s="8" t="s">
        <v>16</v>
      </c>
      <c r="K367" s="8" t="str">
        <f t="shared" si="31"/>
        <v>S-PD-MAL-636</v>
      </c>
      <c r="L367" s="8" t="s">
        <v>421</v>
      </c>
      <c r="M367" s="33" t="s">
        <v>63</v>
      </c>
    </row>
    <row r="368" spans="1:13" x14ac:dyDescent="0.3">
      <c r="A368" s="8" t="str">
        <f t="shared" si="33"/>
        <v>Netzstecker-Bandschleifer</v>
      </c>
      <c r="B368" s="8" t="str">
        <f t="shared" si="34"/>
        <v>4933XXYY</v>
      </c>
      <c r="C368" s="8" t="s">
        <v>28</v>
      </c>
      <c r="D368" s="8" t="str">
        <f t="shared" si="30"/>
        <v>49330100</v>
      </c>
      <c r="E368" s="9">
        <v>44330</v>
      </c>
      <c r="F368" s="8" t="s">
        <v>14</v>
      </c>
      <c r="G368" s="8">
        <v>11</v>
      </c>
      <c r="H368" s="8" t="s">
        <v>36</v>
      </c>
      <c r="I368" s="8" t="str">
        <f t="shared" si="32"/>
        <v>PD-MAL-100520</v>
      </c>
      <c r="J368" s="8" t="s">
        <v>33</v>
      </c>
      <c r="K368" s="8" t="str">
        <f t="shared" si="31"/>
        <v>S-PD-MAL-530</v>
      </c>
      <c r="L368" s="8" t="s">
        <v>422</v>
      </c>
      <c r="M368" s="33" t="s">
        <v>63</v>
      </c>
    </row>
    <row r="369" spans="1:13" x14ac:dyDescent="0.3">
      <c r="A369" s="8" t="str">
        <f t="shared" si="33"/>
        <v>Akku-Stichsäge</v>
      </c>
      <c r="B369" s="8" t="str">
        <f t="shared" si="34"/>
        <v>4722XXYY</v>
      </c>
      <c r="C369" s="8" t="s">
        <v>32</v>
      </c>
      <c r="D369" s="8" t="str">
        <f t="shared" si="30"/>
        <v>47220200</v>
      </c>
      <c r="E369" s="9">
        <v>44330</v>
      </c>
      <c r="F369" s="8" t="s">
        <v>29</v>
      </c>
      <c r="G369" s="8">
        <v>13</v>
      </c>
      <c r="H369" s="8" t="s">
        <v>36</v>
      </c>
      <c r="I369" s="8" t="str">
        <f t="shared" si="32"/>
        <v>PD-GER-100884</v>
      </c>
      <c r="J369" s="8" t="s">
        <v>37</v>
      </c>
      <c r="K369" s="8" t="str">
        <f t="shared" si="31"/>
        <v>S-PD-GER-693</v>
      </c>
      <c r="L369" s="8" t="s">
        <v>423</v>
      </c>
      <c r="M369" s="33" t="s">
        <v>47</v>
      </c>
    </row>
    <row r="370" spans="1:13" x14ac:dyDescent="0.3">
      <c r="A370" s="8" t="str">
        <f t="shared" si="33"/>
        <v>Akku-Stichsäge</v>
      </c>
      <c r="B370" s="8" t="str">
        <f t="shared" si="34"/>
        <v>4722XXYY</v>
      </c>
      <c r="C370" s="8" t="s">
        <v>93</v>
      </c>
      <c r="D370" s="8" t="str">
        <f t="shared" si="30"/>
        <v>47220100</v>
      </c>
      <c r="E370" s="9">
        <v>44330</v>
      </c>
      <c r="F370" s="8" t="s">
        <v>14</v>
      </c>
      <c r="G370" s="8">
        <v>2</v>
      </c>
      <c r="H370" s="8" t="s">
        <v>20</v>
      </c>
      <c r="I370" s="8" t="str">
        <f t="shared" si="32"/>
        <v>PD-MAL-100488</v>
      </c>
      <c r="J370" s="8" t="s">
        <v>37</v>
      </c>
      <c r="K370" s="8" t="str">
        <f t="shared" si="31"/>
        <v>S-PD-MAL-488</v>
      </c>
      <c r="L370" s="8" t="s">
        <v>424</v>
      </c>
      <c r="M370" s="33" t="s">
        <v>22</v>
      </c>
    </row>
    <row r="371" spans="1:13" x14ac:dyDescent="0.3">
      <c r="A371" s="8" t="str">
        <f t="shared" si="33"/>
        <v>Netzstecker-Stichsäge</v>
      </c>
      <c r="B371" s="8" t="str">
        <f t="shared" si="34"/>
        <v>4922XXYY</v>
      </c>
      <c r="C371" s="8" t="s">
        <v>77</v>
      </c>
      <c r="D371" s="8" t="str">
        <f t="shared" si="30"/>
        <v>49220101</v>
      </c>
      <c r="E371" s="9">
        <v>44330</v>
      </c>
      <c r="F371" s="8" t="s">
        <v>29</v>
      </c>
      <c r="G371" s="8">
        <v>6</v>
      </c>
      <c r="H371" s="8" t="s">
        <v>20</v>
      </c>
      <c r="I371" s="8" t="str">
        <f t="shared" si="32"/>
        <v>PD-GER-100623</v>
      </c>
      <c r="J371" s="8" t="s">
        <v>37</v>
      </c>
      <c r="K371" s="8" t="str">
        <f t="shared" si="31"/>
        <v>S-PD-GER-693</v>
      </c>
      <c r="L371" s="8" t="s">
        <v>425</v>
      </c>
      <c r="M371" s="33" t="s">
        <v>42</v>
      </c>
    </row>
    <row r="372" spans="1:13" x14ac:dyDescent="0.3">
      <c r="A372" s="8" t="str">
        <f t="shared" si="33"/>
        <v>Akku-Bandschleifer</v>
      </c>
      <c r="B372" s="8" t="str">
        <f t="shared" si="34"/>
        <v>4733XXYY</v>
      </c>
      <c r="C372" s="8" t="s">
        <v>23</v>
      </c>
      <c r="D372" s="8" t="str">
        <f t="shared" si="30"/>
        <v>47330201</v>
      </c>
      <c r="E372" s="9">
        <v>44331</v>
      </c>
      <c r="F372" s="8" t="s">
        <v>14</v>
      </c>
      <c r="G372" s="8">
        <v>3</v>
      </c>
      <c r="H372" s="8" t="s">
        <v>36</v>
      </c>
      <c r="I372" s="8" t="str">
        <f t="shared" si="32"/>
        <v>PD-MAL-100520</v>
      </c>
      <c r="J372" s="8" t="s">
        <v>25</v>
      </c>
      <c r="K372" s="8" t="str">
        <f t="shared" si="31"/>
        <v>S-PD-MAL-934</v>
      </c>
      <c r="L372" s="8" t="s">
        <v>426</v>
      </c>
      <c r="M372" s="33" t="s">
        <v>63</v>
      </c>
    </row>
    <row r="373" spans="1:13" x14ac:dyDescent="0.3">
      <c r="A373" s="8" t="str">
        <f t="shared" si="33"/>
        <v>Netzstecker-Stichsäge</v>
      </c>
      <c r="B373" s="8" t="str">
        <f t="shared" si="34"/>
        <v>4922XXYY</v>
      </c>
      <c r="C373" s="8" t="s">
        <v>77</v>
      </c>
      <c r="D373" s="8" t="str">
        <f t="shared" si="30"/>
        <v>49220101</v>
      </c>
      <c r="E373" s="9">
        <v>44331</v>
      </c>
      <c r="F373" s="8" t="s">
        <v>24</v>
      </c>
      <c r="G373" s="8">
        <v>6</v>
      </c>
      <c r="H373" s="8" t="s">
        <v>36</v>
      </c>
      <c r="I373" s="8" t="str">
        <f t="shared" si="32"/>
        <v>PD-CHI-100550</v>
      </c>
      <c r="J373" s="8" t="s">
        <v>33</v>
      </c>
      <c r="K373" s="8" t="str">
        <f t="shared" si="31"/>
        <v>S-PD-CHI-715</v>
      </c>
      <c r="L373" s="8" t="s">
        <v>427</v>
      </c>
      <c r="M373" s="33" t="s">
        <v>39</v>
      </c>
    </row>
    <row r="374" spans="1:13" x14ac:dyDescent="0.3">
      <c r="A374" s="8" t="str">
        <f t="shared" si="33"/>
        <v>Netzstecker-Bandschleifer</v>
      </c>
      <c r="B374" s="8" t="str">
        <f t="shared" si="34"/>
        <v>4933XXYY</v>
      </c>
      <c r="C374" s="8" t="s">
        <v>66</v>
      </c>
      <c r="D374" s="8" t="str">
        <f t="shared" si="30"/>
        <v>49330200</v>
      </c>
      <c r="E374" s="9">
        <v>44332</v>
      </c>
      <c r="F374" s="8" t="s">
        <v>29</v>
      </c>
      <c r="G374" s="8">
        <v>16</v>
      </c>
      <c r="H374" s="8" t="s">
        <v>36</v>
      </c>
      <c r="I374" s="8" t="str">
        <f t="shared" si="32"/>
        <v>PD-GER-100884</v>
      </c>
      <c r="J374" s="8" t="s">
        <v>33</v>
      </c>
      <c r="K374" s="8" t="str">
        <f t="shared" si="31"/>
        <v>S-PD-GER-929</v>
      </c>
      <c r="L374" s="8" t="s">
        <v>428</v>
      </c>
      <c r="M374" s="33" t="s">
        <v>47</v>
      </c>
    </row>
    <row r="375" spans="1:13" x14ac:dyDescent="0.3">
      <c r="A375" s="8" t="str">
        <f t="shared" si="33"/>
        <v>Akku-Stichsäge</v>
      </c>
      <c r="B375" s="8" t="str">
        <f t="shared" si="34"/>
        <v>4722XXYY</v>
      </c>
      <c r="C375" s="8" t="s">
        <v>48</v>
      </c>
      <c r="D375" s="8" t="str">
        <f t="shared" si="30"/>
        <v>47220101</v>
      </c>
      <c r="E375" s="9">
        <v>44332</v>
      </c>
      <c r="F375" s="8" t="s">
        <v>29</v>
      </c>
      <c r="G375" s="8">
        <v>12</v>
      </c>
      <c r="H375" s="8" t="s">
        <v>20</v>
      </c>
      <c r="I375" s="8" t="str">
        <f t="shared" si="32"/>
        <v>PD-GER-100623</v>
      </c>
      <c r="J375" s="8" t="s">
        <v>25</v>
      </c>
      <c r="K375" s="8" t="str">
        <f t="shared" si="31"/>
        <v>S-PD-GER-809</v>
      </c>
      <c r="L375" s="8" t="s">
        <v>429</v>
      </c>
      <c r="M375" s="33" t="s">
        <v>42</v>
      </c>
    </row>
    <row r="376" spans="1:13" x14ac:dyDescent="0.3">
      <c r="A376" s="8" t="str">
        <f t="shared" si="33"/>
        <v>Netzstecker-Bohrschrauber</v>
      </c>
      <c r="B376" s="8" t="str">
        <f t="shared" si="34"/>
        <v>4911XXYY</v>
      </c>
      <c r="C376" s="8" t="s">
        <v>19</v>
      </c>
      <c r="D376" s="8" t="str">
        <f t="shared" si="30"/>
        <v>49110200</v>
      </c>
      <c r="E376" s="9">
        <v>44332</v>
      </c>
      <c r="F376" s="8" t="s">
        <v>14</v>
      </c>
      <c r="G376" s="8">
        <v>14</v>
      </c>
      <c r="H376" s="8" t="s">
        <v>36</v>
      </c>
      <c r="I376" s="8" t="str">
        <f t="shared" si="32"/>
        <v>PD-MAL-100520</v>
      </c>
      <c r="J376" s="8" t="s">
        <v>33</v>
      </c>
      <c r="K376" s="8" t="str">
        <f t="shared" si="31"/>
        <v>S-PD-MAL-530</v>
      </c>
      <c r="L376" s="8" t="s">
        <v>430</v>
      </c>
      <c r="M376" s="33" t="s">
        <v>63</v>
      </c>
    </row>
    <row r="377" spans="1:13" x14ac:dyDescent="0.3">
      <c r="A377" s="8" t="str">
        <f t="shared" si="33"/>
        <v>Akku-Bandschleifer</v>
      </c>
      <c r="B377" s="8" t="str">
        <f t="shared" si="34"/>
        <v>4733XXYY</v>
      </c>
      <c r="C377" s="8" t="s">
        <v>13</v>
      </c>
      <c r="D377" s="8" t="str">
        <f t="shared" si="30"/>
        <v>47330100</v>
      </c>
      <c r="E377" s="9">
        <v>44333</v>
      </c>
      <c r="F377" s="8" t="s">
        <v>29</v>
      </c>
      <c r="G377" s="8">
        <v>17</v>
      </c>
      <c r="H377" s="8" t="s">
        <v>36</v>
      </c>
      <c r="I377" s="8" t="str">
        <f t="shared" si="32"/>
        <v>PD-GER-100884</v>
      </c>
      <c r="J377" s="8" t="s">
        <v>37</v>
      </c>
      <c r="K377" s="8" t="str">
        <f t="shared" si="31"/>
        <v>S-PD-GER-693</v>
      </c>
      <c r="L377" s="8" t="s">
        <v>431</v>
      </c>
      <c r="M377" s="33" t="s">
        <v>47</v>
      </c>
    </row>
    <row r="378" spans="1:13" x14ac:dyDescent="0.3">
      <c r="A378" s="8" t="str">
        <f t="shared" si="33"/>
        <v>Akku-Stichsäge</v>
      </c>
      <c r="B378" s="8" t="str">
        <f t="shared" si="34"/>
        <v>4722XXYY</v>
      </c>
      <c r="C378" s="8" t="s">
        <v>48</v>
      </c>
      <c r="D378" s="8" t="str">
        <f t="shared" si="30"/>
        <v>47220101</v>
      </c>
      <c r="E378" s="9">
        <v>44333</v>
      </c>
      <c r="F378" s="8" t="s">
        <v>14</v>
      </c>
      <c r="G378" s="8">
        <v>10</v>
      </c>
      <c r="H378" s="8" t="s">
        <v>36</v>
      </c>
      <c r="I378" s="8" t="str">
        <f t="shared" si="32"/>
        <v>PD-MAL-100520</v>
      </c>
      <c r="J378" s="8" t="s">
        <v>25</v>
      </c>
      <c r="K378" s="8" t="str">
        <f t="shared" si="31"/>
        <v>S-PD-MAL-934</v>
      </c>
      <c r="L378" s="8" t="s">
        <v>432</v>
      </c>
      <c r="M378" s="33" t="s">
        <v>63</v>
      </c>
    </row>
    <row r="379" spans="1:13" x14ac:dyDescent="0.3">
      <c r="A379" s="8" t="str">
        <f t="shared" si="33"/>
        <v>Akku-Stichsäge</v>
      </c>
      <c r="B379" s="8" t="str">
        <f t="shared" si="34"/>
        <v>4722XXYY</v>
      </c>
      <c r="C379" s="8" t="s">
        <v>93</v>
      </c>
      <c r="D379" s="8" t="str">
        <f t="shared" si="30"/>
        <v>47220100</v>
      </c>
      <c r="E379" s="9">
        <v>44334</v>
      </c>
      <c r="F379" s="8" t="s">
        <v>14</v>
      </c>
      <c r="G379" s="8">
        <v>11</v>
      </c>
      <c r="H379" s="8" t="s">
        <v>15</v>
      </c>
      <c r="I379" s="8" t="str">
        <f t="shared" si="32"/>
        <v>PD-MAL-100440</v>
      </c>
      <c r="J379" s="8" t="s">
        <v>33</v>
      </c>
      <c r="K379" s="8" t="str">
        <f t="shared" si="31"/>
        <v>S-PD-MAL-530</v>
      </c>
      <c r="L379" s="8" t="s">
        <v>433</v>
      </c>
      <c r="M379" s="33" t="s">
        <v>18</v>
      </c>
    </row>
    <row r="380" spans="1:13" x14ac:dyDescent="0.3">
      <c r="A380" s="8" t="str">
        <f t="shared" si="33"/>
        <v>Akku-Bohrschrauber</v>
      </c>
      <c r="B380" s="8" t="str">
        <f t="shared" si="34"/>
        <v>4711XXYY</v>
      </c>
      <c r="C380" s="8" t="s">
        <v>89</v>
      </c>
      <c r="D380" s="8" t="str">
        <f t="shared" si="30"/>
        <v>47110200</v>
      </c>
      <c r="E380" s="9">
        <v>44334</v>
      </c>
      <c r="F380" s="8" t="s">
        <v>14</v>
      </c>
      <c r="G380" s="8">
        <v>14</v>
      </c>
      <c r="H380" s="8" t="s">
        <v>20</v>
      </c>
      <c r="I380" s="8" t="str">
        <f t="shared" si="32"/>
        <v>PD-MAL-100488</v>
      </c>
      <c r="J380" s="8" t="s">
        <v>16</v>
      </c>
      <c r="K380" s="8" t="str">
        <f t="shared" si="31"/>
        <v>S-PD-MAL-636</v>
      </c>
      <c r="L380" s="8" t="s">
        <v>434</v>
      </c>
      <c r="M380" s="33" t="s">
        <v>22</v>
      </c>
    </row>
    <row r="381" spans="1:13" x14ac:dyDescent="0.3">
      <c r="A381" s="8" t="str">
        <f t="shared" si="33"/>
        <v>Netzstecker-Bandschleifer</v>
      </c>
      <c r="B381" s="8" t="str">
        <f t="shared" si="34"/>
        <v>4933XXYY</v>
      </c>
      <c r="C381" s="8" t="s">
        <v>35</v>
      </c>
      <c r="D381" s="8" t="str">
        <f t="shared" si="30"/>
        <v>49330101</v>
      </c>
      <c r="E381" s="9">
        <v>44334</v>
      </c>
      <c r="F381" s="8" t="s">
        <v>14</v>
      </c>
      <c r="G381" s="8">
        <v>3</v>
      </c>
      <c r="H381" s="8" t="s">
        <v>36</v>
      </c>
      <c r="I381" s="8" t="str">
        <f t="shared" si="32"/>
        <v>PD-MAL-100520</v>
      </c>
      <c r="J381" s="8" t="s">
        <v>25</v>
      </c>
      <c r="K381" s="8" t="str">
        <f t="shared" si="31"/>
        <v>S-PD-MAL-934</v>
      </c>
      <c r="L381" s="8" t="s">
        <v>435</v>
      </c>
      <c r="M381" s="33" t="s">
        <v>63</v>
      </c>
    </row>
    <row r="382" spans="1:13" x14ac:dyDescent="0.3">
      <c r="A382" s="8" t="str">
        <f t="shared" si="33"/>
        <v>Netzstecker-Bandschleifer</v>
      </c>
      <c r="B382" s="8" t="str">
        <f t="shared" si="34"/>
        <v>4933XXYY</v>
      </c>
      <c r="C382" s="8" t="s">
        <v>66</v>
      </c>
      <c r="D382" s="8" t="str">
        <f t="shared" ref="D382:D445" si="35">IF(C382="Akku-Bohrschrauber Basis","47110100",IF(C382="Akku-Bohrschrauber Basis Plus","47110101",IF(C382="Akku-Bohrschrauber Premium","47110200",IF(C382="Akku-Bohrschrauber Premium Plus","47110201",IF(C382="Akku-Stichsäge Basis","47220100",IF(C382="Akku-Stichsäge Basis Plus","47220101",IF(C382="Akku-Stichsäge Premium","47220200",IF(C382="Akku-Stichsäge Premium Plus","47220201",IF(C382="Akku-Bandschleifer Basis","47330100",IF(C382="Akku-Bandschleifer Basis Plus","47330101",IF(C382="Akku-Bandschleifer Premium","47330200",IF(C382="Akku-Bandschleifer Premium Plus","47330201",IF(C382="Netzstecker-Bohrschrauber Basis","49110100",IF(C382="Netzstecker-Bohrschrauber Basis Plus","49110101",IF(C382="Netzstecker-Bohrschrauber Premium","49110200",IF(C382="Netzstecker-Bohrschrauber Premium Plus","49110201",IF(C382="Netzstecker-Stichsäge Basis","49220100",IF(C382="Netzstecker-Stichsäge Basis Plus","49220101",IF(C382="Netzstecker-Stichsäge Premium","49220200",IF(C382="Netzstecker-Stichsäge Premium Plus","49220201",IF(C382="Netzstecker-Bandschleifer Basis","49330100",IF(C382="Netzstecker-Bandschleifer Basis Plus","49330101",IF(C382="Netzstecker-Bandschleifer Premium","49330200",IF(C382="Netzstecker-Bandschleifer Premium Plus","49330201",""))))))))))))))))))))))))</f>
        <v>49330200</v>
      </c>
      <c r="E382" s="9">
        <v>44335</v>
      </c>
      <c r="F382" s="8" t="s">
        <v>14</v>
      </c>
      <c r="G382" s="8">
        <v>8</v>
      </c>
      <c r="H382" s="8" t="s">
        <v>36</v>
      </c>
      <c r="I382" s="8" t="str">
        <f t="shared" si="32"/>
        <v>PD-MAL-100520</v>
      </c>
      <c r="J382" s="8" t="s">
        <v>33</v>
      </c>
      <c r="K382" s="8" t="str">
        <f t="shared" si="31"/>
        <v>S-PD-MAL-530</v>
      </c>
      <c r="L382" s="8" t="s">
        <v>436</v>
      </c>
      <c r="M382" s="33" t="s">
        <v>63</v>
      </c>
    </row>
    <row r="383" spans="1:13" x14ac:dyDescent="0.3">
      <c r="A383" s="8" t="str">
        <f t="shared" si="33"/>
        <v>Netzstecker-Bohrschrauber</v>
      </c>
      <c r="B383" s="8" t="str">
        <f t="shared" si="34"/>
        <v>4911XXYY</v>
      </c>
      <c r="C383" s="8" t="s">
        <v>53</v>
      </c>
      <c r="D383" s="8" t="str">
        <f t="shared" si="35"/>
        <v>49110201</v>
      </c>
      <c r="E383" s="9">
        <v>44335</v>
      </c>
      <c r="F383" s="8" t="s">
        <v>29</v>
      </c>
      <c r="G383" s="8">
        <v>8</v>
      </c>
      <c r="H383" s="8" t="s">
        <v>15</v>
      </c>
      <c r="I383" s="8" t="str">
        <f t="shared" si="32"/>
        <v>PD-GER-100895</v>
      </c>
      <c r="J383" s="8" t="s">
        <v>16</v>
      </c>
      <c r="K383" s="8" t="str">
        <f t="shared" si="31"/>
        <v>S-PD-GER-858</v>
      </c>
      <c r="L383" s="8" t="s">
        <v>437</v>
      </c>
      <c r="M383" s="33" t="s">
        <v>31</v>
      </c>
    </row>
    <row r="384" spans="1:13" x14ac:dyDescent="0.3">
      <c r="A384" s="8" t="str">
        <f t="shared" si="33"/>
        <v>Netzstecker-Bohrschrauber</v>
      </c>
      <c r="B384" s="8" t="str">
        <f t="shared" si="34"/>
        <v>4911XXYY</v>
      </c>
      <c r="C384" s="8" t="s">
        <v>43</v>
      </c>
      <c r="D384" s="8" t="str">
        <f t="shared" si="35"/>
        <v>49110100</v>
      </c>
      <c r="E384" s="9">
        <v>44335</v>
      </c>
      <c r="F384" s="8" t="s">
        <v>24</v>
      </c>
      <c r="G384" s="8">
        <v>16</v>
      </c>
      <c r="H384" s="8" t="s">
        <v>15</v>
      </c>
      <c r="I384" s="8" t="str">
        <f t="shared" si="32"/>
        <v>PD-CHI-100707</v>
      </c>
      <c r="J384" s="8" t="s">
        <v>25</v>
      </c>
      <c r="K384" s="8" t="str">
        <f t="shared" si="31"/>
        <v>S-PD-CHI-690</v>
      </c>
      <c r="L384" s="8" t="s">
        <v>438</v>
      </c>
      <c r="M384" s="33" t="s">
        <v>74</v>
      </c>
    </row>
    <row r="385" spans="1:13" x14ac:dyDescent="0.3">
      <c r="A385" s="8" t="str">
        <f t="shared" si="33"/>
        <v>Akku-Bohrschrauber</v>
      </c>
      <c r="B385" s="8" t="str">
        <f t="shared" si="34"/>
        <v>4711XXYY</v>
      </c>
      <c r="C385" s="8" t="s">
        <v>55</v>
      </c>
      <c r="D385" s="8" t="str">
        <f t="shared" si="35"/>
        <v>47110101</v>
      </c>
      <c r="E385" s="9">
        <v>44335</v>
      </c>
      <c r="F385" s="8" t="s">
        <v>24</v>
      </c>
      <c r="G385" s="8">
        <v>16</v>
      </c>
      <c r="H385" s="8" t="s">
        <v>36</v>
      </c>
      <c r="I385" s="8" t="str">
        <f t="shared" si="32"/>
        <v>PD-CHI-100550</v>
      </c>
      <c r="J385" s="8" t="s">
        <v>37</v>
      </c>
      <c r="K385" s="8" t="str">
        <f t="shared" si="31"/>
        <v>S-PD-CHI-499</v>
      </c>
      <c r="L385" s="8" t="s">
        <v>439</v>
      </c>
      <c r="M385" s="33" t="s">
        <v>39</v>
      </c>
    </row>
    <row r="386" spans="1:13" x14ac:dyDescent="0.3">
      <c r="A386" s="8" t="str">
        <f t="shared" si="33"/>
        <v>Netzstecker-Bandschleifer</v>
      </c>
      <c r="B386" s="8" t="str">
        <f t="shared" si="34"/>
        <v>4933XXYY</v>
      </c>
      <c r="C386" s="8" t="s">
        <v>28</v>
      </c>
      <c r="D386" s="8" t="str">
        <f t="shared" si="35"/>
        <v>49330100</v>
      </c>
      <c r="E386" s="9">
        <v>44336</v>
      </c>
      <c r="F386" s="8" t="s">
        <v>14</v>
      </c>
      <c r="G386" s="8">
        <v>1</v>
      </c>
      <c r="H386" s="8" t="s">
        <v>36</v>
      </c>
      <c r="I386" s="8" t="str">
        <f t="shared" si="32"/>
        <v>PD-MAL-100520</v>
      </c>
      <c r="J386" s="8" t="s">
        <v>33</v>
      </c>
      <c r="K386" s="8" t="str">
        <f t="shared" si="31"/>
        <v>S-PD-MAL-530</v>
      </c>
      <c r="L386" s="8" t="s">
        <v>440</v>
      </c>
      <c r="M386" s="33" t="s">
        <v>63</v>
      </c>
    </row>
    <row r="387" spans="1:13" x14ac:dyDescent="0.3">
      <c r="A387" s="8" t="str">
        <f t="shared" si="33"/>
        <v>Akku-Bandschleifer</v>
      </c>
      <c r="B387" s="8" t="str">
        <f t="shared" si="34"/>
        <v>4733XXYY</v>
      </c>
      <c r="C387" s="8" t="s">
        <v>23</v>
      </c>
      <c r="D387" s="8" t="str">
        <f t="shared" si="35"/>
        <v>47330201</v>
      </c>
      <c r="E387" s="9">
        <v>44336</v>
      </c>
      <c r="F387" s="8" t="s">
        <v>24</v>
      </c>
      <c r="G387" s="8">
        <v>18</v>
      </c>
      <c r="H387" s="8" t="s">
        <v>36</v>
      </c>
      <c r="I387" s="8" t="str">
        <f t="shared" si="32"/>
        <v>PD-CHI-100550</v>
      </c>
      <c r="J387" s="8" t="s">
        <v>16</v>
      </c>
      <c r="K387" s="8" t="str">
        <f t="shared" ref="K387:K450" si="36">IF(AND(F387="Malaysia",J387="Multi Tier Racking"),"S-PD-MAL-530",IF(AND(F387="Malaysia",J387="Static Shelving"),"S-PD-MAL-636",IF(AND(F387="Malaysia",J387="Mobile Shelving"),"S-PD-MAL-934",IF(AND(F387="Malaysia",J387="Pallet Racking"),"S-PD-MAL-488",IF(AND(F387="China",J387="Multi Tier Racking"),"S-PD-CHI-715",IF(AND(F387="China",J387="Static Shelving"),"S-PD-CHI-449",IF(AND(F387="China",J387="Mobile Shelving"),"S-PD-CHI-690",IF(AND(F387="China",J387="Pallet Racking"),"S-PD-CHI-499",IF(AND(F387="Germany",J387="Multi Tier Racking"),"S-PD-GER-929",IF(AND(F387="Germany",J387="Static Shelving"),"S-PD-GER-858",IF(AND(F387="Germany",J387="Mobile Shelving"),"S-PD-GER-809",IF(AND(F387="Germany",J387="Pallet Racking"),"S-PD-GER-693",""))))))))))))</f>
        <v>S-PD-CHI-449</v>
      </c>
      <c r="L387" s="8" t="s">
        <v>441</v>
      </c>
      <c r="M387" s="33" t="s">
        <v>39</v>
      </c>
    </row>
    <row r="388" spans="1:13" x14ac:dyDescent="0.3">
      <c r="A388" s="8" t="str">
        <f t="shared" si="33"/>
        <v>Akku-Bandschleifer</v>
      </c>
      <c r="B388" s="8" t="str">
        <f t="shared" si="34"/>
        <v>4733XXYY</v>
      </c>
      <c r="C388" s="8" t="s">
        <v>23</v>
      </c>
      <c r="D388" s="8" t="str">
        <f t="shared" si="35"/>
        <v>47330201</v>
      </c>
      <c r="E388" s="9">
        <v>44337</v>
      </c>
      <c r="F388" s="8" t="s">
        <v>14</v>
      </c>
      <c r="G388" s="8">
        <v>11</v>
      </c>
      <c r="H388" s="8" t="s">
        <v>15</v>
      </c>
      <c r="I388" s="8" t="str">
        <f t="shared" ref="I388:I451" si="37">IF(AND(H388="A",F388="Malaysia"),"PD-MAL-100440",IF(AND(H388="B",F388="Malaysia"),"PD-MAL-100488",IF(AND(H388="C",F388="Malaysia"),"PD-MAL-100520",IF(AND(H388="A",F388="China"),"PD-CHI-100707",IF(AND(H388="B",F388="China"),"PD-CHI-100922",IF(AND(H388="C",F388="China"),"PD-CHI-100550",IF(AND(H388="A",F388="Germany"),"PD-GER-100895",IF(AND(H388="B",F388="Germany"),"PD-GER-100623",IF(AND(H388="C",F388="Germany"),"PD-GER-100884","")))))))))</f>
        <v>PD-MAL-100440</v>
      </c>
      <c r="J388" s="8" t="s">
        <v>33</v>
      </c>
      <c r="K388" s="8" t="str">
        <f t="shared" si="36"/>
        <v>S-PD-MAL-530</v>
      </c>
      <c r="L388" s="8" t="s">
        <v>442</v>
      </c>
      <c r="M388" s="33" t="s">
        <v>18</v>
      </c>
    </row>
    <row r="389" spans="1:13" x14ac:dyDescent="0.3">
      <c r="A389" s="8" t="str">
        <f t="shared" si="33"/>
        <v>Akku-Bandschleifer</v>
      </c>
      <c r="B389" s="8" t="str">
        <f t="shared" si="34"/>
        <v>4733XXYY</v>
      </c>
      <c r="C389" s="8" t="s">
        <v>23</v>
      </c>
      <c r="D389" s="8" t="str">
        <f t="shared" si="35"/>
        <v>47330201</v>
      </c>
      <c r="E389" s="9">
        <v>44338</v>
      </c>
      <c r="F389" s="8" t="s">
        <v>24</v>
      </c>
      <c r="G389" s="8">
        <v>12</v>
      </c>
      <c r="H389" s="8" t="s">
        <v>36</v>
      </c>
      <c r="I389" s="8" t="str">
        <f t="shared" si="37"/>
        <v>PD-CHI-100550</v>
      </c>
      <c r="J389" s="8" t="s">
        <v>25</v>
      </c>
      <c r="K389" s="8" t="str">
        <f t="shared" si="36"/>
        <v>S-PD-CHI-690</v>
      </c>
      <c r="L389" s="8" t="s">
        <v>443</v>
      </c>
      <c r="M389" s="33" t="s">
        <v>39</v>
      </c>
    </row>
    <row r="390" spans="1:13" x14ac:dyDescent="0.3">
      <c r="A390" s="8" t="str">
        <f t="shared" si="33"/>
        <v>Akku-Bohrschrauber</v>
      </c>
      <c r="B390" s="8" t="str">
        <f t="shared" si="34"/>
        <v>4711XXYY</v>
      </c>
      <c r="C390" s="8" t="s">
        <v>89</v>
      </c>
      <c r="D390" s="8" t="str">
        <f t="shared" si="35"/>
        <v>47110200</v>
      </c>
      <c r="E390" s="9">
        <v>44338</v>
      </c>
      <c r="F390" s="8" t="s">
        <v>24</v>
      </c>
      <c r="G390" s="8">
        <v>11</v>
      </c>
      <c r="H390" s="8" t="s">
        <v>15</v>
      </c>
      <c r="I390" s="8" t="str">
        <f t="shared" si="37"/>
        <v>PD-CHI-100707</v>
      </c>
      <c r="J390" s="8" t="s">
        <v>37</v>
      </c>
      <c r="K390" s="8" t="str">
        <f t="shared" si="36"/>
        <v>S-PD-CHI-499</v>
      </c>
      <c r="L390" s="8" t="s">
        <v>444</v>
      </c>
      <c r="M390" s="33" t="s">
        <v>74</v>
      </c>
    </row>
    <row r="391" spans="1:13" x14ac:dyDescent="0.3">
      <c r="A391" s="8" t="str">
        <f t="shared" si="33"/>
        <v>Akku-Stichsäge</v>
      </c>
      <c r="B391" s="8" t="str">
        <f t="shared" si="34"/>
        <v>4722XXYY</v>
      </c>
      <c r="C391" s="8" t="s">
        <v>93</v>
      </c>
      <c r="D391" s="8" t="str">
        <f t="shared" si="35"/>
        <v>47220100</v>
      </c>
      <c r="E391" s="9">
        <v>44338</v>
      </c>
      <c r="F391" s="8" t="s">
        <v>24</v>
      </c>
      <c r="G391" s="8">
        <v>12</v>
      </c>
      <c r="H391" s="8" t="s">
        <v>20</v>
      </c>
      <c r="I391" s="8" t="str">
        <f t="shared" si="37"/>
        <v>PD-CHI-100922</v>
      </c>
      <c r="J391" s="8" t="s">
        <v>25</v>
      </c>
      <c r="K391" s="8" t="str">
        <f t="shared" si="36"/>
        <v>S-PD-CHI-690</v>
      </c>
      <c r="L391" s="8" t="s">
        <v>445</v>
      </c>
      <c r="M391" s="33" t="s">
        <v>27</v>
      </c>
    </row>
    <row r="392" spans="1:13" x14ac:dyDescent="0.3">
      <c r="A392" s="8" t="str">
        <f t="shared" si="33"/>
        <v>Netzstecker-Bohrschrauber</v>
      </c>
      <c r="B392" s="8" t="str">
        <f t="shared" si="34"/>
        <v>4911XXYY</v>
      </c>
      <c r="C392" s="8" t="s">
        <v>53</v>
      </c>
      <c r="D392" s="8" t="str">
        <f t="shared" si="35"/>
        <v>49110201</v>
      </c>
      <c r="E392" s="9">
        <v>44339</v>
      </c>
      <c r="F392" s="8" t="s">
        <v>29</v>
      </c>
      <c r="G392" s="8">
        <v>14</v>
      </c>
      <c r="H392" s="8" t="s">
        <v>36</v>
      </c>
      <c r="I392" s="8" t="str">
        <f t="shared" si="37"/>
        <v>PD-GER-100884</v>
      </c>
      <c r="J392" s="8" t="s">
        <v>25</v>
      </c>
      <c r="K392" s="8" t="str">
        <f t="shared" si="36"/>
        <v>S-PD-GER-809</v>
      </c>
      <c r="L392" s="8" t="s">
        <v>446</v>
      </c>
      <c r="M392" s="33" t="s">
        <v>47</v>
      </c>
    </row>
    <row r="393" spans="1:13" x14ac:dyDescent="0.3">
      <c r="A393" s="8" t="str">
        <f t="shared" si="33"/>
        <v>Akku-Bohrschrauber</v>
      </c>
      <c r="B393" s="8" t="str">
        <f t="shared" si="34"/>
        <v>4711XXYY</v>
      </c>
      <c r="C393" s="8" t="s">
        <v>45</v>
      </c>
      <c r="D393" s="8" t="str">
        <f t="shared" si="35"/>
        <v>47110201</v>
      </c>
      <c r="E393" s="9">
        <v>44339</v>
      </c>
      <c r="F393" s="8" t="s">
        <v>14</v>
      </c>
      <c r="G393" s="8">
        <v>11</v>
      </c>
      <c r="H393" s="8" t="s">
        <v>20</v>
      </c>
      <c r="I393" s="8" t="str">
        <f t="shared" si="37"/>
        <v>PD-MAL-100488</v>
      </c>
      <c r="J393" s="8" t="s">
        <v>37</v>
      </c>
      <c r="K393" s="8" t="str">
        <f t="shared" si="36"/>
        <v>S-PD-MAL-488</v>
      </c>
      <c r="L393" s="8" t="s">
        <v>447</v>
      </c>
      <c r="M393" s="33" t="s">
        <v>22</v>
      </c>
    </row>
    <row r="394" spans="1:13" x14ac:dyDescent="0.3">
      <c r="A394" s="8" t="str">
        <f t="shared" si="33"/>
        <v>Akku-Stichsäge</v>
      </c>
      <c r="B394" s="8" t="str">
        <f t="shared" si="34"/>
        <v>4722XXYY</v>
      </c>
      <c r="C394" s="8" t="s">
        <v>93</v>
      </c>
      <c r="D394" s="8" t="str">
        <f t="shared" si="35"/>
        <v>47220100</v>
      </c>
      <c r="E394" s="9">
        <v>44340</v>
      </c>
      <c r="F394" s="8" t="s">
        <v>29</v>
      </c>
      <c r="G394" s="8">
        <v>6</v>
      </c>
      <c r="H394" s="8" t="s">
        <v>20</v>
      </c>
      <c r="I394" s="8" t="str">
        <f t="shared" si="37"/>
        <v>PD-GER-100623</v>
      </c>
      <c r="J394" s="8" t="s">
        <v>25</v>
      </c>
      <c r="K394" s="8" t="str">
        <f t="shared" si="36"/>
        <v>S-PD-GER-809</v>
      </c>
      <c r="L394" s="8" t="s">
        <v>448</v>
      </c>
      <c r="M394" s="33" t="s">
        <v>42</v>
      </c>
    </row>
    <row r="395" spans="1:13" x14ac:dyDescent="0.3">
      <c r="A395" s="8" t="str">
        <f t="shared" si="33"/>
        <v>Akku-Bohrschrauber</v>
      </c>
      <c r="B395" s="8" t="str">
        <f t="shared" si="34"/>
        <v>4711XXYY</v>
      </c>
      <c r="C395" s="8" t="s">
        <v>55</v>
      </c>
      <c r="D395" s="8" t="str">
        <f t="shared" si="35"/>
        <v>47110101</v>
      </c>
      <c r="E395" s="9">
        <v>44340</v>
      </c>
      <c r="F395" s="8" t="s">
        <v>14</v>
      </c>
      <c r="G395" s="8">
        <v>15</v>
      </c>
      <c r="H395" s="8" t="s">
        <v>20</v>
      </c>
      <c r="I395" s="8" t="str">
        <f t="shared" si="37"/>
        <v>PD-MAL-100488</v>
      </c>
      <c r="J395" s="8" t="s">
        <v>25</v>
      </c>
      <c r="K395" s="8" t="str">
        <f t="shared" si="36"/>
        <v>S-PD-MAL-934</v>
      </c>
      <c r="L395" s="8" t="s">
        <v>449</v>
      </c>
      <c r="M395" s="33" t="s">
        <v>22</v>
      </c>
    </row>
    <row r="396" spans="1:13" x14ac:dyDescent="0.3">
      <c r="A396" s="8" t="str">
        <f t="shared" si="33"/>
        <v>Akku-Bandschleifer</v>
      </c>
      <c r="B396" s="8" t="str">
        <f t="shared" si="34"/>
        <v>4733XXYY</v>
      </c>
      <c r="C396" s="8" t="s">
        <v>13</v>
      </c>
      <c r="D396" s="8" t="str">
        <f t="shared" si="35"/>
        <v>47330100</v>
      </c>
      <c r="E396" s="9">
        <v>44340</v>
      </c>
      <c r="F396" s="8" t="s">
        <v>29</v>
      </c>
      <c r="G396" s="8">
        <v>18</v>
      </c>
      <c r="H396" s="8" t="s">
        <v>15</v>
      </c>
      <c r="I396" s="8" t="str">
        <f t="shared" si="37"/>
        <v>PD-GER-100895</v>
      </c>
      <c r="J396" s="8" t="s">
        <v>16</v>
      </c>
      <c r="K396" s="8" t="str">
        <f t="shared" si="36"/>
        <v>S-PD-GER-858</v>
      </c>
      <c r="L396" s="8" t="s">
        <v>450</v>
      </c>
      <c r="M396" s="33" t="s">
        <v>31</v>
      </c>
    </row>
    <row r="397" spans="1:13" x14ac:dyDescent="0.3">
      <c r="A397" s="8" t="str">
        <f t="shared" si="33"/>
        <v>Akku-Bandschleifer</v>
      </c>
      <c r="B397" s="8" t="str">
        <f t="shared" si="34"/>
        <v>4733XXYY</v>
      </c>
      <c r="C397" s="8" t="s">
        <v>23</v>
      </c>
      <c r="D397" s="8" t="str">
        <f t="shared" si="35"/>
        <v>47330201</v>
      </c>
      <c r="E397" s="9">
        <v>44341</v>
      </c>
      <c r="F397" s="8" t="s">
        <v>29</v>
      </c>
      <c r="G397" s="8">
        <v>17</v>
      </c>
      <c r="H397" s="8" t="s">
        <v>36</v>
      </c>
      <c r="I397" s="8" t="str">
        <f t="shared" si="37"/>
        <v>PD-GER-100884</v>
      </c>
      <c r="J397" s="8" t="s">
        <v>25</v>
      </c>
      <c r="K397" s="8" t="str">
        <f t="shared" si="36"/>
        <v>S-PD-GER-809</v>
      </c>
      <c r="L397" s="8" t="s">
        <v>451</v>
      </c>
      <c r="M397" s="33" t="s">
        <v>47</v>
      </c>
    </row>
    <row r="398" spans="1:13" x14ac:dyDescent="0.3">
      <c r="A398" s="8" t="str">
        <f t="shared" si="33"/>
        <v>Netzstecker-Stichsäge</v>
      </c>
      <c r="B398" s="8" t="str">
        <f t="shared" si="34"/>
        <v>4922XXYY</v>
      </c>
      <c r="C398" s="8" t="s">
        <v>124</v>
      </c>
      <c r="D398" s="8" t="str">
        <f t="shared" si="35"/>
        <v>49220200</v>
      </c>
      <c r="E398" s="9">
        <v>44341</v>
      </c>
      <c r="F398" s="8" t="s">
        <v>24</v>
      </c>
      <c r="G398" s="8">
        <v>15</v>
      </c>
      <c r="H398" s="8" t="s">
        <v>20</v>
      </c>
      <c r="I398" s="8" t="str">
        <f t="shared" si="37"/>
        <v>PD-CHI-100922</v>
      </c>
      <c r="J398" s="8" t="s">
        <v>33</v>
      </c>
      <c r="K398" s="8" t="str">
        <f t="shared" si="36"/>
        <v>S-PD-CHI-715</v>
      </c>
      <c r="L398" s="8" t="s">
        <v>452</v>
      </c>
      <c r="M398" s="33" t="s">
        <v>27</v>
      </c>
    </row>
    <row r="399" spans="1:13" x14ac:dyDescent="0.3">
      <c r="A399" s="8" t="str">
        <f t="shared" si="33"/>
        <v>Akku-Bohrschrauber</v>
      </c>
      <c r="B399" s="8" t="str">
        <f t="shared" si="34"/>
        <v>4711XXYY</v>
      </c>
      <c r="C399" s="8" t="s">
        <v>89</v>
      </c>
      <c r="D399" s="8" t="str">
        <f t="shared" si="35"/>
        <v>47110200</v>
      </c>
      <c r="E399" s="9">
        <v>44341</v>
      </c>
      <c r="F399" s="8" t="s">
        <v>24</v>
      </c>
      <c r="G399" s="8">
        <v>14</v>
      </c>
      <c r="H399" s="8" t="s">
        <v>15</v>
      </c>
      <c r="I399" s="8" t="str">
        <f t="shared" si="37"/>
        <v>PD-CHI-100707</v>
      </c>
      <c r="J399" s="8" t="s">
        <v>33</v>
      </c>
      <c r="K399" s="8" t="str">
        <f t="shared" si="36"/>
        <v>S-PD-CHI-715</v>
      </c>
      <c r="L399" s="8" t="s">
        <v>453</v>
      </c>
      <c r="M399" s="33" t="s">
        <v>74</v>
      </c>
    </row>
    <row r="400" spans="1:13" x14ac:dyDescent="0.3">
      <c r="A400" s="8" t="str">
        <f t="shared" si="33"/>
        <v>Netzstecker-Bandschleifer</v>
      </c>
      <c r="B400" s="8" t="str">
        <f t="shared" si="34"/>
        <v>4933XXYY</v>
      </c>
      <c r="C400" s="8" t="s">
        <v>28</v>
      </c>
      <c r="D400" s="8" t="str">
        <f t="shared" si="35"/>
        <v>49330100</v>
      </c>
      <c r="E400" s="9">
        <v>44342</v>
      </c>
      <c r="F400" s="8" t="s">
        <v>14</v>
      </c>
      <c r="G400" s="8">
        <v>17</v>
      </c>
      <c r="H400" s="8" t="s">
        <v>15</v>
      </c>
      <c r="I400" s="8" t="str">
        <f t="shared" si="37"/>
        <v>PD-MAL-100440</v>
      </c>
      <c r="J400" s="8" t="s">
        <v>16</v>
      </c>
      <c r="K400" s="8" t="str">
        <f t="shared" si="36"/>
        <v>S-PD-MAL-636</v>
      </c>
      <c r="L400" s="8" t="s">
        <v>454</v>
      </c>
      <c r="M400" s="33" t="s">
        <v>18</v>
      </c>
    </row>
    <row r="401" spans="1:13" x14ac:dyDescent="0.3">
      <c r="A401" s="8" t="str">
        <f t="shared" si="33"/>
        <v>Netzstecker-Stichsäge</v>
      </c>
      <c r="B401" s="8" t="str">
        <f t="shared" si="34"/>
        <v>4922XXYY</v>
      </c>
      <c r="C401" s="8" t="s">
        <v>124</v>
      </c>
      <c r="D401" s="8" t="str">
        <f t="shared" si="35"/>
        <v>49220200</v>
      </c>
      <c r="E401" s="9">
        <v>44342</v>
      </c>
      <c r="F401" s="8" t="s">
        <v>24</v>
      </c>
      <c r="G401" s="8">
        <v>4</v>
      </c>
      <c r="H401" s="8" t="s">
        <v>20</v>
      </c>
      <c r="I401" s="8" t="str">
        <f t="shared" si="37"/>
        <v>PD-CHI-100922</v>
      </c>
      <c r="J401" s="8" t="s">
        <v>25</v>
      </c>
      <c r="K401" s="8" t="str">
        <f t="shared" si="36"/>
        <v>S-PD-CHI-690</v>
      </c>
      <c r="L401" s="8" t="s">
        <v>455</v>
      </c>
      <c r="M401" s="33" t="s">
        <v>27</v>
      </c>
    </row>
    <row r="402" spans="1:13" x14ac:dyDescent="0.3">
      <c r="A402" s="8" t="str">
        <f t="shared" si="33"/>
        <v>Akku-Bohrschrauber</v>
      </c>
      <c r="B402" s="8" t="str">
        <f t="shared" si="34"/>
        <v>4711XXYY</v>
      </c>
      <c r="C402" s="8" t="s">
        <v>45</v>
      </c>
      <c r="D402" s="8" t="str">
        <f t="shared" si="35"/>
        <v>47110201</v>
      </c>
      <c r="E402" s="9">
        <v>44343</v>
      </c>
      <c r="F402" s="8" t="s">
        <v>14</v>
      </c>
      <c r="G402" s="8">
        <v>16</v>
      </c>
      <c r="H402" s="8" t="s">
        <v>36</v>
      </c>
      <c r="I402" s="8" t="str">
        <f t="shared" si="37"/>
        <v>PD-MAL-100520</v>
      </c>
      <c r="J402" s="8" t="s">
        <v>37</v>
      </c>
      <c r="K402" s="8" t="str">
        <f t="shared" si="36"/>
        <v>S-PD-MAL-488</v>
      </c>
      <c r="L402" s="8" t="s">
        <v>456</v>
      </c>
      <c r="M402" s="33" t="s">
        <v>63</v>
      </c>
    </row>
    <row r="403" spans="1:13" x14ac:dyDescent="0.3">
      <c r="A403" s="8" t="str">
        <f t="shared" si="33"/>
        <v>Netzstecker-Stichsäge</v>
      </c>
      <c r="B403" s="8" t="str">
        <f t="shared" si="34"/>
        <v>4922XXYY</v>
      </c>
      <c r="C403" s="8" t="s">
        <v>77</v>
      </c>
      <c r="D403" s="8" t="str">
        <f t="shared" si="35"/>
        <v>49220101</v>
      </c>
      <c r="E403" s="9">
        <v>44343</v>
      </c>
      <c r="F403" s="8" t="s">
        <v>24</v>
      </c>
      <c r="G403" s="8">
        <v>2</v>
      </c>
      <c r="H403" s="8" t="s">
        <v>36</v>
      </c>
      <c r="I403" s="8" t="str">
        <f t="shared" si="37"/>
        <v>PD-CHI-100550</v>
      </c>
      <c r="J403" s="8" t="s">
        <v>16</v>
      </c>
      <c r="K403" s="8" t="str">
        <f t="shared" si="36"/>
        <v>S-PD-CHI-449</v>
      </c>
      <c r="L403" s="8" t="s">
        <v>457</v>
      </c>
      <c r="M403" s="33" t="s">
        <v>39</v>
      </c>
    </row>
    <row r="404" spans="1:13" x14ac:dyDescent="0.3">
      <c r="A404" s="8" t="str">
        <f t="shared" si="33"/>
        <v>Netzstecker-Stichsäge</v>
      </c>
      <c r="B404" s="8" t="str">
        <f t="shared" si="34"/>
        <v>4922XXYY</v>
      </c>
      <c r="C404" s="8" t="s">
        <v>130</v>
      </c>
      <c r="D404" s="8" t="str">
        <f t="shared" si="35"/>
        <v>49220100</v>
      </c>
      <c r="E404" s="9">
        <v>44343</v>
      </c>
      <c r="F404" s="8" t="s">
        <v>14</v>
      </c>
      <c r="G404" s="8">
        <v>5</v>
      </c>
      <c r="H404" s="8" t="s">
        <v>15</v>
      </c>
      <c r="I404" s="8" t="str">
        <f t="shared" si="37"/>
        <v>PD-MAL-100440</v>
      </c>
      <c r="J404" s="8" t="s">
        <v>25</v>
      </c>
      <c r="K404" s="8" t="str">
        <f t="shared" si="36"/>
        <v>S-PD-MAL-934</v>
      </c>
      <c r="L404" s="8" t="s">
        <v>458</v>
      </c>
      <c r="M404" s="33" t="s">
        <v>18</v>
      </c>
    </row>
    <row r="405" spans="1:13" x14ac:dyDescent="0.3">
      <c r="A405" s="8" t="str">
        <f t="shared" si="33"/>
        <v>Netzstecker-Stichsäge</v>
      </c>
      <c r="B405" s="8" t="str">
        <f t="shared" si="34"/>
        <v>4922XXYY</v>
      </c>
      <c r="C405" s="8" t="s">
        <v>124</v>
      </c>
      <c r="D405" s="8" t="str">
        <f t="shared" si="35"/>
        <v>49220200</v>
      </c>
      <c r="E405" s="9">
        <v>44344</v>
      </c>
      <c r="F405" s="8" t="s">
        <v>24</v>
      </c>
      <c r="G405" s="8">
        <v>17</v>
      </c>
      <c r="H405" s="8" t="s">
        <v>36</v>
      </c>
      <c r="I405" s="8" t="str">
        <f t="shared" si="37"/>
        <v>PD-CHI-100550</v>
      </c>
      <c r="J405" s="8" t="s">
        <v>33</v>
      </c>
      <c r="K405" s="8" t="str">
        <f t="shared" si="36"/>
        <v>S-PD-CHI-715</v>
      </c>
      <c r="L405" s="8" t="s">
        <v>459</v>
      </c>
      <c r="M405" s="33" t="s">
        <v>39</v>
      </c>
    </row>
    <row r="406" spans="1:13" x14ac:dyDescent="0.3">
      <c r="A406" s="8" t="str">
        <f t="shared" si="33"/>
        <v>Netzstecker-Bohrschrauber</v>
      </c>
      <c r="B406" s="8" t="str">
        <f t="shared" si="34"/>
        <v>4911XXYY</v>
      </c>
      <c r="C406" s="8" t="s">
        <v>87</v>
      </c>
      <c r="D406" s="8" t="str">
        <f t="shared" si="35"/>
        <v>49110101</v>
      </c>
      <c r="E406" s="9">
        <v>44344</v>
      </c>
      <c r="F406" s="8" t="s">
        <v>14</v>
      </c>
      <c r="G406" s="8">
        <v>17</v>
      </c>
      <c r="H406" s="8" t="s">
        <v>36</v>
      </c>
      <c r="I406" s="8" t="str">
        <f t="shared" si="37"/>
        <v>PD-MAL-100520</v>
      </c>
      <c r="J406" s="8" t="s">
        <v>37</v>
      </c>
      <c r="K406" s="8" t="str">
        <f t="shared" si="36"/>
        <v>S-PD-MAL-488</v>
      </c>
      <c r="L406" s="8" t="s">
        <v>460</v>
      </c>
      <c r="M406" s="33" t="s">
        <v>63</v>
      </c>
    </row>
    <row r="407" spans="1:13" x14ac:dyDescent="0.3">
      <c r="A407" s="8" t="str">
        <f t="shared" si="33"/>
        <v>Netzstecker-Bandschleifer</v>
      </c>
      <c r="B407" s="8" t="str">
        <f t="shared" si="34"/>
        <v>4933XXYY</v>
      </c>
      <c r="C407" s="8" t="s">
        <v>35</v>
      </c>
      <c r="D407" s="8" t="str">
        <f t="shared" si="35"/>
        <v>49330101</v>
      </c>
      <c r="E407" s="9">
        <v>44345</v>
      </c>
      <c r="F407" s="8" t="s">
        <v>24</v>
      </c>
      <c r="G407" s="8">
        <v>16</v>
      </c>
      <c r="H407" s="8" t="s">
        <v>20</v>
      </c>
      <c r="I407" s="8" t="str">
        <f t="shared" si="37"/>
        <v>PD-CHI-100922</v>
      </c>
      <c r="J407" s="8" t="s">
        <v>16</v>
      </c>
      <c r="K407" s="8" t="str">
        <f t="shared" si="36"/>
        <v>S-PD-CHI-449</v>
      </c>
      <c r="L407" s="8" t="s">
        <v>461</v>
      </c>
      <c r="M407" s="33" t="s">
        <v>27</v>
      </c>
    </row>
    <row r="408" spans="1:13" x14ac:dyDescent="0.3">
      <c r="A408" s="8" t="str">
        <f t="shared" si="33"/>
        <v>Netzstecker-Stichsäge</v>
      </c>
      <c r="B408" s="8" t="str">
        <f t="shared" si="34"/>
        <v>4922XXYY</v>
      </c>
      <c r="C408" s="8" t="s">
        <v>130</v>
      </c>
      <c r="D408" s="8" t="str">
        <f t="shared" si="35"/>
        <v>49220100</v>
      </c>
      <c r="E408" s="9">
        <v>44345</v>
      </c>
      <c r="F408" s="8" t="s">
        <v>14</v>
      </c>
      <c r="G408" s="8">
        <v>9</v>
      </c>
      <c r="H408" s="8" t="s">
        <v>36</v>
      </c>
      <c r="I408" s="8" t="str">
        <f t="shared" si="37"/>
        <v>PD-MAL-100520</v>
      </c>
      <c r="J408" s="8" t="s">
        <v>25</v>
      </c>
      <c r="K408" s="8" t="str">
        <f t="shared" si="36"/>
        <v>S-PD-MAL-934</v>
      </c>
      <c r="L408" s="8" t="s">
        <v>462</v>
      </c>
      <c r="M408" s="33" t="s">
        <v>63</v>
      </c>
    </row>
    <row r="409" spans="1:13" x14ac:dyDescent="0.3">
      <c r="A409" s="8" t="str">
        <f t="shared" si="33"/>
        <v>Netzstecker-Bohrschrauber</v>
      </c>
      <c r="B409" s="8" t="str">
        <f t="shared" si="34"/>
        <v>4911XXYY</v>
      </c>
      <c r="C409" s="8" t="s">
        <v>19</v>
      </c>
      <c r="D409" s="8" t="str">
        <f t="shared" si="35"/>
        <v>49110200</v>
      </c>
      <c r="E409" s="9">
        <v>44346</v>
      </c>
      <c r="F409" s="8" t="s">
        <v>24</v>
      </c>
      <c r="G409" s="8">
        <v>15</v>
      </c>
      <c r="H409" s="8" t="s">
        <v>15</v>
      </c>
      <c r="I409" s="8" t="str">
        <f t="shared" si="37"/>
        <v>PD-CHI-100707</v>
      </c>
      <c r="J409" s="8" t="s">
        <v>16</v>
      </c>
      <c r="K409" s="8" t="str">
        <f t="shared" si="36"/>
        <v>S-PD-CHI-449</v>
      </c>
      <c r="L409" s="8" t="s">
        <v>463</v>
      </c>
      <c r="M409" s="33" t="s">
        <v>74</v>
      </c>
    </row>
    <row r="410" spans="1:13" x14ac:dyDescent="0.3">
      <c r="A410" s="8" t="str">
        <f t="shared" si="33"/>
        <v>Netzstecker-Bandschleifer</v>
      </c>
      <c r="B410" s="8" t="str">
        <f t="shared" si="34"/>
        <v>4933XXYY</v>
      </c>
      <c r="C410" s="8" t="s">
        <v>28</v>
      </c>
      <c r="D410" s="8" t="str">
        <f t="shared" si="35"/>
        <v>49330100</v>
      </c>
      <c r="E410" s="9">
        <v>44346</v>
      </c>
      <c r="F410" s="8" t="s">
        <v>29</v>
      </c>
      <c r="G410" s="8">
        <v>19</v>
      </c>
      <c r="H410" s="8" t="s">
        <v>15</v>
      </c>
      <c r="I410" s="8" t="str">
        <f t="shared" si="37"/>
        <v>PD-GER-100895</v>
      </c>
      <c r="J410" s="8" t="s">
        <v>37</v>
      </c>
      <c r="K410" s="8" t="str">
        <f t="shared" si="36"/>
        <v>S-PD-GER-693</v>
      </c>
      <c r="L410" s="8" t="s">
        <v>464</v>
      </c>
      <c r="M410" s="33" t="s">
        <v>31</v>
      </c>
    </row>
    <row r="411" spans="1:13" x14ac:dyDescent="0.3">
      <c r="A411" s="8" t="str">
        <f t="shared" si="33"/>
        <v>Akku-Bohrschrauber</v>
      </c>
      <c r="B411" s="8" t="str">
        <f t="shared" si="34"/>
        <v>4711XXYY</v>
      </c>
      <c r="C411" s="8" t="s">
        <v>98</v>
      </c>
      <c r="D411" s="8" t="str">
        <f t="shared" si="35"/>
        <v>47110100</v>
      </c>
      <c r="E411" s="9">
        <v>44346</v>
      </c>
      <c r="F411" s="8" t="s">
        <v>14</v>
      </c>
      <c r="G411" s="8">
        <v>9</v>
      </c>
      <c r="H411" s="8" t="s">
        <v>15</v>
      </c>
      <c r="I411" s="8" t="str">
        <f t="shared" si="37"/>
        <v>PD-MAL-100440</v>
      </c>
      <c r="J411" s="8" t="s">
        <v>33</v>
      </c>
      <c r="K411" s="8" t="str">
        <f t="shared" si="36"/>
        <v>S-PD-MAL-530</v>
      </c>
      <c r="L411" s="8" t="s">
        <v>465</v>
      </c>
      <c r="M411" s="33" t="s">
        <v>18</v>
      </c>
    </row>
    <row r="412" spans="1:13" x14ac:dyDescent="0.3">
      <c r="A412" s="8" t="str">
        <f t="shared" si="33"/>
        <v>Netzstecker-Stichsäge</v>
      </c>
      <c r="B412" s="8" t="str">
        <f t="shared" si="34"/>
        <v>4922XXYY</v>
      </c>
      <c r="C412" s="8" t="s">
        <v>77</v>
      </c>
      <c r="D412" s="8" t="str">
        <f t="shared" si="35"/>
        <v>49220101</v>
      </c>
      <c r="E412" s="9">
        <v>44347</v>
      </c>
      <c r="F412" s="8" t="s">
        <v>14</v>
      </c>
      <c r="G412" s="8">
        <v>4</v>
      </c>
      <c r="H412" s="8" t="s">
        <v>20</v>
      </c>
      <c r="I412" s="8" t="str">
        <f t="shared" si="37"/>
        <v>PD-MAL-100488</v>
      </c>
      <c r="J412" s="8" t="s">
        <v>25</v>
      </c>
      <c r="K412" s="8" t="str">
        <f t="shared" si="36"/>
        <v>S-PD-MAL-934</v>
      </c>
      <c r="L412" s="8" t="s">
        <v>466</v>
      </c>
      <c r="M412" s="33" t="s">
        <v>22</v>
      </c>
    </row>
    <row r="413" spans="1:13" x14ac:dyDescent="0.3">
      <c r="A413" s="8" t="str">
        <f t="shared" si="33"/>
        <v>Netzstecker-Stichsäge</v>
      </c>
      <c r="B413" s="8" t="str">
        <f t="shared" si="34"/>
        <v>4922XXYY</v>
      </c>
      <c r="C413" s="8" t="s">
        <v>40</v>
      </c>
      <c r="D413" s="8" t="str">
        <f t="shared" si="35"/>
        <v>49220201</v>
      </c>
      <c r="E413" s="9">
        <v>44348</v>
      </c>
      <c r="F413" s="8" t="s">
        <v>14</v>
      </c>
      <c r="G413" s="8">
        <v>15</v>
      </c>
      <c r="H413" s="8" t="s">
        <v>15</v>
      </c>
      <c r="I413" s="8" t="str">
        <f t="shared" si="37"/>
        <v>PD-MAL-100440</v>
      </c>
      <c r="J413" s="8" t="s">
        <v>25</v>
      </c>
      <c r="K413" s="8" t="str">
        <f t="shared" si="36"/>
        <v>S-PD-MAL-934</v>
      </c>
      <c r="L413" s="8" t="s">
        <v>467</v>
      </c>
      <c r="M413" s="33" t="s">
        <v>18</v>
      </c>
    </row>
    <row r="414" spans="1:13" x14ac:dyDescent="0.3">
      <c r="A414" s="8" t="str">
        <f t="shared" si="33"/>
        <v>Netzstecker-Stichsäge</v>
      </c>
      <c r="B414" s="8" t="str">
        <f t="shared" si="34"/>
        <v>4922XXYY</v>
      </c>
      <c r="C414" s="8" t="s">
        <v>40</v>
      </c>
      <c r="D414" s="8" t="str">
        <f t="shared" si="35"/>
        <v>49220201</v>
      </c>
      <c r="E414" s="9">
        <v>44348</v>
      </c>
      <c r="F414" s="8" t="s">
        <v>29</v>
      </c>
      <c r="G414" s="8">
        <v>3</v>
      </c>
      <c r="H414" s="8" t="s">
        <v>15</v>
      </c>
      <c r="I414" s="8" t="str">
        <f t="shared" si="37"/>
        <v>PD-GER-100895</v>
      </c>
      <c r="J414" s="8" t="s">
        <v>16</v>
      </c>
      <c r="K414" s="8" t="str">
        <f t="shared" si="36"/>
        <v>S-PD-GER-858</v>
      </c>
      <c r="L414" s="8" t="s">
        <v>468</v>
      </c>
      <c r="M414" s="33" t="s">
        <v>31</v>
      </c>
    </row>
    <row r="415" spans="1:13" x14ac:dyDescent="0.3">
      <c r="A415" s="8" t="str">
        <f t="shared" si="33"/>
        <v>Akku-Stichsäge</v>
      </c>
      <c r="B415" s="8" t="str">
        <f t="shared" si="34"/>
        <v>4722XXYY</v>
      </c>
      <c r="C415" s="8" t="s">
        <v>93</v>
      </c>
      <c r="D415" s="8" t="str">
        <f t="shared" si="35"/>
        <v>47220100</v>
      </c>
      <c r="E415" s="9">
        <v>44348</v>
      </c>
      <c r="F415" s="8" t="s">
        <v>29</v>
      </c>
      <c r="G415" s="8">
        <v>3</v>
      </c>
      <c r="H415" s="8" t="s">
        <v>20</v>
      </c>
      <c r="I415" s="8" t="str">
        <f t="shared" si="37"/>
        <v>PD-GER-100623</v>
      </c>
      <c r="J415" s="8" t="s">
        <v>33</v>
      </c>
      <c r="K415" s="8" t="str">
        <f t="shared" si="36"/>
        <v>S-PD-GER-929</v>
      </c>
      <c r="L415" s="8" t="s">
        <v>469</v>
      </c>
      <c r="M415" s="33" t="s">
        <v>42</v>
      </c>
    </row>
    <row r="416" spans="1:13" x14ac:dyDescent="0.3">
      <c r="A416" s="8" t="str">
        <f t="shared" si="33"/>
        <v>Netzstecker-Bandschleifer</v>
      </c>
      <c r="B416" s="8" t="str">
        <f t="shared" si="34"/>
        <v>4933XXYY</v>
      </c>
      <c r="C416" s="8" t="s">
        <v>113</v>
      </c>
      <c r="D416" s="8" t="str">
        <f t="shared" si="35"/>
        <v>49330201</v>
      </c>
      <c r="E416" s="9">
        <v>44348</v>
      </c>
      <c r="F416" s="8" t="s">
        <v>14</v>
      </c>
      <c r="G416" s="8">
        <v>8</v>
      </c>
      <c r="H416" s="8" t="s">
        <v>20</v>
      </c>
      <c r="I416" s="8" t="str">
        <f t="shared" si="37"/>
        <v>PD-MAL-100488</v>
      </c>
      <c r="J416" s="8" t="s">
        <v>37</v>
      </c>
      <c r="K416" s="8" t="str">
        <f t="shared" si="36"/>
        <v>S-PD-MAL-488</v>
      </c>
      <c r="L416" s="8" t="s">
        <v>470</v>
      </c>
      <c r="M416" s="33" t="s">
        <v>22</v>
      </c>
    </row>
    <row r="417" spans="1:13" x14ac:dyDescent="0.3">
      <c r="A417" s="8" t="str">
        <f t="shared" si="33"/>
        <v>Netzstecker-Stichsäge</v>
      </c>
      <c r="B417" s="8" t="str">
        <f t="shared" si="34"/>
        <v>4922XXYY</v>
      </c>
      <c r="C417" s="8" t="s">
        <v>130</v>
      </c>
      <c r="D417" s="8" t="str">
        <f t="shared" si="35"/>
        <v>49220100</v>
      </c>
      <c r="E417" s="9">
        <v>44349</v>
      </c>
      <c r="F417" s="8" t="s">
        <v>24</v>
      </c>
      <c r="G417" s="8">
        <v>16</v>
      </c>
      <c r="H417" s="8" t="s">
        <v>20</v>
      </c>
      <c r="I417" s="8" t="str">
        <f t="shared" si="37"/>
        <v>PD-CHI-100922</v>
      </c>
      <c r="J417" s="8" t="s">
        <v>25</v>
      </c>
      <c r="K417" s="8" t="str">
        <f t="shared" si="36"/>
        <v>S-PD-CHI-690</v>
      </c>
      <c r="L417" s="8" t="s">
        <v>471</v>
      </c>
      <c r="M417" s="33" t="s">
        <v>27</v>
      </c>
    </row>
    <row r="418" spans="1:13" x14ac:dyDescent="0.3">
      <c r="A418" s="8" t="str">
        <f t="shared" si="33"/>
        <v>Netzstecker-Stichsäge</v>
      </c>
      <c r="B418" s="8" t="str">
        <f t="shared" si="34"/>
        <v>4922XXYY</v>
      </c>
      <c r="C418" s="8" t="s">
        <v>77</v>
      </c>
      <c r="D418" s="8" t="str">
        <f t="shared" si="35"/>
        <v>49220101</v>
      </c>
      <c r="E418" s="9">
        <v>44349</v>
      </c>
      <c r="F418" s="8" t="s">
        <v>29</v>
      </c>
      <c r="G418" s="8">
        <v>19</v>
      </c>
      <c r="H418" s="8" t="s">
        <v>36</v>
      </c>
      <c r="I418" s="8" t="str">
        <f t="shared" si="37"/>
        <v>PD-GER-100884</v>
      </c>
      <c r="J418" s="8" t="s">
        <v>37</v>
      </c>
      <c r="K418" s="8" t="str">
        <f t="shared" si="36"/>
        <v>S-PD-GER-693</v>
      </c>
      <c r="L418" s="8" t="s">
        <v>472</v>
      </c>
      <c r="M418" s="33" t="s">
        <v>47</v>
      </c>
    </row>
    <row r="419" spans="1:13" x14ac:dyDescent="0.3">
      <c r="A419" s="8" t="str">
        <f t="shared" si="33"/>
        <v>Akku-Bohrschrauber</v>
      </c>
      <c r="B419" s="8" t="str">
        <f t="shared" si="34"/>
        <v>4711XXYY</v>
      </c>
      <c r="C419" s="8" t="s">
        <v>89</v>
      </c>
      <c r="D419" s="8" t="str">
        <f t="shared" si="35"/>
        <v>47110200</v>
      </c>
      <c r="E419" s="9">
        <v>44350</v>
      </c>
      <c r="F419" s="8" t="s">
        <v>14</v>
      </c>
      <c r="G419" s="8">
        <v>14</v>
      </c>
      <c r="H419" s="8" t="s">
        <v>20</v>
      </c>
      <c r="I419" s="8" t="str">
        <f t="shared" si="37"/>
        <v>PD-MAL-100488</v>
      </c>
      <c r="J419" s="8" t="s">
        <v>33</v>
      </c>
      <c r="K419" s="8" t="str">
        <f t="shared" si="36"/>
        <v>S-PD-MAL-530</v>
      </c>
      <c r="L419" s="8" t="s">
        <v>473</v>
      </c>
      <c r="M419" s="33" t="s">
        <v>22</v>
      </c>
    </row>
    <row r="420" spans="1:13" x14ac:dyDescent="0.3">
      <c r="A420" s="8" t="str">
        <f t="shared" si="33"/>
        <v>Netzstecker-Bohrschrauber</v>
      </c>
      <c r="B420" s="8" t="str">
        <f t="shared" si="34"/>
        <v>4911XXYY</v>
      </c>
      <c r="C420" s="8" t="s">
        <v>19</v>
      </c>
      <c r="D420" s="8" t="str">
        <f t="shared" si="35"/>
        <v>49110200</v>
      </c>
      <c r="E420" s="9">
        <v>44350</v>
      </c>
      <c r="F420" s="8" t="s">
        <v>29</v>
      </c>
      <c r="G420" s="8">
        <v>8</v>
      </c>
      <c r="H420" s="8" t="s">
        <v>36</v>
      </c>
      <c r="I420" s="8" t="str">
        <f t="shared" si="37"/>
        <v>PD-GER-100884</v>
      </c>
      <c r="J420" s="8" t="s">
        <v>16</v>
      </c>
      <c r="K420" s="8" t="str">
        <f t="shared" si="36"/>
        <v>S-PD-GER-858</v>
      </c>
      <c r="L420" s="8" t="s">
        <v>474</v>
      </c>
      <c r="M420" s="33" t="s">
        <v>47</v>
      </c>
    </row>
    <row r="421" spans="1:13" x14ac:dyDescent="0.3">
      <c r="A421" s="8" t="str">
        <f t="shared" si="33"/>
        <v>Akku-Bohrschrauber</v>
      </c>
      <c r="B421" s="8" t="str">
        <f t="shared" si="34"/>
        <v>4711XXYY</v>
      </c>
      <c r="C421" s="8" t="s">
        <v>89</v>
      </c>
      <c r="D421" s="8" t="str">
        <f t="shared" si="35"/>
        <v>47110200</v>
      </c>
      <c r="E421" s="9">
        <v>44350</v>
      </c>
      <c r="F421" s="8" t="s">
        <v>14</v>
      </c>
      <c r="G421" s="8">
        <v>12</v>
      </c>
      <c r="H421" s="8" t="s">
        <v>36</v>
      </c>
      <c r="I421" s="8" t="str">
        <f t="shared" si="37"/>
        <v>PD-MAL-100520</v>
      </c>
      <c r="J421" s="8" t="s">
        <v>33</v>
      </c>
      <c r="K421" s="8" t="str">
        <f t="shared" si="36"/>
        <v>S-PD-MAL-530</v>
      </c>
      <c r="L421" s="8" t="s">
        <v>475</v>
      </c>
      <c r="M421" s="33" t="s">
        <v>63</v>
      </c>
    </row>
    <row r="422" spans="1:13" x14ac:dyDescent="0.3">
      <c r="A422" s="8" t="str">
        <f t="shared" si="33"/>
        <v>Netzstecker-Bandschleifer</v>
      </c>
      <c r="B422" s="8" t="str">
        <f t="shared" si="34"/>
        <v>4933XXYY</v>
      </c>
      <c r="C422" s="8" t="s">
        <v>66</v>
      </c>
      <c r="D422" s="8" t="str">
        <f t="shared" si="35"/>
        <v>49330200</v>
      </c>
      <c r="E422" s="9">
        <v>44351</v>
      </c>
      <c r="F422" s="8" t="s">
        <v>29</v>
      </c>
      <c r="G422" s="8">
        <v>19</v>
      </c>
      <c r="H422" s="8" t="s">
        <v>20</v>
      </c>
      <c r="I422" s="8" t="str">
        <f t="shared" si="37"/>
        <v>PD-GER-100623</v>
      </c>
      <c r="J422" s="8" t="s">
        <v>33</v>
      </c>
      <c r="K422" s="8" t="str">
        <f t="shared" si="36"/>
        <v>S-PD-GER-929</v>
      </c>
      <c r="L422" s="8" t="s">
        <v>476</v>
      </c>
      <c r="M422" s="33" t="s">
        <v>42</v>
      </c>
    </row>
    <row r="423" spans="1:13" x14ac:dyDescent="0.3">
      <c r="A423" s="8" t="str">
        <f t="shared" si="33"/>
        <v>Netzstecker-Bohrschrauber</v>
      </c>
      <c r="B423" s="8" t="str">
        <f t="shared" si="34"/>
        <v>4911XXYY</v>
      </c>
      <c r="C423" s="8" t="s">
        <v>87</v>
      </c>
      <c r="D423" s="8" t="str">
        <f t="shared" si="35"/>
        <v>49110101</v>
      </c>
      <c r="E423" s="9">
        <v>44351</v>
      </c>
      <c r="F423" s="8" t="s">
        <v>29</v>
      </c>
      <c r="G423" s="8">
        <v>17</v>
      </c>
      <c r="H423" s="8" t="s">
        <v>36</v>
      </c>
      <c r="I423" s="8" t="str">
        <f t="shared" si="37"/>
        <v>PD-GER-100884</v>
      </c>
      <c r="J423" s="8" t="s">
        <v>16</v>
      </c>
      <c r="K423" s="8" t="str">
        <f t="shared" si="36"/>
        <v>S-PD-GER-858</v>
      </c>
      <c r="L423" s="8" t="s">
        <v>477</v>
      </c>
      <c r="M423" s="33" t="s">
        <v>47</v>
      </c>
    </row>
    <row r="424" spans="1:13" x14ac:dyDescent="0.3">
      <c r="A424" s="8" t="str">
        <f t="shared" si="33"/>
        <v>Akku-Bohrschrauber</v>
      </c>
      <c r="B424" s="8" t="str">
        <f t="shared" si="34"/>
        <v>4711XXYY</v>
      </c>
      <c r="C424" s="8" t="s">
        <v>55</v>
      </c>
      <c r="D424" s="8" t="str">
        <f t="shared" si="35"/>
        <v>47110101</v>
      </c>
      <c r="E424" s="9">
        <v>44351</v>
      </c>
      <c r="F424" s="8" t="s">
        <v>24</v>
      </c>
      <c r="G424" s="8">
        <v>11</v>
      </c>
      <c r="H424" s="8" t="s">
        <v>15</v>
      </c>
      <c r="I424" s="8" t="str">
        <f t="shared" si="37"/>
        <v>PD-CHI-100707</v>
      </c>
      <c r="J424" s="8" t="s">
        <v>37</v>
      </c>
      <c r="K424" s="8" t="str">
        <f t="shared" si="36"/>
        <v>S-PD-CHI-499</v>
      </c>
      <c r="L424" s="8" t="s">
        <v>478</v>
      </c>
      <c r="M424" s="33" t="s">
        <v>74</v>
      </c>
    </row>
    <row r="425" spans="1:13" x14ac:dyDescent="0.3">
      <c r="A425" s="8" t="str">
        <f t="shared" si="33"/>
        <v>Netzstecker-Bandschleifer</v>
      </c>
      <c r="B425" s="8" t="str">
        <f t="shared" si="34"/>
        <v>4933XXYY</v>
      </c>
      <c r="C425" s="8" t="s">
        <v>113</v>
      </c>
      <c r="D425" s="8" t="str">
        <f t="shared" si="35"/>
        <v>49330201</v>
      </c>
      <c r="E425" s="9">
        <v>44351</v>
      </c>
      <c r="F425" s="8" t="s">
        <v>29</v>
      </c>
      <c r="G425" s="8">
        <v>11</v>
      </c>
      <c r="H425" s="8" t="s">
        <v>15</v>
      </c>
      <c r="I425" s="8" t="str">
        <f t="shared" si="37"/>
        <v>PD-GER-100895</v>
      </c>
      <c r="J425" s="8" t="s">
        <v>37</v>
      </c>
      <c r="K425" s="8" t="str">
        <f t="shared" si="36"/>
        <v>S-PD-GER-693</v>
      </c>
      <c r="L425" s="8" t="s">
        <v>479</v>
      </c>
      <c r="M425" s="33" t="s">
        <v>31</v>
      </c>
    </row>
    <row r="426" spans="1:13" x14ac:dyDescent="0.3">
      <c r="A426" s="8" t="str">
        <f t="shared" si="33"/>
        <v>Akku-Stichsäge</v>
      </c>
      <c r="B426" s="8" t="str">
        <f t="shared" si="34"/>
        <v>4722XXYY</v>
      </c>
      <c r="C426" s="8" t="s">
        <v>93</v>
      </c>
      <c r="D426" s="8" t="str">
        <f t="shared" si="35"/>
        <v>47220100</v>
      </c>
      <c r="E426" s="9">
        <v>44352</v>
      </c>
      <c r="F426" s="8" t="s">
        <v>24</v>
      </c>
      <c r="G426" s="8">
        <v>1</v>
      </c>
      <c r="H426" s="8" t="s">
        <v>15</v>
      </c>
      <c r="I426" s="8" t="str">
        <f t="shared" si="37"/>
        <v>PD-CHI-100707</v>
      </c>
      <c r="J426" s="8" t="s">
        <v>16</v>
      </c>
      <c r="K426" s="8" t="str">
        <f t="shared" si="36"/>
        <v>S-PD-CHI-449</v>
      </c>
      <c r="L426" s="8" t="s">
        <v>480</v>
      </c>
      <c r="M426" s="33" t="s">
        <v>74</v>
      </c>
    </row>
    <row r="427" spans="1:13" x14ac:dyDescent="0.3">
      <c r="A427" s="8" t="str">
        <f t="shared" si="33"/>
        <v>Netzstecker-Bandschleifer</v>
      </c>
      <c r="B427" s="8" t="str">
        <f t="shared" si="34"/>
        <v>4933XXYY</v>
      </c>
      <c r="C427" s="8" t="s">
        <v>35</v>
      </c>
      <c r="D427" s="8" t="str">
        <f t="shared" si="35"/>
        <v>49330101</v>
      </c>
      <c r="E427" s="9">
        <v>44352</v>
      </c>
      <c r="F427" s="8" t="s">
        <v>29</v>
      </c>
      <c r="G427" s="8">
        <v>15</v>
      </c>
      <c r="H427" s="8" t="s">
        <v>36</v>
      </c>
      <c r="I427" s="8" t="str">
        <f t="shared" si="37"/>
        <v>PD-GER-100884</v>
      </c>
      <c r="J427" s="8" t="s">
        <v>37</v>
      </c>
      <c r="K427" s="8" t="str">
        <f t="shared" si="36"/>
        <v>S-PD-GER-693</v>
      </c>
      <c r="L427" s="8" t="s">
        <v>481</v>
      </c>
      <c r="M427" s="33" t="s">
        <v>47</v>
      </c>
    </row>
    <row r="428" spans="1:13" x14ac:dyDescent="0.3">
      <c r="A428" s="8" t="str">
        <f t="shared" ref="A428:A491" si="38">IF((LEFT(D428,4)="4711"),"Akku-Bohrschrauber",IF((LEFT(D428,4)="4722"),"Akku-Stichsäge",IF((LEFT(D428,4)="4733"),"Akku-Bandschleifer",IF((LEFT(D428,4)="4911"),"Netzstecker-Bohrschrauber",IF((LEFT(D428,4)="4922"),"Netzstecker-Stichsäge",IF((LEFT(D428,4)="4933"),"Netzstecker-Bandschleifer",""))))))</f>
        <v>Netzstecker-Bandschleifer</v>
      </c>
      <c r="B428" s="8" t="str">
        <f t="shared" ref="B428:B491" si="39">IF(A428="Akku-Bohrschrauber","4711XXYY",IF(A428="Akku-Stichsäge","4722XXYY",IF(A428="Akku-Bandschleifer","4733XXYY",IF(A428="Netzstecker-Bohrschrauber","4911XXYY",IF(A428="Netzstecker-Stichsäge","4922XXYY",IF(A428="Netzstecker-Bandschleifer","4933XXYY",""))))))</f>
        <v>4933XXYY</v>
      </c>
      <c r="C428" s="8" t="s">
        <v>28</v>
      </c>
      <c r="D428" s="8" t="str">
        <f t="shared" si="35"/>
        <v>49330100</v>
      </c>
      <c r="E428" s="9">
        <v>44354</v>
      </c>
      <c r="F428" s="8" t="s">
        <v>14</v>
      </c>
      <c r="G428" s="8">
        <v>7</v>
      </c>
      <c r="H428" s="8" t="s">
        <v>36</v>
      </c>
      <c r="I428" s="8" t="str">
        <f t="shared" si="37"/>
        <v>PD-MAL-100520</v>
      </c>
      <c r="J428" s="8" t="s">
        <v>33</v>
      </c>
      <c r="K428" s="8" t="str">
        <f t="shared" si="36"/>
        <v>S-PD-MAL-530</v>
      </c>
      <c r="L428" s="8" t="s">
        <v>482</v>
      </c>
      <c r="M428" s="33" t="s">
        <v>63</v>
      </c>
    </row>
    <row r="429" spans="1:13" x14ac:dyDescent="0.3">
      <c r="A429" s="8" t="str">
        <f t="shared" si="38"/>
        <v>Akku-Bohrschrauber</v>
      </c>
      <c r="B429" s="8" t="str">
        <f t="shared" si="39"/>
        <v>4711XXYY</v>
      </c>
      <c r="C429" s="8" t="s">
        <v>89</v>
      </c>
      <c r="D429" s="8" t="str">
        <f t="shared" si="35"/>
        <v>47110200</v>
      </c>
      <c r="E429" s="9">
        <v>44354</v>
      </c>
      <c r="F429" s="8" t="s">
        <v>24</v>
      </c>
      <c r="G429" s="8">
        <v>13</v>
      </c>
      <c r="H429" s="8" t="s">
        <v>15</v>
      </c>
      <c r="I429" s="8" t="str">
        <f t="shared" si="37"/>
        <v>PD-CHI-100707</v>
      </c>
      <c r="J429" s="8" t="s">
        <v>33</v>
      </c>
      <c r="K429" s="8" t="str">
        <f t="shared" si="36"/>
        <v>S-PD-CHI-715</v>
      </c>
      <c r="L429" s="8" t="s">
        <v>483</v>
      </c>
      <c r="M429" s="33" t="s">
        <v>74</v>
      </c>
    </row>
    <row r="430" spans="1:13" x14ac:dyDescent="0.3">
      <c r="A430" s="8" t="str">
        <f t="shared" si="38"/>
        <v>Netzstecker-Bandschleifer</v>
      </c>
      <c r="B430" s="8" t="str">
        <f t="shared" si="39"/>
        <v>4933XXYY</v>
      </c>
      <c r="C430" s="8" t="s">
        <v>28</v>
      </c>
      <c r="D430" s="8" t="str">
        <f t="shared" si="35"/>
        <v>49330100</v>
      </c>
      <c r="E430" s="9">
        <v>44354</v>
      </c>
      <c r="F430" s="8" t="s">
        <v>24</v>
      </c>
      <c r="G430" s="8">
        <v>2</v>
      </c>
      <c r="H430" s="8" t="s">
        <v>36</v>
      </c>
      <c r="I430" s="8" t="str">
        <f t="shared" si="37"/>
        <v>PD-CHI-100550</v>
      </c>
      <c r="J430" s="8" t="s">
        <v>16</v>
      </c>
      <c r="K430" s="8" t="str">
        <f t="shared" si="36"/>
        <v>S-PD-CHI-449</v>
      </c>
      <c r="L430" s="8" t="s">
        <v>484</v>
      </c>
      <c r="M430" s="33" t="s">
        <v>39</v>
      </c>
    </row>
    <row r="431" spans="1:13" x14ac:dyDescent="0.3">
      <c r="A431" s="8" t="str">
        <f t="shared" si="38"/>
        <v>Akku-Stichsäge</v>
      </c>
      <c r="B431" s="8" t="str">
        <f t="shared" si="39"/>
        <v>4722XXYY</v>
      </c>
      <c r="C431" s="8" t="s">
        <v>93</v>
      </c>
      <c r="D431" s="8" t="str">
        <f t="shared" si="35"/>
        <v>47220100</v>
      </c>
      <c r="E431" s="9">
        <v>44355</v>
      </c>
      <c r="F431" s="8" t="s">
        <v>14</v>
      </c>
      <c r="G431" s="8">
        <v>15</v>
      </c>
      <c r="H431" s="8" t="s">
        <v>20</v>
      </c>
      <c r="I431" s="8" t="str">
        <f t="shared" si="37"/>
        <v>PD-MAL-100488</v>
      </c>
      <c r="J431" s="8" t="s">
        <v>16</v>
      </c>
      <c r="K431" s="8" t="str">
        <f t="shared" si="36"/>
        <v>S-PD-MAL-636</v>
      </c>
      <c r="L431" s="8" t="s">
        <v>485</v>
      </c>
      <c r="M431" s="33" t="s">
        <v>22</v>
      </c>
    </row>
    <row r="432" spans="1:13" x14ac:dyDescent="0.3">
      <c r="A432" s="8" t="str">
        <f t="shared" si="38"/>
        <v>Akku-Bohrschrauber</v>
      </c>
      <c r="B432" s="8" t="str">
        <f t="shared" si="39"/>
        <v>4711XXYY</v>
      </c>
      <c r="C432" s="8" t="s">
        <v>98</v>
      </c>
      <c r="D432" s="8" t="str">
        <f t="shared" si="35"/>
        <v>47110100</v>
      </c>
      <c r="E432" s="9">
        <v>44355</v>
      </c>
      <c r="F432" s="8" t="s">
        <v>29</v>
      </c>
      <c r="G432" s="8">
        <v>13</v>
      </c>
      <c r="H432" s="8" t="s">
        <v>36</v>
      </c>
      <c r="I432" s="8" t="str">
        <f t="shared" si="37"/>
        <v>PD-GER-100884</v>
      </c>
      <c r="J432" s="8" t="s">
        <v>25</v>
      </c>
      <c r="K432" s="8" t="str">
        <f t="shared" si="36"/>
        <v>S-PD-GER-809</v>
      </c>
      <c r="L432" s="8" t="s">
        <v>486</v>
      </c>
      <c r="M432" s="33" t="s">
        <v>47</v>
      </c>
    </row>
    <row r="433" spans="1:13" x14ac:dyDescent="0.3">
      <c r="A433" s="8" t="str">
        <f t="shared" si="38"/>
        <v>Netzstecker-Bohrschrauber</v>
      </c>
      <c r="B433" s="8" t="str">
        <f t="shared" si="39"/>
        <v>4911XXYY</v>
      </c>
      <c r="C433" s="8" t="s">
        <v>19</v>
      </c>
      <c r="D433" s="8" t="str">
        <f t="shared" si="35"/>
        <v>49110200</v>
      </c>
      <c r="E433" s="9">
        <v>44355</v>
      </c>
      <c r="F433" s="8" t="s">
        <v>24</v>
      </c>
      <c r="G433" s="8">
        <v>20</v>
      </c>
      <c r="H433" s="8" t="s">
        <v>36</v>
      </c>
      <c r="I433" s="8" t="str">
        <f t="shared" si="37"/>
        <v>PD-CHI-100550</v>
      </c>
      <c r="J433" s="8" t="s">
        <v>37</v>
      </c>
      <c r="K433" s="8" t="str">
        <f t="shared" si="36"/>
        <v>S-PD-CHI-499</v>
      </c>
      <c r="L433" s="8" t="s">
        <v>487</v>
      </c>
      <c r="M433" s="33" t="s">
        <v>39</v>
      </c>
    </row>
    <row r="434" spans="1:13" x14ac:dyDescent="0.3">
      <c r="A434" s="8" t="str">
        <f t="shared" si="38"/>
        <v>Netzstecker-Bandschleifer</v>
      </c>
      <c r="B434" s="8" t="str">
        <f t="shared" si="39"/>
        <v>4933XXYY</v>
      </c>
      <c r="C434" s="8" t="s">
        <v>28</v>
      </c>
      <c r="D434" s="8" t="str">
        <f t="shared" si="35"/>
        <v>49330100</v>
      </c>
      <c r="E434" s="9">
        <v>44355</v>
      </c>
      <c r="F434" s="8" t="s">
        <v>29</v>
      </c>
      <c r="G434" s="8">
        <v>19</v>
      </c>
      <c r="H434" s="8" t="s">
        <v>15</v>
      </c>
      <c r="I434" s="8" t="str">
        <f t="shared" si="37"/>
        <v>PD-GER-100895</v>
      </c>
      <c r="J434" s="8" t="s">
        <v>16</v>
      </c>
      <c r="K434" s="8" t="str">
        <f t="shared" si="36"/>
        <v>S-PD-GER-858</v>
      </c>
      <c r="L434" s="8" t="s">
        <v>488</v>
      </c>
      <c r="M434" s="33" t="s">
        <v>31</v>
      </c>
    </row>
    <row r="435" spans="1:13" x14ac:dyDescent="0.3">
      <c r="A435" s="8" t="str">
        <f t="shared" si="38"/>
        <v>Netzstecker-Bandschleifer</v>
      </c>
      <c r="B435" s="8" t="str">
        <f t="shared" si="39"/>
        <v>4933XXYY</v>
      </c>
      <c r="C435" s="8" t="s">
        <v>66</v>
      </c>
      <c r="D435" s="8" t="str">
        <f t="shared" si="35"/>
        <v>49330200</v>
      </c>
      <c r="E435" s="9">
        <v>44356</v>
      </c>
      <c r="F435" s="8" t="s">
        <v>29</v>
      </c>
      <c r="G435" s="8">
        <v>14</v>
      </c>
      <c r="H435" s="8" t="s">
        <v>20</v>
      </c>
      <c r="I435" s="8" t="str">
        <f t="shared" si="37"/>
        <v>PD-GER-100623</v>
      </c>
      <c r="J435" s="8" t="s">
        <v>33</v>
      </c>
      <c r="K435" s="8" t="str">
        <f t="shared" si="36"/>
        <v>S-PD-GER-929</v>
      </c>
      <c r="L435" s="8" t="s">
        <v>489</v>
      </c>
      <c r="M435" s="33" t="s">
        <v>42</v>
      </c>
    </row>
    <row r="436" spans="1:13" x14ac:dyDescent="0.3">
      <c r="A436" s="8" t="str">
        <f t="shared" si="38"/>
        <v>Netzstecker-Bandschleifer</v>
      </c>
      <c r="B436" s="8" t="str">
        <f t="shared" si="39"/>
        <v>4933XXYY</v>
      </c>
      <c r="C436" s="8" t="s">
        <v>35</v>
      </c>
      <c r="D436" s="8" t="str">
        <f t="shared" si="35"/>
        <v>49330101</v>
      </c>
      <c r="E436" s="9">
        <v>44356</v>
      </c>
      <c r="F436" s="8" t="s">
        <v>29</v>
      </c>
      <c r="G436" s="8">
        <v>4</v>
      </c>
      <c r="H436" s="8" t="s">
        <v>15</v>
      </c>
      <c r="I436" s="8" t="str">
        <f t="shared" si="37"/>
        <v>PD-GER-100895</v>
      </c>
      <c r="J436" s="8" t="s">
        <v>25</v>
      </c>
      <c r="K436" s="8" t="str">
        <f t="shared" si="36"/>
        <v>S-PD-GER-809</v>
      </c>
      <c r="L436" s="8" t="s">
        <v>490</v>
      </c>
      <c r="M436" s="33" t="s">
        <v>31</v>
      </c>
    </row>
    <row r="437" spans="1:13" x14ac:dyDescent="0.3">
      <c r="A437" s="8" t="str">
        <f t="shared" si="38"/>
        <v>Akku-Bandschleifer</v>
      </c>
      <c r="B437" s="8" t="str">
        <f t="shared" si="39"/>
        <v>4733XXYY</v>
      </c>
      <c r="C437" s="8" t="s">
        <v>13</v>
      </c>
      <c r="D437" s="8" t="str">
        <f t="shared" si="35"/>
        <v>47330100</v>
      </c>
      <c r="E437" s="9">
        <v>44356</v>
      </c>
      <c r="F437" s="8" t="s">
        <v>14</v>
      </c>
      <c r="G437" s="8">
        <v>17</v>
      </c>
      <c r="H437" s="8" t="s">
        <v>15</v>
      </c>
      <c r="I437" s="8" t="str">
        <f t="shared" si="37"/>
        <v>PD-MAL-100440</v>
      </c>
      <c r="J437" s="8" t="s">
        <v>33</v>
      </c>
      <c r="K437" s="8" t="str">
        <f t="shared" si="36"/>
        <v>S-PD-MAL-530</v>
      </c>
      <c r="L437" s="8" t="s">
        <v>491</v>
      </c>
      <c r="M437" s="33" t="s">
        <v>18</v>
      </c>
    </row>
    <row r="438" spans="1:13" x14ac:dyDescent="0.3">
      <c r="A438" s="8" t="str">
        <f t="shared" si="38"/>
        <v>Netzstecker-Bohrschrauber</v>
      </c>
      <c r="B438" s="8" t="str">
        <f t="shared" si="39"/>
        <v>4911XXYY</v>
      </c>
      <c r="C438" s="8" t="s">
        <v>19</v>
      </c>
      <c r="D438" s="8" t="str">
        <f t="shared" si="35"/>
        <v>49110200</v>
      </c>
      <c r="E438" s="9">
        <v>44357</v>
      </c>
      <c r="F438" s="8" t="s">
        <v>29</v>
      </c>
      <c r="G438" s="8">
        <v>2</v>
      </c>
      <c r="H438" s="8" t="s">
        <v>15</v>
      </c>
      <c r="I438" s="8" t="str">
        <f t="shared" si="37"/>
        <v>PD-GER-100895</v>
      </c>
      <c r="J438" s="8" t="s">
        <v>25</v>
      </c>
      <c r="K438" s="8" t="str">
        <f t="shared" si="36"/>
        <v>S-PD-GER-809</v>
      </c>
      <c r="L438" s="8" t="s">
        <v>492</v>
      </c>
      <c r="M438" s="33" t="s">
        <v>31</v>
      </c>
    </row>
    <row r="439" spans="1:13" x14ac:dyDescent="0.3">
      <c r="A439" s="8" t="str">
        <f t="shared" si="38"/>
        <v>Akku-Bohrschrauber</v>
      </c>
      <c r="B439" s="8" t="str">
        <f t="shared" si="39"/>
        <v>4711XXYY</v>
      </c>
      <c r="C439" s="8" t="s">
        <v>55</v>
      </c>
      <c r="D439" s="8" t="str">
        <f t="shared" si="35"/>
        <v>47110101</v>
      </c>
      <c r="E439" s="9">
        <v>44357</v>
      </c>
      <c r="F439" s="8" t="s">
        <v>24</v>
      </c>
      <c r="G439" s="8">
        <v>3</v>
      </c>
      <c r="H439" s="8" t="s">
        <v>15</v>
      </c>
      <c r="I439" s="8" t="str">
        <f t="shared" si="37"/>
        <v>PD-CHI-100707</v>
      </c>
      <c r="J439" s="8" t="s">
        <v>25</v>
      </c>
      <c r="K439" s="8" t="str">
        <f t="shared" si="36"/>
        <v>S-PD-CHI-690</v>
      </c>
      <c r="L439" s="8" t="s">
        <v>493</v>
      </c>
      <c r="M439" s="33" t="s">
        <v>74</v>
      </c>
    </row>
    <row r="440" spans="1:13" x14ac:dyDescent="0.3">
      <c r="A440" s="8" t="str">
        <f t="shared" si="38"/>
        <v>Netzstecker-Stichsäge</v>
      </c>
      <c r="B440" s="8" t="str">
        <f t="shared" si="39"/>
        <v>4922XXYY</v>
      </c>
      <c r="C440" s="8" t="s">
        <v>77</v>
      </c>
      <c r="D440" s="8" t="str">
        <f t="shared" si="35"/>
        <v>49220101</v>
      </c>
      <c r="E440" s="9">
        <v>44357</v>
      </c>
      <c r="F440" s="8" t="s">
        <v>29</v>
      </c>
      <c r="G440" s="8">
        <v>10</v>
      </c>
      <c r="H440" s="8" t="s">
        <v>20</v>
      </c>
      <c r="I440" s="8" t="str">
        <f t="shared" si="37"/>
        <v>PD-GER-100623</v>
      </c>
      <c r="J440" s="8" t="s">
        <v>25</v>
      </c>
      <c r="K440" s="8" t="str">
        <f t="shared" si="36"/>
        <v>S-PD-GER-809</v>
      </c>
      <c r="L440" s="8" t="s">
        <v>494</v>
      </c>
      <c r="M440" s="33" t="s">
        <v>42</v>
      </c>
    </row>
    <row r="441" spans="1:13" x14ac:dyDescent="0.3">
      <c r="A441" s="8" t="str">
        <f t="shared" si="38"/>
        <v>Netzstecker-Bandschleifer</v>
      </c>
      <c r="B441" s="8" t="str">
        <f t="shared" si="39"/>
        <v>4933XXYY</v>
      </c>
      <c r="C441" s="8" t="s">
        <v>113</v>
      </c>
      <c r="D441" s="8" t="str">
        <f t="shared" si="35"/>
        <v>49330201</v>
      </c>
      <c r="E441" s="9">
        <v>44358</v>
      </c>
      <c r="F441" s="8" t="s">
        <v>29</v>
      </c>
      <c r="G441" s="8">
        <v>10</v>
      </c>
      <c r="H441" s="8" t="s">
        <v>36</v>
      </c>
      <c r="I441" s="8" t="str">
        <f t="shared" si="37"/>
        <v>PD-GER-100884</v>
      </c>
      <c r="J441" s="8" t="s">
        <v>25</v>
      </c>
      <c r="K441" s="8" t="str">
        <f t="shared" si="36"/>
        <v>S-PD-GER-809</v>
      </c>
      <c r="L441" s="8" t="s">
        <v>495</v>
      </c>
      <c r="M441" s="33" t="s">
        <v>47</v>
      </c>
    </row>
    <row r="442" spans="1:13" x14ac:dyDescent="0.3">
      <c r="A442" s="8" t="str">
        <f t="shared" si="38"/>
        <v>Netzstecker-Stichsäge</v>
      </c>
      <c r="B442" s="8" t="str">
        <f t="shared" si="39"/>
        <v>4922XXYY</v>
      </c>
      <c r="C442" s="8" t="s">
        <v>130</v>
      </c>
      <c r="D442" s="8" t="str">
        <f t="shared" si="35"/>
        <v>49220100</v>
      </c>
      <c r="E442" s="9">
        <v>44358</v>
      </c>
      <c r="F442" s="8" t="s">
        <v>29</v>
      </c>
      <c r="G442" s="8">
        <v>9</v>
      </c>
      <c r="H442" s="8" t="s">
        <v>15</v>
      </c>
      <c r="I442" s="8" t="str">
        <f t="shared" si="37"/>
        <v>PD-GER-100895</v>
      </c>
      <c r="J442" s="8" t="s">
        <v>37</v>
      </c>
      <c r="K442" s="8" t="str">
        <f t="shared" si="36"/>
        <v>S-PD-GER-693</v>
      </c>
      <c r="L442" s="8" t="s">
        <v>496</v>
      </c>
      <c r="M442" s="33" t="s">
        <v>31</v>
      </c>
    </row>
    <row r="443" spans="1:13" x14ac:dyDescent="0.3">
      <c r="A443" s="8" t="str">
        <f t="shared" si="38"/>
        <v>Netzstecker-Stichsäge</v>
      </c>
      <c r="B443" s="8" t="str">
        <f t="shared" si="39"/>
        <v>4922XXYY</v>
      </c>
      <c r="C443" s="8" t="s">
        <v>40</v>
      </c>
      <c r="D443" s="8" t="str">
        <f t="shared" si="35"/>
        <v>49220201</v>
      </c>
      <c r="E443" s="9">
        <v>44358</v>
      </c>
      <c r="F443" s="8" t="s">
        <v>14</v>
      </c>
      <c r="G443" s="8">
        <v>11</v>
      </c>
      <c r="H443" s="8" t="s">
        <v>15</v>
      </c>
      <c r="I443" s="8" t="str">
        <f t="shared" si="37"/>
        <v>PD-MAL-100440</v>
      </c>
      <c r="J443" s="8" t="s">
        <v>16</v>
      </c>
      <c r="K443" s="8" t="str">
        <f t="shared" si="36"/>
        <v>S-PD-MAL-636</v>
      </c>
      <c r="L443" s="8" t="s">
        <v>497</v>
      </c>
      <c r="M443" s="33" t="s">
        <v>18</v>
      </c>
    </row>
    <row r="444" spans="1:13" x14ac:dyDescent="0.3">
      <c r="A444" s="8" t="str">
        <f t="shared" si="38"/>
        <v>Akku-Stichsäge</v>
      </c>
      <c r="B444" s="8" t="str">
        <f t="shared" si="39"/>
        <v>4722XXYY</v>
      </c>
      <c r="C444" s="8" t="s">
        <v>51</v>
      </c>
      <c r="D444" s="8" t="str">
        <f t="shared" si="35"/>
        <v>47220201</v>
      </c>
      <c r="E444" s="9">
        <v>44359</v>
      </c>
      <c r="F444" s="8" t="s">
        <v>24</v>
      </c>
      <c r="G444" s="8">
        <v>18</v>
      </c>
      <c r="H444" s="8" t="s">
        <v>20</v>
      </c>
      <c r="I444" s="8" t="str">
        <f t="shared" si="37"/>
        <v>PD-CHI-100922</v>
      </c>
      <c r="J444" s="8" t="s">
        <v>37</v>
      </c>
      <c r="K444" s="8" t="str">
        <f t="shared" si="36"/>
        <v>S-PD-CHI-499</v>
      </c>
      <c r="L444" s="8" t="s">
        <v>498</v>
      </c>
      <c r="M444" s="33" t="s">
        <v>27</v>
      </c>
    </row>
    <row r="445" spans="1:13" x14ac:dyDescent="0.3">
      <c r="A445" s="8" t="str">
        <f t="shared" si="38"/>
        <v>Akku-Bandschleifer</v>
      </c>
      <c r="B445" s="8" t="str">
        <f t="shared" si="39"/>
        <v>4733XXYY</v>
      </c>
      <c r="C445" s="8" t="s">
        <v>58</v>
      </c>
      <c r="D445" s="8" t="str">
        <f t="shared" si="35"/>
        <v>47330101</v>
      </c>
      <c r="E445" s="9">
        <v>44360</v>
      </c>
      <c r="F445" s="8" t="s">
        <v>29</v>
      </c>
      <c r="G445" s="8">
        <v>7</v>
      </c>
      <c r="H445" s="8" t="s">
        <v>15</v>
      </c>
      <c r="I445" s="8" t="str">
        <f t="shared" si="37"/>
        <v>PD-GER-100895</v>
      </c>
      <c r="J445" s="8" t="s">
        <v>33</v>
      </c>
      <c r="K445" s="8" t="str">
        <f t="shared" si="36"/>
        <v>S-PD-GER-929</v>
      </c>
      <c r="L445" s="8" t="s">
        <v>499</v>
      </c>
      <c r="M445" s="33" t="s">
        <v>31</v>
      </c>
    </row>
    <row r="446" spans="1:13" x14ac:dyDescent="0.3">
      <c r="A446" s="8" t="str">
        <f t="shared" si="38"/>
        <v>Akku-Bohrschrauber</v>
      </c>
      <c r="B446" s="8" t="str">
        <f t="shared" si="39"/>
        <v>4711XXYY</v>
      </c>
      <c r="C446" s="8" t="s">
        <v>98</v>
      </c>
      <c r="D446" s="8" t="str">
        <f t="shared" ref="D446:D509" si="40">IF(C446="Akku-Bohrschrauber Basis","47110100",IF(C446="Akku-Bohrschrauber Basis Plus","47110101",IF(C446="Akku-Bohrschrauber Premium","47110200",IF(C446="Akku-Bohrschrauber Premium Plus","47110201",IF(C446="Akku-Stichsäge Basis","47220100",IF(C446="Akku-Stichsäge Basis Plus","47220101",IF(C446="Akku-Stichsäge Premium","47220200",IF(C446="Akku-Stichsäge Premium Plus","47220201",IF(C446="Akku-Bandschleifer Basis","47330100",IF(C446="Akku-Bandschleifer Basis Plus","47330101",IF(C446="Akku-Bandschleifer Premium","47330200",IF(C446="Akku-Bandschleifer Premium Plus","47330201",IF(C446="Netzstecker-Bohrschrauber Basis","49110100",IF(C446="Netzstecker-Bohrschrauber Basis Plus","49110101",IF(C446="Netzstecker-Bohrschrauber Premium","49110200",IF(C446="Netzstecker-Bohrschrauber Premium Plus","49110201",IF(C446="Netzstecker-Stichsäge Basis","49220100",IF(C446="Netzstecker-Stichsäge Basis Plus","49220101",IF(C446="Netzstecker-Stichsäge Premium","49220200",IF(C446="Netzstecker-Stichsäge Premium Plus","49220201",IF(C446="Netzstecker-Bandschleifer Basis","49330100",IF(C446="Netzstecker-Bandschleifer Basis Plus","49330101",IF(C446="Netzstecker-Bandschleifer Premium","49330200",IF(C446="Netzstecker-Bandschleifer Premium Plus","49330201",""))))))))))))))))))))))))</f>
        <v>47110100</v>
      </c>
      <c r="E446" s="9">
        <v>44360</v>
      </c>
      <c r="F446" s="8" t="s">
        <v>24</v>
      </c>
      <c r="G446" s="8">
        <v>3</v>
      </c>
      <c r="H446" s="8" t="s">
        <v>15</v>
      </c>
      <c r="I446" s="8" t="str">
        <f t="shared" si="37"/>
        <v>PD-CHI-100707</v>
      </c>
      <c r="J446" s="8" t="s">
        <v>33</v>
      </c>
      <c r="K446" s="8" t="str">
        <f t="shared" si="36"/>
        <v>S-PD-CHI-715</v>
      </c>
      <c r="L446" s="8" t="s">
        <v>500</v>
      </c>
      <c r="M446" s="33" t="s">
        <v>74</v>
      </c>
    </row>
    <row r="447" spans="1:13" x14ac:dyDescent="0.3">
      <c r="A447" s="8" t="str">
        <f t="shared" si="38"/>
        <v>Netzstecker-Bandschleifer</v>
      </c>
      <c r="B447" s="8" t="str">
        <f t="shared" si="39"/>
        <v>4933XXYY</v>
      </c>
      <c r="C447" s="8" t="s">
        <v>113</v>
      </c>
      <c r="D447" s="8" t="str">
        <f t="shared" si="40"/>
        <v>49330201</v>
      </c>
      <c r="E447" s="9">
        <v>44361</v>
      </c>
      <c r="F447" s="8" t="s">
        <v>14</v>
      </c>
      <c r="G447" s="8">
        <v>18</v>
      </c>
      <c r="H447" s="8" t="s">
        <v>36</v>
      </c>
      <c r="I447" s="8" t="str">
        <f t="shared" si="37"/>
        <v>PD-MAL-100520</v>
      </c>
      <c r="J447" s="8" t="s">
        <v>33</v>
      </c>
      <c r="K447" s="8" t="str">
        <f t="shared" si="36"/>
        <v>S-PD-MAL-530</v>
      </c>
      <c r="L447" s="8" t="s">
        <v>501</v>
      </c>
      <c r="M447" s="33" t="s">
        <v>63</v>
      </c>
    </row>
    <row r="448" spans="1:13" x14ac:dyDescent="0.3">
      <c r="A448" s="8" t="str">
        <f t="shared" si="38"/>
        <v>Akku-Bandschleifer</v>
      </c>
      <c r="B448" s="8" t="str">
        <f t="shared" si="39"/>
        <v>4733XXYY</v>
      </c>
      <c r="C448" s="8" t="s">
        <v>23</v>
      </c>
      <c r="D448" s="8" t="str">
        <f t="shared" si="40"/>
        <v>47330201</v>
      </c>
      <c r="E448" s="9">
        <v>44361</v>
      </c>
      <c r="F448" s="8" t="s">
        <v>29</v>
      </c>
      <c r="G448" s="8">
        <v>7</v>
      </c>
      <c r="H448" s="8" t="s">
        <v>36</v>
      </c>
      <c r="I448" s="8" t="str">
        <f t="shared" si="37"/>
        <v>PD-GER-100884</v>
      </c>
      <c r="J448" s="8" t="s">
        <v>25</v>
      </c>
      <c r="K448" s="8" t="str">
        <f t="shared" si="36"/>
        <v>S-PD-GER-809</v>
      </c>
      <c r="L448" s="8" t="s">
        <v>502</v>
      </c>
      <c r="M448" s="33" t="s">
        <v>47</v>
      </c>
    </row>
    <row r="449" spans="1:13" x14ac:dyDescent="0.3">
      <c r="A449" s="8" t="str">
        <f t="shared" si="38"/>
        <v>Netzstecker-Bandschleifer</v>
      </c>
      <c r="B449" s="8" t="str">
        <f t="shared" si="39"/>
        <v>4933XXYY</v>
      </c>
      <c r="C449" s="8" t="s">
        <v>113</v>
      </c>
      <c r="D449" s="8" t="str">
        <f t="shared" si="40"/>
        <v>49330201</v>
      </c>
      <c r="E449" s="9">
        <v>44361</v>
      </c>
      <c r="F449" s="8" t="s">
        <v>24</v>
      </c>
      <c r="G449" s="8">
        <v>5</v>
      </c>
      <c r="H449" s="8" t="s">
        <v>20</v>
      </c>
      <c r="I449" s="8" t="str">
        <f t="shared" si="37"/>
        <v>PD-CHI-100922</v>
      </c>
      <c r="J449" s="8" t="s">
        <v>33</v>
      </c>
      <c r="K449" s="8" t="str">
        <f t="shared" si="36"/>
        <v>S-PD-CHI-715</v>
      </c>
      <c r="L449" s="8" t="s">
        <v>503</v>
      </c>
      <c r="M449" s="33" t="s">
        <v>27</v>
      </c>
    </row>
    <row r="450" spans="1:13" x14ac:dyDescent="0.3">
      <c r="A450" s="8" t="str">
        <f t="shared" si="38"/>
        <v>Akku-Bandschleifer</v>
      </c>
      <c r="B450" s="8" t="str">
        <f t="shared" si="39"/>
        <v>4733XXYY</v>
      </c>
      <c r="C450" s="8" t="s">
        <v>23</v>
      </c>
      <c r="D450" s="8" t="str">
        <f t="shared" si="40"/>
        <v>47330201</v>
      </c>
      <c r="E450" s="9">
        <v>44362</v>
      </c>
      <c r="F450" s="8" t="s">
        <v>14</v>
      </c>
      <c r="G450" s="8">
        <v>16</v>
      </c>
      <c r="H450" s="8" t="s">
        <v>20</v>
      </c>
      <c r="I450" s="8" t="str">
        <f t="shared" si="37"/>
        <v>PD-MAL-100488</v>
      </c>
      <c r="J450" s="8" t="s">
        <v>16</v>
      </c>
      <c r="K450" s="8" t="str">
        <f t="shared" si="36"/>
        <v>S-PD-MAL-636</v>
      </c>
      <c r="L450" s="8" t="s">
        <v>504</v>
      </c>
      <c r="M450" s="33" t="s">
        <v>22</v>
      </c>
    </row>
    <row r="451" spans="1:13" x14ac:dyDescent="0.3">
      <c r="A451" s="8" t="str">
        <f t="shared" si="38"/>
        <v>Netzstecker-Bohrschrauber</v>
      </c>
      <c r="B451" s="8" t="str">
        <f t="shared" si="39"/>
        <v>4911XXYY</v>
      </c>
      <c r="C451" s="8" t="s">
        <v>53</v>
      </c>
      <c r="D451" s="8" t="str">
        <f t="shared" si="40"/>
        <v>49110201</v>
      </c>
      <c r="E451" s="9">
        <v>44362</v>
      </c>
      <c r="F451" s="8" t="s">
        <v>14</v>
      </c>
      <c r="G451" s="8">
        <v>5</v>
      </c>
      <c r="H451" s="8" t="s">
        <v>36</v>
      </c>
      <c r="I451" s="8" t="str">
        <f t="shared" si="37"/>
        <v>PD-MAL-100520</v>
      </c>
      <c r="J451" s="8" t="s">
        <v>37</v>
      </c>
      <c r="K451" s="8" t="str">
        <f t="shared" ref="K451:K514" si="41">IF(AND(F451="Malaysia",J451="Multi Tier Racking"),"S-PD-MAL-530",IF(AND(F451="Malaysia",J451="Static Shelving"),"S-PD-MAL-636",IF(AND(F451="Malaysia",J451="Mobile Shelving"),"S-PD-MAL-934",IF(AND(F451="Malaysia",J451="Pallet Racking"),"S-PD-MAL-488",IF(AND(F451="China",J451="Multi Tier Racking"),"S-PD-CHI-715",IF(AND(F451="China",J451="Static Shelving"),"S-PD-CHI-449",IF(AND(F451="China",J451="Mobile Shelving"),"S-PD-CHI-690",IF(AND(F451="China",J451="Pallet Racking"),"S-PD-CHI-499",IF(AND(F451="Germany",J451="Multi Tier Racking"),"S-PD-GER-929",IF(AND(F451="Germany",J451="Static Shelving"),"S-PD-GER-858",IF(AND(F451="Germany",J451="Mobile Shelving"),"S-PD-GER-809",IF(AND(F451="Germany",J451="Pallet Racking"),"S-PD-GER-693",""))))))))))))</f>
        <v>S-PD-MAL-488</v>
      </c>
      <c r="L451" s="8" t="s">
        <v>505</v>
      </c>
      <c r="M451" s="33" t="s">
        <v>63</v>
      </c>
    </row>
    <row r="452" spans="1:13" x14ac:dyDescent="0.3">
      <c r="A452" s="8" t="str">
        <f t="shared" si="38"/>
        <v>Akku-Stichsäge</v>
      </c>
      <c r="B452" s="8" t="str">
        <f t="shared" si="39"/>
        <v>4722XXYY</v>
      </c>
      <c r="C452" s="8" t="s">
        <v>48</v>
      </c>
      <c r="D452" s="8" t="str">
        <f t="shared" si="40"/>
        <v>47220101</v>
      </c>
      <c r="E452" s="9">
        <v>44362</v>
      </c>
      <c r="F452" s="8" t="s">
        <v>14</v>
      </c>
      <c r="G452" s="8">
        <v>14</v>
      </c>
      <c r="H452" s="8" t="s">
        <v>15</v>
      </c>
      <c r="I452" s="8" t="str">
        <f t="shared" ref="I452:I515" si="42">IF(AND(H452="A",F452="Malaysia"),"PD-MAL-100440",IF(AND(H452="B",F452="Malaysia"),"PD-MAL-100488",IF(AND(H452="C",F452="Malaysia"),"PD-MAL-100520",IF(AND(H452="A",F452="China"),"PD-CHI-100707",IF(AND(H452="B",F452="China"),"PD-CHI-100922",IF(AND(H452="C",F452="China"),"PD-CHI-100550",IF(AND(H452="A",F452="Germany"),"PD-GER-100895",IF(AND(H452="B",F452="Germany"),"PD-GER-100623",IF(AND(H452="C",F452="Germany"),"PD-GER-100884","")))))))))</f>
        <v>PD-MAL-100440</v>
      </c>
      <c r="J452" s="8" t="s">
        <v>25</v>
      </c>
      <c r="K452" s="8" t="str">
        <f t="shared" si="41"/>
        <v>S-PD-MAL-934</v>
      </c>
      <c r="L452" s="8" t="s">
        <v>506</v>
      </c>
      <c r="M452" s="33" t="s">
        <v>18</v>
      </c>
    </row>
    <row r="453" spans="1:13" x14ac:dyDescent="0.3">
      <c r="A453" s="8" t="str">
        <f t="shared" si="38"/>
        <v>Akku-Bohrschrauber</v>
      </c>
      <c r="B453" s="8" t="str">
        <f t="shared" si="39"/>
        <v>4711XXYY</v>
      </c>
      <c r="C453" s="8" t="s">
        <v>89</v>
      </c>
      <c r="D453" s="8" t="str">
        <f t="shared" si="40"/>
        <v>47110200</v>
      </c>
      <c r="E453" s="9">
        <v>44363</v>
      </c>
      <c r="F453" s="8" t="s">
        <v>29</v>
      </c>
      <c r="G453" s="8">
        <v>18</v>
      </c>
      <c r="H453" s="8" t="s">
        <v>20</v>
      </c>
      <c r="I453" s="8" t="str">
        <f t="shared" si="42"/>
        <v>PD-GER-100623</v>
      </c>
      <c r="J453" s="8" t="s">
        <v>33</v>
      </c>
      <c r="K453" s="8" t="str">
        <f t="shared" si="41"/>
        <v>S-PD-GER-929</v>
      </c>
      <c r="L453" s="8" t="s">
        <v>507</v>
      </c>
      <c r="M453" s="33" t="s">
        <v>42</v>
      </c>
    </row>
    <row r="454" spans="1:13" x14ac:dyDescent="0.3">
      <c r="A454" s="8" t="str">
        <f t="shared" si="38"/>
        <v>Netzstecker-Bandschleifer</v>
      </c>
      <c r="B454" s="8" t="str">
        <f t="shared" si="39"/>
        <v>4933XXYY</v>
      </c>
      <c r="C454" s="8" t="s">
        <v>28</v>
      </c>
      <c r="D454" s="8" t="str">
        <f t="shared" si="40"/>
        <v>49330100</v>
      </c>
      <c r="E454" s="9">
        <v>44363</v>
      </c>
      <c r="F454" s="8" t="s">
        <v>24</v>
      </c>
      <c r="G454" s="8">
        <v>10</v>
      </c>
      <c r="H454" s="8" t="s">
        <v>15</v>
      </c>
      <c r="I454" s="8" t="str">
        <f t="shared" si="42"/>
        <v>PD-CHI-100707</v>
      </c>
      <c r="J454" s="8" t="s">
        <v>25</v>
      </c>
      <c r="K454" s="8" t="str">
        <f t="shared" si="41"/>
        <v>S-PD-CHI-690</v>
      </c>
      <c r="L454" s="8" t="s">
        <v>508</v>
      </c>
      <c r="M454" s="33" t="s">
        <v>74</v>
      </c>
    </row>
    <row r="455" spans="1:13" x14ac:dyDescent="0.3">
      <c r="A455" s="8" t="str">
        <f t="shared" si="38"/>
        <v>Netzstecker-Stichsäge</v>
      </c>
      <c r="B455" s="8" t="str">
        <f t="shared" si="39"/>
        <v>4922XXYY</v>
      </c>
      <c r="C455" s="8" t="s">
        <v>77</v>
      </c>
      <c r="D455" s="8" t="str">
        <f t="shared" si="40"/>
        <v>49220101</v>
      </c>
      <c r="E455" s="9">
        <v>44363</v>
      </c>
      <c r="F455" s="8" t="s">
        <v>29</v>
      </c>
      <c r="G455" s="8">
        <v>14</v>
      </c>
      <c r="H455" s="8" t="s">
        <v>15</v>
      </c>
      <c r="I455" s="8" t="str">
        <f t="shared" si="42"/>
        <v>PD-GER-100895</v>
      </c>
      <c r="J455" s="8" t="s">
        <v>37</v>
      </c>
      <c r="K455" s="8" t="str">
        <f t="shared" si="41"/>
        <v>S-PD-GER-693</v>
      </c>
      <c r="L455" s="8" t="s">
        <v>509</v>
      </c>
      <c r="M455" s="33" t="s">
        <v>31</v>
      </c>
    </row>
    <row r="456" spans="1:13" x14ac:dyDescent="0.3">
      <c r="A456" s="8" t="str">
        <f t="shared" si="38"/>
        <v>Akku-Bandschleifer</v>
      </c>
      <c r="B456" s="8" t="str">
        <f t="shared" si="39"/>
        <v>4733XXYY</v>
      </c>
      <c r="C456" s="8" t="s">
        <v>58</v>
      </c>
      <c r="D456" s="8" t="str">
        <f t="shared" si="40"/>
        <v>47330101</v>
      </c>
      <c r="E456" s="9">
        <v>44363</v>
      </c>
      <c r="F456" s="8" t="s">
        <v>29</v>
      </c>
      <c r="G456" s="8">
        <v>5</v>
      </c>
      <c r="H456" s="8" t="s">
        <v>36</v>
      </c>
      <c r="I456" s="8" t="str">
        <f t="shared" si="42"/>
        <v>PD-GER-100884</v>
      </c>
      <c r="J456" s="8" t="s">
        <v>37</v>
      </c>
      <c r="K456" s="8" t="str">
        <f t="shared" si="41"/>
        <v>S-PD-GER-693</v>
      </c>
      <c r="L456" s="8" t="s">
        <v>510</v>
      </c>
      <c r="M456" s="33" t="s">
        <v>47</v>
      </c>
    </row>
    <row r="457" spans="1:13" x14ac:dyDescent="0.3">
      <c r="A457" s="8" t="str">
        <f t="shared" si="38"/>
        <v>Akku-Stichsäge</v>
      </c>
      <c r="B457" s="8" t="str">
        <f t="shared" si="39"/>
        <v>4722XXYY</v>
      </c>
      <c r="C457" s="8" t="s">
        <v>32</v>
      </c>
      <c r="D457" s="8" t="str">
        <f t="shared" si="40"/>
        <v>47220200</v>
      </c>
      <c r="E457" s="9">
        <v>44364</v>
      </c>
      <c r="F457" s="8" t="s">
        <v>29</v>
      </c>
      <c r="G457" s="8">
        <v>16</v>
      </c>
      <c r="H457" s="8" t="s">
        <v>15</v>
      </c>
      <c r="I457" s="8" t="str">
        <f t="shared" si="42"/>
        <v>PD-GER-100895</v>
      </c>
      <c r="J457" s="8" t="s">
        <v>37</v>
      </c>
      <c r="K457" s="8" t="str">
        <f t="shared" si="41"/>
        <v>S-PD-GER-693</v>
      </c>
      <c r="L457" s="8" t="s">
        <v>511</v>
      </c>
      <c r="M457" s="33" t="s">
        <v>31</v>
      </c>
    </row>
    <row r="458" spans="1:13" x14ac:dyDescent="0.3">
      <c r="A458" s="8" t="str">
        <f t="shared" si="38"/>
        <v>Akku-Stichsäge</v>
      </c>
      <c r="B458" s="8" t="str">
        <f t="shared" si="39"/>
        <v>4722XXYY</v>
      </c>
      <c r="C458" s="8" t="s">
        <v>51</v>
      </c>
      <c r="D458" s="8" t="str">
        <f t="shared" si="40"/>
        <v>47220201</v>
      </c>
      <c r="E458" s="9">
        <v>44364</v>
      </c>
      <c r="F458" s="8" t="s">
        <v>29</v>
      </c>
      <c r="G458" s="8">
        <v>4</v>
      </c>
      <c r="H458" s="8" t="s">
        <v>36</v>
      </c>
      <c r="I458" s="8" t="str">
        <f t="shared" si="42"/>
        <v>PD-GER-100884</v>
      </c>
      <c r="J458" s="8" t="s">
        <v>16</v>
      </c>
      <c r="K458" s="8" t="str">
        <f t="shared" si="41"/>
        <v>S-PD-GER-858</v>
      </c>
      <c r="L458" s="8" t="s">
        <v>512</v>
      </c>
      <c r="M458" s="33" t="s">
        <v>47</v>
      </c>
    </row>
    <row r="459" spans="1:13" x14ac:dyDescent="0.3">
      <c r="A459" s="8" t="str">
        <f t="shared" si="38"/>
        <v>Netzstecker-Stichsäge</v>
      </c>
      <c r="B459" s="8" t="str">
        <f t="shared" si="39"/>
        <v>4922XXYY</v>
      </c>
      <c r="C459" s="8" t="s">
        <v>77</v>
      </c>
      <c r="D459" s="8" t="str">
        <f t="shared" si="40"/>
        <v>49220101</v>
      </c>
      <c r="E459" s="9">
        <v>44367</v>
      </c>
      <c r="F459" s="8" t="s">
        <v>14</v>
      </c>
      <c r="G459" s="8">
        <v>11</v>
      </c>
      <c r="H459" s="8" t="s">
        <v>36</v>
      </c>
      <c r="I459" s="8" t="str">
        <f t="shared" si="42"/>
        <v>PD-MAL-100520</v>
      </c>
      <c r="J459" s="8" t="s">
        <v>25</v>
      </c>
      <c r="K459" s="8" t="str">
        <f t="shared" si="41"/>
        <v>S-PD-MAL-934</v>
      </c>
      <c r="L459" s="8" t="s">
        <v>513</v>
      </c>
      <c r="M459" s="33" t="s">
        <v>63</v>
      </c>
    </row>
    <row r="460" spans="1:13" x14ac:dyDescent="0.3">
      <c r="A460" s="8" t="str">
        <f t="shared" si="38"/>
        <v>Netzstecker-Bohrschrauber</v>
      </c>
      <c r="B460" s="8" t="str">
        <f t="shared" si="39"/>
        <v>4911XXYY</v>
      </c>
      <c r="C460" s="8" t="s">
        <v>87</v>
      </c>
      <c r="D460" s="8" t="str">
        <f t="shared" si="40"/>
        <v>49110101</v>
      </c>
      <c r="E460" s="9">
        <v>44367</v>
      </c>
      <c r="F460" s="8" t="s">
        <v>14</v>
      </c>
      <c r="G460" s="8">
        <v>3</v>
      </c>
      <c r="H460" s="8" t="s">
        <v>20</v>
      </c>
      <c r="I460" s="8" t="str">
        <f t="shared" si="42"/>
        <v>PD-MAL-100488</v>
      </c>
      <c r="J460" s="8" t="s">
        <v>16</v>
      </c>
      <c r="K460" s="8" t="str">
        <f t="shared" si="41"/>
        <v>S-PD-MAL-636</v>
      </c>
      <c r="L460" s="8" t="s">
        <v>514</v>
      </c>
      <c r="M460" s="33" t="s">
        <v>22</v>
      </c>
    </row>
    <row r="461" spans="1:13" x14ac:dyDescent="0.3">
      <c r="A461" s="8" t="str">
        <f t="shared" si="38"/>
        <v>Netzstecker-Bohrschrauber</v>
      </c>
      <c r="B461" s="8" t="str">
        <f t="shared" si="39"/>
        <v>4911XXYY</v>
      </c>
      <c r="C461" s="8" t="s">
        <v>53</v>
      </c>
      <c r="D461" s="8" t="str">
        <f t="shared" si="40"/>
        <v>49110201</v>
      </c>
      <c r="E461" s="9">
        <v>44368</v>
      </c>
      <c r="F461" s="8" t="s">
        <v>14</v>
      </c>
      <c r="G461" s="8">
        <v>7</v>
      </c>
      <c r="H461" s="8" t="s">
        <v>36</v>
      </c>
      <c r="I461" s="8" t="str">
        <f t="shared" si="42"/>
        <v>PD-MAL-100520</v>
      </c>
      <c r="J461" s="8" t="s">
        <v>33</v>
      </c>
      <c r="K461" s="8" t="str">
        <f t="shared" si="41"/>
        <v>S-PD-MAL-530</v>
      </c>
      <c r="L461" s="8" t="s">
        <v>515</v>
      </c>
      <c r="M461" s="33" t="s">
        <v>63</v>
      </c>
    </row>
    <row r="462" spans="1:13" x14ac:dyDescent="0.3">
      <c r="A462" s="8" t="str">
        <f t="shared" si="38"/>
        <v>Akku-Bohrschrauber</v>
      </c>
      <c r="B462" s="8" t="str">
        <f t="shared" si="39"/>
        <v>4711XXYY</v>
      </c>
      <c r="C462" s="8" t="s">
        <v>45</v>
      </c>
      <c r="D462" s="8" t="str">
        <f t="shared" si="40"/>
        <v>47110201</v>
      </c>
      <c r="E462" s="9">
        <v>44368</v>
      </c>
      <c r="F462" s="8" t="s">
        <v>29</v>
      </c>
      <c r="G462" s="8">
        <v>14</v>
      </c>
      <c r="H462" s="8" t="s">
        <v>15</v>
      </c>
      <c r="I462" s="8" t="str">
        <f t="shared" si="42"/>
        <v>PD-GER-100895</v>
      </c>
      <c r="J462" s="8" t="s">
        <v>25</v>
      </c>
      <c r="K462" s="8" t="str">
        <f t="shared" si="41"/>
        <v>S-PD-GER-809</v>
      </c>
      <c r="L462" s="8" t="s">
        <v>516</v>
      </c>
      <c r="M462" s="33" t="s">
        <v>31</v>
      </c>
    </row>
    <row r="463" spans="1:13" x14ac:dyDescent="0.3">
      <c r="A463" s="8" t="str">
        <f t="shared" si="38"/>
        <v>Netzstecker-Bandschleifer</v>
      </c>
      <c r="B463" s="8" t="str">
        <f t="shared" si="39"/>
        <v>4933XXYY</v>
      </c>
      <c r="C463" s="8" t="s">
        <v>66</v>
      </c>
      <c r="D463" s="8" t="str">
        <f t="shared" si="40"/>
        <v>49330200</v>
      </c>
      <c r="E463" s="9">
        <v>44368</v>
      </c>
      <c r="F463" s="8" t="s">
        <v>14</v>
      </c>
      <c r="G463" s="8">
        <v>16</v>
      </c>
      <c r="H463" s="8" t="s">
        <v>15</v>
      </c>
      <c r="I463" s="8" t="str">
        <f t="shared" si="42"/>
        <v>PD-MAL-100440</v>
      </c>
      <c r="J463" s="8" t="s">
        <v>16</v>
      </c>
      <c r="K463" s="8" t="str">
        <f t="shared" si="41"/>
        <v>S-PD-MAL-636</v>
      </c>
      <c r="L463" s="8" t="s">
        <v>517</v>
      </c>
      <c r="M463" s="33" t="s">
        <v>18</v>
      </c>
    </row>
    <row r="464" spans="1:13" x14ac:dyDescent="0.3">
      <c r="A464" s="8" t="str">
        <f t="shared" si="38"/>
        <v>Netzstecker-Bohrschrauber</v>
      </c>
      <c r="B464" s="8" t="str">
        <f t="shared" si="39"/>
        <v>4911XXYY</v>
      </c>
      <c r="C464" s="8" t="s">
        <v>43</v>
      </c>
      <c r="D464" s="8" t="str">
        <f t="shared" si="40"/>
        <v>49110100</v>
      </c>
      <c r="E464" s="9">
        <v>44369</v>
      </c>
      <c r="F464" s="8" t="s">
        <v>14</v>
      </c>
      <c r="G464" s="8">
        <v>4</v>
      </c>
      <c r="H464" s="8" t="s">
        <v>20</v>
      </c>
      <c r="I464" s="8" t="str">
        <f t="shared" si="42"/>
        <v>PD-MAL-100488</v>
      </c>
      <c r="J464" s="8" t="s">
        <v>16</v>
      </c>
      <c r="K464" s="8" t="str">
        <f t="shared" si="41"/>
        <v>S-PD-MAL-636</v>
      </c>
      <c r="L464" s="8" t="s">
        <v>518</v>
      </c>
      <c r="M464" s="33" t="s">
        <v>22</v>
      </c>
    </row>
    <row r="465" spans="1:13" x14ac:dyDescent="0.3">
      <c r="A465" s="8" t="str">
        <f t="shared" si="38"/>
        <v>Akku-Stichsäge</v>
      </c>
      <c r="B465" s="8" t="str">
        <f t="shared" si="39"/>
        <v>4722XXYY</v>
      </c>
      <c r="C465" s="8" t="s">
        <v>32</v>
      </c>
      <c r="D465" s="8" t="str">
        <f t="shared" si="40"/>
        <v>47220200</v>
      </c>
      <c r="E465" s="9">
        <v>44370</v>
      </c>
      <c r="F465" s="8" t="s">
        <v>29</v>
      </c>
      <c r="G465" s="8">
        <v>10</v>
      </c>
      <c r="H465" s="8" t="s">
        <v>36</v>
      </c>
      <c r="I465" s="8" t="str">
        <f t="shared" si="42"/>
        <v>PD-GER-100884</v>
      </c>
      <c r="J465" s="8" t="s">
        <v>37</v>
      </c>
      <c r="K465" s="8" t="str">
        <f t="shared" si="41"/>
        <v>S-PD-GER-693</v>
      </c>
      <c r="L465" s="8" t="s">
        <v>519</v>
      </c>
      <c r="M465" s="33" t="s">
        <v>47</v>
      </c>
    </row>
    <row r="466" spans="1:13" x14ac:dyDescent="0.3">
      <c r="A466" s="8" t="str">
        <f t="shared" si="38"/>
        <v>Netzstecker-Bohrschrauber</v>
      </c>
      <c r="B466" s="8" t="str">
        <f t="shared" si="39"/>
        <v>4911XXYY</v>
      </c>
      <c r="C466" s="8" t="s">
        <v>87</v>
      </c>
      <c r="D466" s="8" t="str">
        <f t="shared" si="40"/>
        <v>49110101</v>
      </c>
      <c r="E466" s="9">
        <v>44370</v>
      </c>
      <c r="F466" s="8" t="s">
        <v>14</v>
      </c>
      <c r="G466" s="8">
        <v>16</v>
      </c>
      <c r="H466" s="8" t="s">
        <v>36</v>
      </c>
      <c r="I466" s="8" t="str">
        <f t="shared" si="42"/>
        <v>PD-MAL-100520</v>
      </c>
      <c r="J466" s="8" t="s">
        <v>25</v>
      </c>
      <c r="K466" s="8" t="str">
        <f t="shared" si="41"/>
        <v>S-PD-MAL-934</v>
      </c>
      <c r="L466" s="8" t="s">
        <v>520</v>
      </c>
      <c r="M466" s="33" t="s">
        <v>63</v>
      </c>
    </row>
    <row r="467" spans="1:13" x14ac:dyDescent="0.3">
      <c r="A467" s="8" t="str">
        <f t="shared" si="38"/>
        <v>Netzstecker-Bandschleifer</v>
      </c>
      <c r="B467" s="8" t="str">
        <f t="shared" si="39"/>
        <v>4933XXYY</v>
      </c>
      <c r="C467" s="8" t="s">
        <v>28</v>
      </c>
      <c r="D467" s="8" t="str">
        <f t="shared" si="40"/>
        <v>49330100</v>
      </c>
      <c r="E467" s="9">
        <v>44370</v>
      </c>
      <c r="F467" s="8" t="s">
        <v>14</v>
      </c>
      <c r="G467" s="8">
        <v>13</v>
      </c>
      <c r="H467" s="8" t="s">
        <v>15</v>
      </c>
      <c r="I467" s="8" t="str">
        <f t="shared" si="42"/>
        <v>PD-MAL-100440</v>
      </c>
      <c r="J467" s="8" t="s">
        <v>33</v>
      </c>
      <c r="K467" s="8" t="str">
        <f t="shared" si="41"/>
        <v>S-PD-MAL-530</v>
      </c>
      <c r="L467" s="8" t="s">
        <v>521</v>
      </c>
      <c r="M467" s="33" t="s">
        <v>18</v>
      </c>
    </row>
    <row r="468" spans="1:13" x14ac:dyDescent="0.3">
      <c r="A468" s="8" t="str">
        <f t="shared" si="38"/>
        <v>Netzstecker-Bohrschrauber</v>
      </c>
      <c r="B468" s="8" t="str">
        <f t="shared" si="39"/>
        <v>4911XXYY</v>
      </c>
      <c r="C468" s="8" t="s">
        <v>53</v>
      </c>
      <c r="D468" s="8" t="str">
        <f t="shared" si="40"/>
        <v>49110201</v>
      </c>
      <c r="E468" s="9">
        <v>44371</v>
      </c>
      <c r="F468" s="8" t="s">
        <v>24</v>
      </c>
      <c r="G468" s="8">
        <v>15</v>
      </c>
      <c r="H468" s="8" t="s">
        <v>15</v>
      </c>
      <c r="I468" s="8" t="str">
        <f t="shared" si="42"/>
        <v>PD-CHI-100707</v>
      </c>
      <c r="J468" s="8" t="s">
        <v>37</v>
      </c>
      <c r="K468" s="8" t="str">
        <f t="shared" si="41"/>
        <v>S-PD-CHI-499</v>
      </c>
      <c r="L468" s="8" t="s">
        <v>522</v>
      </c>
      <c r="M468" s="33" t="s">
        <v>74</v>
      </c>
    </row>
    <row r="469" spans="1:13" x14ac:dyDescent="0.3">
      <c r="A469" s="8" t="str">
        <f t="shared" si="38"/>
        <v>Akku-Bohrschrauber</v>
      </c>
      <c r="B469" s="8" t="str">
        <f t="shared" si="39"/>
        <v>4711XXYY</v>
      </c>
      <c r="C469" s="8" t="s">
        <v>98</v>
      </c>
      <c r="D469" s="8" t="str">
        <f t="shared" si="40"/>
        <v>47110100</v>
      </c>
      <c r="E469" s="9">
        <v>44371</v>
      </c>
      <c r="F469" s="8" t="s">
        <v>24</v>
      </c>
      <c r="G469" s="8">
        <v>5</v>
      </c>
      <c r="H469" s="8" t="s">
        <v>36</v>
      </c>
      <c r="I469" s="8" t="str">
        <f t="shared" si="42"/>
        <v>PD-CHI-100550</v>
      </c>
      <c r="J469" s="8" t="s">
        <v>37</v>
      </c>
      <c r="K469" s="8" t="str">
        <f t="shared" si="41"/>
        <v>S-PD-CHI-499</v>
      </c>
      <c r="L469" s="8" t="s">
        <v>523</v>
      </c>
      <c r="M469" s="33" t="s">
        <v>39</v>
      </c>
    </row>
    <row r="470" spans="1:13" x14ac:dyDescent="0.3">
      <c r="A470" s="8" t="str">
        <f t="shared" si="38"/>
        <v>Akku-Bohrschrauber</v>
      </c>
      <c r="B470" s="8" t="str">
        <f t="shared" si="39"/>
        <v>4711XXYY</v>
      </c>
      <c r="C470" s="8" t="s">
        <v>55</v>
      </c>
      <c r="D470" s="8" t="str">
        <f t="shared" si="40"/>
        <v>47110101</v>
      </c>
      <c r="E470" s="9">
        <v>44371</v>
      </c>
      <c r="F470" s="8" t="s">
        <v>14</v>
      </c>
      <c r="G470" s="8">
        <v>9</v>
      </c>
      <c r="H470" s="8" t="s">
        <v>20</v>
      </c>
      <c r="I470" s="8" t="str">
        <f t="shared" si="42"/>
        <v>PD-MAL-100488</v>
      </c>
      <c r="J470" s="8" t="s">
        <v>16</v>
      </c>
      <c r="K470" s="8" t="str">
        <f t="shared" si="41"/>
        <v>S-PD-MAL-636</v>
      </c>
      <c r="L470" s="8" t="s">
        <v>524</v>
      </c>
      <c r="M470" s="33" t="s">
        <v>22</v>
      </c>
    </row>
    <row r="471" spans="1:13" x14ac:dyDescent="0.3">
      <c r="A471" s="8" t="str">
        <f t="shared" si="38"/>
        <v>Netzstecker-Stichsäge</v>
      </c>
      <c r="B471" s="8" t="str">
        <f t="shared" si="39"/>
        <v>4922XXYY</v>
      </c>
      <c r="C471" s="8" t="s">
        <v>130</v>
      </c>
      <c r="D471" s="8" t="str">
        <f t="shared" si="40"/>
        <v>49220100</v>
      </c>
      <c r="E471" s="9">
        <v>44372</v>
      </c>
      <c r="F471" s="8" t="s">
        <v>24</v>
      </c>
      <c r="G471" s="8">
        <v>20</v>
      </c>
      <c r="H471" s="8" t="s">
        <v>36</v>
      </c>
      <c r="I471" s="8" t="str">
        <f t="shared" si="42"/>
        <v>PD-CHI-100550</v>
      </c>
      <c r="J471" s="8" t="s">
        <v>16</v>
      </c>
      <c r="K471" s="8" t="str">
        <f t="shared" si="41"/>
        <v>S-PD-CHI-449</v>
      </c>
      <c r="L471" s="8" t="s">
        <v>525</v>
      </c>
      <c r="M471" s="33" t="s">
        <v>39</v>
      </c>
    </row>
    <row r="472" spans="1:13" x14ac:dyDescent="0.3">
      <c r="A472" s="8" t="str">
        <f t="shared" si="38"/>
        <v>Akku-Bandschleifer</v>
      </c>
      <c r="B472" s="8" t="str">
        <f t="shared" si="39"/>
        <v>4733XXYY</v>
      </c>
      <c r="C472" s="8" t="s">
        <v>58</v>
      </c>
      <c r="D472" s="8" t="str">
        <f t="shared" si="40"/>
        <v>47330101</v>
      </c>
      <c r="E472" s="9">
        <v>44372</v>
      </c>
      <c r="F472" s="8" t="s">
        <v>24</v>
      </c>
      <c r="G472" s="8">
        <v>6</v>
      </c>
      <c r="H472" s="8" t="s">
        <v>20</v>
      </c>
      <c r="I472" s="8" t="str">
        <f t="shared" si="42"/>
        <v>PD-CHI-100922</v>
      </c>
      <c r="J472" s="8" t="s">
        <v>16</v>
      </c>
      <c r="K472" s="8" t="str">
        <f t="shared" si="41"/>
        <v>S-PD-CHI-449</v>
      </c>
      <c r="L472" s="8" t="s">
        <v>526</v>
      </c>
      <c r="M472" s="33" t="s">
        <v>27</v>
      </c>
    </row>
    <row r="473" spans="1:13" x14ac:dyDescent="0.3">
      <c r="A473" s="8" t="str">
        <f t="shared" si="38"/>
        <v>Netzstecker-Bandschleifer</v>
      </c>
      <c r="B473" s="8" t="str">
        <f t="shared" si="39"/>
        <v>4933XXYY</v>
      </c>
      <c r="C473" s="8" t="s">
        <v>35</v>
      </c>
      <c r="D473" s="8" t="str">
        <f t="shared" si="40"/>
        <v>49330101</v>
      </c>
      <c r="E473" s="9">
        <v>44373</v>
      </c>
      <c r="F473" s="8" t="s">
        <v>24</v>
      </c>
      <c r="G473" s="8">
        <v>20</v>
      </c>
      <c r="H473" s="8" t="s">
        <v>20</v>
      </c>
      <c r="I473" s="8" t="str">
        <f t="shared" si="42"/>
        <v>PD-CHI-100922</v>
      </c>
      <c r="J473" s="8" t="s">
        <v>25</v>
      </c>
      <c r="K473" s="8" t="str">
        <f t="shared" si="41"/>
        <v>S-PD-CHI-690</v>
      </c>
      <c r="L473" s="8" t="s">
        <v>527</v>
      </c>
      <c r="M473" s="33" t="s">
        <v>27</v>
      </c>
    </row>
    <row r="474" spans="1:13" x14ac:dyDescent="0.3">
      <c r="A474" s="8" t="str">
        <f t="shared" si="38"/>
        <v>Akku-Stichsäge</v>
      </c>
      <c r="B474" s="8" t="str">
        <f t="shared" si="39"/>
        <v>4722XXYY</v>
      </c>
      <c r="C474" s="8" t="s">
        <v>51</v>
      </c>
      <c r="D474" s="8" t="str">
        <f t="shared" si="40"/>
        <v>47220201</v>
      </c>
      <c r="E474" s="9">
        <v>44373</v>
      </c>
      <c r="F474" s="8" t="s">
        <v>24</v>
      </c>
      <c r="G474" s="8">
        <v>4</v>
      </c>
      <c r="H474" s="8" t="s">
        <v>36</v>
      </c>
      <c r="I474" s="8" t="str">
        <f t="shared" si="42"/>
        <v>PD-CHI-100550</v>
      </c>
      <c r="J474" s="8" t="s">
        <v>37</v>
      </c>
      <c r="K474" s="8" t="str">
        <f t="shared" si="41"/>
        <v>S-PD-CHI-499</v>
      </c>
      <c r="L474" s="8" t="s">
        <v>528</v>
      </c>
      <c r="M474" s="33" t="s">
        <v>39</v>
      </c>
    </row>
    <row r="475" spans="1:13" x14ac:dyDescent="0.3">
      <c r="A475" s="8" t="str">
        <f t="shared" si="38"/>
        <v>Akku-Bohrschrauber</v>
      </c>
      <c r="B475" s="8" t="str">
        <f t="shared" si="39"/>
        <v>4711XXYY</v>
      </c>
      <c r="C475" s="8" t="s">
        <v>98</v>
      </c>
      <c r="D475" s="8" t="str">
        <f t="shared" si="40"/>
        <v>47110100</v>
      </c>
      <c r="E475" s="9">
        <v>44373</v>
      </c>
      <c r="F475" s="8" t="s">
        <v>14</v>
      </c>
      <c r="G475" s="8">
        <v>17</v>
      </c>
      <c r="H475" s="8" t="s">
        <v>20</v>
      </c>
      <c r="I475" s="8" t="str">
        <f t="shared" si="42"/>
        <v>PD-MAL-100488</v>
      </c>
      <c r="J475" s="8" t="s">
        <v>33</v>
      </c>
      <c r="K475" s="8" t="str">
        <f t="shared" si="41"/>
        <v>S-PD-MAL-530</v>
      </c>
      <c r="L475" s="8" t="s">
        <v>529</v>
      </c>
      <c r="M475" s="33" t="s">
        <v>22</v>
      </c>
    </row>
    <row r="476" spans="1:13" x14ac:dyDescent="0.3">
      <c r="A476" s="8" t="str">
        <f t="shared" si="38"/>
        <v>Akku-Bandschleifer</v>
      </c>
      <c r="B476" s="8" t="str">
        <f t="shared" si="39"/>
        <v>4733XXYY</v>
      </c>
      <c r="C476" s="8" t="s">
        <v>13</v>
      </c>
      <c r="D476" s="8" t="str">
        <f t="shared" si="40"/>
        <v>47330100</v>
      </c>
      <c r="E476" s="9">
        <v>44374</v>
      </c>
      <c r="F476" s="8" t="s">
        <v>29</v>
      </c>
      <c r="G476" s="8">
        <v>11</v>
      </c>
      <c r="H476" s="8" t="s">
        <v>20</v>
      </c>
      <c r="I476" s="8" t="str">
        <f t="shared" si="42"/>
        <v>PD-GER-100623</v>
      </c>
      <c r="J476" s="8" t="s">
        <v>33</v>
      </c>
      <c r="K476" s="8" t="str">
        <f t="shared" si="41"/>
        <v>S-PD-GER-929</v>
      </c>
      <c r="L476" s="8" t="s">
        <v>530</v>
      </c>
      <c r="M476" s="33" t="s">
        <v>42</v>
      </c>
    </row>
    <row r="477" spans="1:13" x14ac:dyDescent="0.3">
      <c r="A477" s="8" t="str">
        <f t="shared" si="38"/>
        <v>Akku-Stichsäge</v>
      </c>
      <c r="B477" s="8" t="str">
        <f t="shared" si="39"/>
        <v>4722XXYY</v>
      </c>
      <c r="C477" s="8" t="s">
        <v>51</v>
      </c>
      <c r="D477" s="8" t="str">
        <f t="shared" si="40"/>
        <v>47220201</v>
      </c>
      <c r="E477" s="9">
        <v>44374</v>
      </c>
      <c r="F477" s="8" t="s">
        <v>14</v>
      </c>
      <c r="G477" s="8">
        <v>18</v>
      </c>
      <c r="H477" s="8" t="s">
        <v>36</v>
      </c>
      <c r="I477" s="8" t="str">
        <f t="shared" si="42"/>
        <v>PD-MAL-100520</v>
      </c>
      <c r="J477" s="8" t="s">
        <v>25</v>
      </c>
      <c r="K477" s="8" t="str">
        <f t="shared" si="41"/>
        <v>S-PD-MAL-934</v>
      </c>
      <c r="L477" s="8" t="s">
        <v>531</v>
      </c>
      <c r="M477" s="33" t="s">
        <v>63</v>
      </c>
    </row>
    <row r="478" spans="1:13" x14ac:dyDescent="0.3">
      <c r="A478" s="8" t="str">
        <f t="shared" si="38"/>
        <v>Akku-Bohrschrauber</v>
      </c>
      <c r="B478" s="8" t="str">
        <f t="shared" si="39"/>
        <v>4711XXYY</v>
      </c>
      <c r="C478" s="8" t="s">
        <v>98</v>
      </c>
      <c r="D478" s="8" t="str">
        <f t="shared" si="40"/>
        <v>47110100</v>
      </c>
      <c r="E478" s="9">
        <v>44374</v>
      </c>
      <c r="F478" s="8" t="s">
        <v>29</v>
      </c>
      <c r="G478" s="8">
        <v>16</v>
      </c>
      <c r="H478" s="8" t="s">
        <v>15</v>
      </c>
      <c r="I478" s="8" t="str">
        <f t="shared" si="42"/>
        <v>PD-GER-100895</v>
      </c>
      <c r="J478" s="8" t="s">
        <v>25</v>
      </c>
      <c r="K478" s="8" t="str">
        <f t="shared" si="41"/>
        <v>S-PD-GER-809</v>
      </c>
      <c r="L478" s="8" t="s">
        <v>532</v>
      </c>
      <c r="M478" s="33" t="s">
        <v>31</v>
      </c>
    </row>
    <row r="479" spans="1:13" x14ac:dyDescent="0.3">
      <c r="A479" s="8" t="str">
        <f t="shared" si="38"/>
        <v>Akku-Stichsäge</v>
      </c>
      <c r="B479" s="8" t="str">
        <f t="shared" si="39"/>
        <v>4722XXYY</v>
      </c>
      <c r="C479" s="8" t="s">
        <v>48</v>
      </c>
      <c r="D479" s="8" t="str">
        <f t="shared" si="40"/>
        <v>47220101</v>
      </c>
      <c r="E479" s="9">
        <v>44374</v>
      </c>
      <c r="F479" s="8" t="s">
        <v>24</v>
      </c>
      <c r="G479" s="8">
        <v>17</v>
      </c>
      <c r="H479" s="8" t="s">
        <v>15</v>
      </c>
      <c r="I479" s="8" t="str">
        <f t="shared" si="42"/>
        <v>PD-CHI-100707</v>
      </c>
      <c r="J479" s="8" t="s">
        <v>33</v>
      </c>
      <c r="K479" s="8" t="str">
        <f t="shared" si="41"/>
        <v>S-PD-CHI-715</v>
      </c>
      <c r="L479" s="8" t="s">
        <v>533</v>
      </c>
      <c r="M479" s="33" t="s">
        <v>74</v>
      </c>
    </row>
    <row r="480" spans="1:13" x14ac:dyDescent="0.3">
      <c r="A480" s="8" t="str">
        <f t="shared" si="38"/>
        <v>Akku-Stichsäge</v>
      </c>
      <c r="B480" s="8" t="str">
        <f t="shared" si="39"/>
        <v>4722XXYY</v>
      </c>
      <c r="C480" s="8" t="s">
        <v>51</v>
      </c>
      <c r="D480" s="8" t="str">
        <f t="shared" si="40"/>
        <v>47220201</v>
      </c>
      <c r="E480" s="9">
        <v>44375</v>
      </c>
      <c r="F480" s="8" t="s">
        <v>14</v>
      </c>
      <c r="G480" s="8">
        <v>12</v>
      </c>
      <c r="H480" s="8" t="s">
        <v>36</v>
      </c>
      <c r="I480" s="8" t="str">
        <f t="shared" si="42"/>
        <v>PD-MAL-100520</v>
      </c>
      <c r="J480" s="8" t="s">
        <v>25</v>
      </c>
      <c r="K480" s="8" t="str">
        <f t="shared" si="41"/>
        <v>S-PD-MAL-934</v>
      </c>
      <c r="L480" s="8" t="s">
        <v>534</v>
      </c>
      <c r="M480" s="33" t="s">
        <v>63</v>
      </c>
    </row>
    <row r="481" spans="1:13" x14ac:dyDescent="0.3">
      <c r="A481" s="8" t="str">
        <f t="shared" si="38"/>
        <v>Akku-Bandschleifer</v>
      </c>
      <c r="B481" s="8" t="str">
        <f t="shared" si="39"/>
        <v>4733XXYY</v>
      </c>
      <c r="C481" s="8" t="s">
        <v>23</v>
      </c>
      <c r="D481" s="8" t="str">
        <f t="shared" si="40"/>
        <v>47330201</v>
      </c>
      <c r="E481" s="9">
        <v>44375</v>
      </c>
      <c r="F481" s="8" t="s">
        <v>14</v>
      </c>
      <c r="G481" s="8">
        <v>15</v>
      </c>
      <c r="H481" s="8" t="s">
        <v>20</v>
      </c>
      <c r="I481" s="8" t="str">
        <f t="shared" si="42"/>
        <v>PD-MAL-100488</v>
      </c>
      <c r="J481" s="8" t="s">
        <v>25</v>
      </c>
      <c r="K481" s="8" t="str">
        <f t="shared" si="41"/>
        <v>S-PD-MAL-934</v>
      </c>
      <c r="L481" s="8" t="s">
        <v>535</v>
      </c>
      <c r="M481" s="33" t="s">
        <v>22</v>
      </c>
    </row>
    <row r="482" spans="1:13" x14ac:dyDescent="0.3">
      <c r="A482" s="8" t="str">
        <f t="shared" si="38"/>
        <v>Akku-Bohrschrauber</v>
      </c>
      <c r="B482" s="8" t="str">
        <f t="shared" si="39"/>
        <v>4711XXYY</v>
      </c>
      <c r="C482" s="8" t="s">
        <v>98</v>
      </c>
      <c r="D482" s="8" t="str">
        <f t="shared" si="40"/>
        <v>47110100</v>
      </c>
      <c r="E482" s="9">
        <v>44375</v>
      </c>
      <c r="F482" s="8" t="s">
        <v>14</v>
      </c>
      <c r="G482" s="8">
        <v>7</v>
      </c>
      <c r="H482" s="8" t="s">
        <v>15</v>
      </c>
      <c r="I482" s="8" t="str">
        <f t="shared" si="42"/>
        <v>PD-MAL-100440</v>
      </c>
      <c r="J482" s="8" t="s">
        <v>37</v>
      </c>
      <c r="K482" s="8" t="str">
        <f t="shared" si="41"/>
        <v>S-PD-MAL-488</v>
      </c>
      <c r="L482" s="8" t="s">
        <v>536</v>
      </c>
      <c r="M482" s="33" t="s">
        <v>18</v>
      </c>
    </row>
    <row r="483" spans="1:13" x14ac:dyDescent="0.3">
      <c r="A483" s="8" t="str">
        <f t="shared" si="38"/>
        <v>Netzstecker-Stichsäge</v>
      </c>
      <c r="B483" s="8" t="str">
        <f t="shared" si="39"/>
        <v>4922XXYY</v>
      </c>
      <c r="C483" s="8" t="s">
        <v>40</v>
      </c>
      <c r="D483" s="8" t="str">
        <f t="shared" si="40"/>
        <v>49220201</v>
      </c>
      <c r="E483" s="9">
        <v>44376</v>
      </c>
      <c r="F483" s="8" t="s">
        <v>24</v>
      </c>
      <c r="G483" s="8">
        <v>17</v>
      </c>
      <c r="H483" s="8" t="s">
        <v>15</v>
      </c>
      <c r="I483" s="8" t="str">
        <f t="shared" si="42"/>
        <v>PD-CHI-100707</v>
      </c>
      <c r="J483" s="8" t="s">
        <v>25</v>
      </c>
      <c r="K483" s="8" t="str">
        <f t="shared" si="41"/>
        <v>S-PD-CHI-690</v>
      </c>
      <c r="L483" s="8" t="s">
        <v>537</v>
      </c>
      <c r="M483" s="33" t="s">
        <v>74</v>
      </c>
    </row>
    <row r="484" spans="1:13" x14ac:dyDescent="0.3">
      <c r="A484" s="8" t="str">
        <f t="shared" si="38"/>
        <v>Netzstecker-Stichsäge</v>
      </c>
      <c r="B484" s="8" t="str">
        <f t="shared" si="39"/>
        <v>4922XXYY</v>
      </c>
      <c r="C484" s="8" t="s">
        <v>77</v>
      </c>
      <c r="D484" s="8" t="str">
        <f t="shared" si="40"/>
        <v>49220101</v>
      </c>
      <c r="E484" s="9">
        <v>44376</v>
      </c>
      <c r="F484" s="8" t="s">
        <v>29</v>
      </c>
      <c r="G484" s="8">
        <v>4</v>
      </c>
      <c r="H484" s="8" t="s">
        <v>36</v>
      </c>
      <c r="I484" s="8" t="str">
        <f t="shared" si="42"/>
        <v>PD-GER-100884</v>
      </c>
      <c r="J484" s="8" t="s">
        <v>33</v>
      </c>
      <c r="K484" s="8" t="str">
        <f t="shared" si="41"/>
        <v>S-PD-GER-929</v>
      </c>
      <c r="L484" s="8" t="s">
        <v>538</v>
      </c>
      <c r="M484" s="33" t="s">
        <v>47</v>
      </c>
    </row>
    <row r="485" spans="1:13" x14ac:dyDescent="0.3">
      <c r="A485" s="8" t="str">
        <f t="shared" si="38"/>
        <v>Netzstecker-Stichsäge</v>
      </c>
      <c r="B485" s="8" t="str">
        <f t="shared" si="39"/>
        <v>4922XXYY</v>
      </c>
      <c r="C485" s="8" t="s">
        <v>130</v>
      </c>
      <c r="D485" s="8" t="str">
        <f t="shared" si="40"/>
        <v>49220100</v>
      </c>
      <c r="E485" s="9">
        <v>44376</v>
      </c>
      <c r="F485" s="8" t="s">
        <v>24</v>
      </c>
      <c r="G485" s="8">
        <v>15</v>
      </c>
      <c r="H485" s="8" t="s">
        <v>20</v>
      </c>
      <c r="I485" s="8" t="str">
        <f t="shared" si="42"/>
        <v>PD-CHI-100922</v>
      </c>
      <c r="J485" s="8" t="s">
        <v>25</v>
      </c>
      <c r="K485" s="8" t="str">
        <f t="shared" si="41"/>
        <v>S-PD-CHI-690</v>
      </c>
      <c r="L485" s="8" t="s">
        <v>539</v>
      </c>
      <c r="M485" s="33" t="s">
        <v>27</v>
      </c>
    </row>
    <row r="486" spans="1:13" x14ac:dyDescent="0.3">
      <c r="A486" s="8" t="str">
        <f t="shared" si="38"/>
        <v>Akku-Bandschleifer</v>
      </c>
      <c r="B486" s="8" t="str">
        <f t="shared" si="39"/>
        <v>4733XXYY</v>
      </c>
      <c r="C486" s="8" t="s">
        <v>23</v>
      </c>
      <c r="D486" s="8" t="str">
        <f t="shared" si="40"/>
        <v>47330201</v>
      </c>
      <c r="E486" s="9">
        <v>44376</v>
      </c>
      <c r="F486" s="8" t="s">
        <v>24</v>
      </c>
      <c r="G486" s="8">
        <v>17</v>
      </c>
      <c r="H486" s="8" t="s">
        <v>36</v>
      </c>
      <c r="I486" s="8" t="str">
        <f t="shared" si="42"/>
        <v>PD-CHI-100550</v>
      </c>
      <c r="J486" s="8" t="s">
        <v>25</v>
      </c>
      <c r="K486" s="8" t="str">
        <f t="shared" si="41"/>
        <v>S-PD-CHI-690</v>
      </c>
      <c r="L486" s="8" t="s">
        <v>540</v>
      </c>
      <c r="M486" s="33" t="s">
        <v>39</v>
      </c>
    </row>
    <row r="487" spans="1:13" x14ac:dyDescent="0.3">
      <c r="A487" s="8" t="str">
        <f t="shared" si="38"/>
        <v>Netzstecker-Bandschleifer</v>
      </c>
      <c r="B487" s="8" t="str">
        <f t="shared" si="39"/>
        <v>4933XXYY</v>
      </c>
      <c r="C487" s="8" t="s">
        <v>28</v>
      </c>
      <c r="D487" s="8" t="str">
        <f t="shared" si="40"/>
        <v>49330100</v>
      </c>
      <c r="E487" s="9">
        <v>44377</v>
      </c>
      <c r="F487" s="8" t="s">
        <v>24</v>
      </c>
      <c r="G487" s="8">
        <v>18</v>
      </c>
      <c r="H487" s="8" t="s">
        <v>20</v>
      </c>
      <c r="I487" s="8" t="str">
        <f t="shared" si="42"/>
        <v>PD-CHI-100922</v>
      </c>
      <c r="J487" s="8" t="s">
        <v>37</v>
      </c>
      <c r="K487" s="8" t="str">
        <f t="shared" si="41"/>
        <v>S-PD-CHI-499</v>
      </c>
      <c r="L487" s="8" t="s">
        <v>541</v>
      </c>
      <c r="M487" s="33" t="s">
        <v>27</v>
      </c>
    </row>
    <row r="488" spans="1:13" x14ac:dyDescent="0.3">
      <c r="A488" s="8" t="str">
        <f t="shared" si="38"/>
        <v>Netzstecker-Bandschleifer</v>
      </c>
      <c r="B488" s="8" t="str">
        <f t="shared" si="39"/>
        <v>4933XXYY</v>
      </c>
      <c r="C488" s="8" t="s">
        <v>66</v>
      </c>
      <c r="D488" s="8" t="str">
        <f t="shared" si="40"/>
        <v>49330200</v>
      </c>
      <c r="E488" s="9">
        <v>44377</v>
      </c>
      <c r="F488" s="8" t="s">
        <v>24</v>
      </c>
      <c r="G488" s="8">
        <v>6</v>
      </c>
      <c r="H488" s="8" t="s">
        <v>15</v>
      </c>
      <c r="I488" s="8" t="str">
        <f t="shared" si="42"/>
        <v>PD-CHI-100707</v>
      </c>
      <c r="J488" s="8" t="s">
        <v>33</v>
      </c>
      <c r="K488" s="8" t="str">
        <f t="shared" si="41"/>
        <v>S-PD-CHI-715</v>
      </c>
      <c r="L488" s="8" t="s">
        <v>542</v>
      </c>
      <c r="M488" s="33" t="s">
        <v>74</v>
      </c>
    </row>
    <row r="489" spans="1:13" x14ac:dyDescent="0.3">
      <c r="A489" s="8" t="str">
        <f t="shared" si="38"/>
        <v>Akku-Bandschleifer</v>
      </c>
      <c r="B489" s="8" t="str">
        <f t="shared" si="39"/>
        <v>4733XXYY</v>
      </c>
      <c r="C489" s="8" t="s">
        <v>58</v>
      </c>
      <c r="D489" s="8" t="str">
        <f t="shared" si="40"/>
        <v>47330101</v>
      </c>
      <c r="E489" s="9">
        <v>44377</v>
      </c>
      <c r="F489" s="8" t="s">
        <v>29</v>
      </c>
      <c r="G489" s="8">
        <v>19</v>
      </c>
      <c r="H489" s="8" t="s">
        <v>36</v>
      </c>
      <c r="I489" s="8" t="str">
        <f t="shared" si="42"/>
        <v>PD-GER-100884</v>
      </c>
      <c r="J489" s="8" t="s">
        <v>16</v>
      </c>
      <c r="K489" s="8" t="str">
        <f t="shared" si="41"/>
        <v>S-PD-GER-858</v>
      </c>
      <c r="L489" s="8" t="s">
        <v>543</v>
      </c>
      <c r="M489" s="33" t="s">
        <v>47</v>
      </c>
    </row>
    <row r="490" spans="1:13" x14ac:dyDescent="0.3">
      <c r="A490" s="8" t="str">
        <f t="shared" si="38"/>
        <v>Akku-Bohrschrauber</v>
      </c>
      <c r="B490" s="8" t="str">
        <f t="shared" si="39"/>
        <v>4711XXYY</v>
      </c>
      <c r="C490" s="8" t="s">
        <v>98</v>
      </c>
      <c r="D490" s="8" t="str">
        <f t="shared" si="40"/>
        <v>47110100</v>
      </c>
      <c r="E490" s="9">
        <v>44377</v>
      </c>
      <c r="F490" s="8" t="s">
        <v>24</v>
      </c>
      <c r="G490" s="8">
        <v>12</v>
      </c>
      <c r="H490" s="8" t="s">
        <v>36</v>
      </c>
      <c r="I490" s="8" t="str">
        <f t="shared" si="42"/>
        <v>PD-CHI-100550</v>
      </c>
      <c r="J490" s="8" t="s">
        <v>16</v>
      </c>
      <c r="K490" s="8" t="str">
        <f t="shared" si="41"/>
        <v>S-PD-CHI-449</v>
      </c>
      <c r="L490" s="8" t="s">
        <v>544</v>
      </c>
      <c r="M490" s="33" t="s">
        <v>39</v>
      </c>
    </row>
    <row r="491" spans="1:13" x14ac:dyDescent="0.3">
      <c r="A491" s="8" t="str">
        <f t="shared" si="38"/>
        <v>Netzstecker-Stichsäge</v>
      </c>
      <c r="B491" s="8" t="str">
        <f t="shared" si="39"/>
        <v>4922XXYY</v>
      </c>
      <c r="C491" s="8" t="s">
        <v>130</v>
      </c>
      <c r="D491" s="8" t="str">
        <f t="shared" si="40"/>
        <v>49220100</v>
      </c>
      <c r="E491" s="9">
        <v>44378</v>
      </c>
      <c r="F491" s="8" t="s">
        <v>29</v>
      </c>
      <c r="G491" s="8">
        <v>19</v>
      </c>
      <c r="H491" s="8" t="s">
        <v>15</v>
      </c>
      <c r="I491" s="8" t="str">
        <f t="shared" si="42"/>
        <v>PD-GER-100895</v>
      </c>
      <c r="J491" s="8" t="s">
        <v>16</v>
      </c>
      <c r="K491" s="8" t="str">
        <f t="shared" si="41"/>
        <v>S-PD-GER-858</v>
      </c>
      <c r="L491" s="8" t="s">
        <v>545</v>
      </c>
      <c r="M491" s="33" t="s">
        <v>31</v>
      </c>
    </row>
    <row r="492" spans="1:13" x14ac:dyDescent="0.3">
      <c r="A492" s="8" t="str">
        <f t="shared" ref="A492:A555" si="43">IF((LEFT(D492,4)="4711"),"Akku-Bohrschrauber",IF((LEFT(D492,4)="4722"),"Akku-Stichsäge",IF((LEFT(D492,4)="4733"),"Akku-Bandschleifer",IF((LEFT(D492,4)="4911"),"Netzstecker-Bohrschrauber",IF((LEFT(D492,4)="4922"),"Netzstecker-Stichsäge",IF((LEFT(D492,4)="4933"),"Netzstecker-Bandschleifer",""))))))</f>
        <v>Akku-Stichsäge</v>
      </c>
      <c r="B492" s="8" t="str">
        <f t="shared" ref="B492:B555" si="44">IF(A492="Akku-Bohrschrauber","4711XXYY",IF(A492="Akku-Stichsäge","4722XXYY",IF(A492="Akku-Bandschleifer","4733XXYY",IF(A492="Netzstecker-Bohrschrauber","4911XXYY",IF(A492="Netzstecker-Stichsäge","4922XXYY",IF(A492="Netzstecker-Bandschleifer","4933XXYY",""))))))</f>
        <v>4722XXYY</v>
      </c>
      <c r="C492" s="8" t="s">
        <v>93</v>
      </c>
      <c r="D492" s="8" t="str">
        <f t="shared" si="40"/>
        <v>47220100</v>
      </c>
      <c r="E492" s="9">
        <v>44378</v>
      </c>
      <c r="F492" s="8" t="s">
        <v>14</v>
      </c>
      <c r="G492" s="8">
        <v>1</v>
      </c>
      <c r="H492" s="8" t="s">
        <v>15</v>
      </c>
      <c r="I492" s="8" t="str">
        <f t="shared" si="42"/>
        <v>PD-MAL-100440</v>
      </c>
      <c r="J492" s="8" t="s">
        <v>25</v>
      </c>
      <c r="K492" s="8" t="str">
        <f t="shared" si="41"/>
        <v>S-PD-MAL-934</v>
      </c>
      <c r="L492" s="8" t="s">
        <v>546</v>
      </c>
      <c r="M492" s="33" t="s">
        <v>18</v>
      </c>
    </row>
    <row r="493" spans="1:13" x14ac:dyDescent="0.3">
      <c r="A493" s="8" t="str">
        <f t="shared" si="43"/>
        <v>Netzstecker-Stichsäge</v>
      </c>
      <c r="B493" s="8" t="str">
        <f t="shared" si="44"/>
        <v>4922XXYY</v>
      </c>
      <c r="C493" s="8" t="s">
        <v>130</v>
      </c>
      <c r="D493" s="8" t="str">
        <f t="shared" si="40"/>
        <v>49220100</v>
      </c>
      <c r="E493" s="9">
        <v>44378</v>
      </c>
      <c r="F493" s="8" t="s">
        <v>14</v>
      </c>
      <c r="G493" s="8">
        <v>18</v>
      </c>
      <c r="H493" s="8" t="s">
        <v>36</v>
      </c>
      <c r="I493" s="8" t="str">
        <f t="shared" si="42"/>
        <v>PD-MAL-100520</v>
      </c>
      <c r="J493" s="8" t="s">
        <v>25</v>
      </c>
      <c r="K493" s="8" t="str">
        <f t="shared" si="41"/>
        <v>S-PD-MAL-934</v>
      </c>
      <c r="L493" s="8" t="s">
        <v>547</v>
      </c>
      <c r="M493" s="33" t="s">
        <v>63</v>
      </c>
    </row>
    <row r="494" spans="1:13" x14ac:dyDescent="0.3">
      <c r="A494" s="8" t="str">
        <f t="shared" si="43"/>
        <v>Netzstecker-Bohrschrauber</v>
      </c>
      <c r="B494" s="8" t="str">
        <f t="shared" si="44"/>
        <v>4911XXYY</v>
      </c>
      <c r="C494" s="8" t="s">
        <v>53</v>
      </c>
      <c r="D494" s="8" t="str">
        <f t="shared" si="40"/>
        <v>49110201</v>
      </c>
      <c r="E494" s="9">
        <v>44378</v>
      </c>
      <c r="F494" s="8" t="s">
        <v>14</v>
      </c>
      <c r="G494" s="8">
        <v>8</v>
      </c>
      <c r="H494" s="8" t="s">
        <v>20</v>
      </c>
      <c r="I494" s="8" t="str">
        <f t="shared" si="42"/>
        <v>PD-MAL-100488</v>
      </c>
      <c r="J494" s="8" t="s">
        <v>16</v>
      </c>
      <c r="K494" s="8" t="str">
        <f t="shared" si="41"/>
        <v>S-PD-MAL-636</v>
      </c>
      <c r="L494" s="8" t="s">
        <v>548</v>
      </c>
      <c r="M494" s="33" t="s">
        <v>22</v>
      </c>
    </row>
    <row r="495" spans="1:13" x14ac:dyDescent="0.3">
      <c r="A495" s="8" t="str">
        <f t="shared" si="43"/>
        <v>Netzstecker-Bandschleifer</v>
      </c>
      <c r="B495" s="8" t="str">
        <f t="shared" si="44"/>
        <v>4933XXYY</v>
      </c>
      <c r="C495" s="8" t="s">
        <v>113</v>
      </c>
      <c r="D495" s="8" t="str">
        <f t="shared" si="40"/>
        <v>49330201</v>
      </c>
      <c r="E495" s="9">
        <v>44379</v>
      </c>
      <c r="F495" s="8" t="s">
        <v>29</v>
      </c>
      <c r="G495" s="8">
        <v>4</v>
      </c>
      <c r="H495" s="8" t="s">
        <v>15</v>
      </c>
      <c r="I495" s="8" t="str">
        <f t="shared" si="42"/>
        <v>PD-GER-100895</v>
      </c>
      <c r="J495" s="8" t="s">
        <v>37</v>
      </c>
      <c r="K495" s="8" t="str">
        <f t="shared" si="41"/>
        <v>S-PD-GER-693</v>
      </c>
      <c r="L495" s="8" t="s">
        <v>549</v>
      </c>
      <c r="M495" s="33" t="s">
        <v>31</v>
      </c>
    </row>
    <row r="496" spans="1:13" x14ac:dyDescent="0.3">
      <c r="A496" s="8" t="str">
        <f t="shared" si="43"/>
        <v>Netzstecker-Bandschleifer</v>
      </c>
      <c r="B496" s="8" t="str">
        <f t="shared" si="44"/>
        <v>4933XXYY</v>
      </c>
      <c r="C496" s="8" t="s">
        <v>66</v>
      </c>
      <c r="D496" s="8" t="str">
        <f t="shared" si="40"/>
        <v>49330200</v>
      </c>
      <c r="E496" s="9">
        <v>44379</v>
      </c>
      <c r="F496" s="8" t="s">
        <v>24</v>
      </c>
      <c r="G496" s="8">
        <v>18</v>
      </c>
      <c r="H496" s="8" t="s">
        <v>36</v>
      </c>
      <c r="I496" s="8" t="str">
        <f t="shared" si="42"/>
        <v>PD-CHI-100550</v>
      </c>
      <c r="J496" s="8" t="s">
        <v>33</v>
      </c>
      <c r="K496" s="8" t="str">
        <f t="shared" si="41"/>
        <v>S-PD-CHI-715</v>
      </c>
      <c r="L496" s="8" t="s">
        <v>550</v>
      </c>
      <c r="M496" s="33" t="s">
        <v>39</v>
      </c>
    </row>
    <row r="497" spans="1:13" x14ac:dyDescent="0.3">
      <c r="A497" s="8" t="str">
        <f t="shared" si="43"/>
        <v>Akku-Bohrschrauber</v>
      </c>
      <c r="B497" s="8" t="str">
        <f t="shared" si="44"/>
        <v>4711XXYY</v>
      </c>
      <c r="C497" s="8" t="s">
        <v>45</v>
      </c>
      <c r="D497" s="8" t="str">
        <f t="shared" si="40"/>
        <v>47110201</v>
      </c>
      <c r="E497" s="9">
        <v>44380</v>
      </c>
      <c r="F497" s="8" t="s">
        <v>29</v>
      </c>
      <c r="G497" s="8">
        <v>6</v>
      </c>
      <c r="H497" s="8" t="s">
        <v>20</v>
      </c>
      <c r="I497" s="8" t="str">
        <f t="shared" si="42"/>
        <v>PD-GER-100623</v>
      </c>
      <c r="J497" s="8" t="s">
        <v>16</v>
      </c>
      <c r="K497" s="8" t="str">
        <f t="shared" si="41"/>
        <v>S-PD-GER-858</v>
      </c>
      <c r="L497" s="8" t="s">
        <v>551</v>
      </c>
      <c r="M497" s="33" t="s">
        <v>42</v>
      </c>
    </row>
    <row r="498" spans="1:13" x14ac:dyDescent="0.3">
      <c r="A498" s="8" t="str">
        <f t="shared" si="43"/>
        <v>Akku-Stichsäge</v>
      </c>
      <c r="B498" s="8" t="str">
        <f t="shared" si="44"/>
        <v>4722XXYY</v>
      </c>
      <c r="C498" s="8" t="s">
        <v>48</v>
      </c>
      <c r="D498" s="8" t="str">
        <f t="shared" si="40"/>
        <v>47220101</v>
      </c>
      <c r="E498" s="9">
        <v>44380</v>
      </c>
      <c r="F498" s="8" t="s">
        <v>24</v>
      </c>
      <c r="G498" s="8">
        <v>18</v>
      </c>
      <c r="H498" s="8" t="s">
        <v>15</v>
      </c>
      <c r="I498" s="8" t="str">
        <f t="shared" si="42"/>
        <v>PD-CHI-100707</v>
      </c>
      <c r="J498" s="8" t="s">
        <v>37</v>
      </c>
      <c r="K498" s="8" t="str">
        <f t="shared" si="41"/>
        <v>S-PD-CHI-499</v>
      </c>
      <c r="L498" s="8" t="s">
        <v>552</v>
      </c>
      <c r="M498" s="33" t="s">
        <v>74</v>
      </c>
    </row>
    <row r="499" spans="1:13" x14ac:dyDescent="0.3">
      <c r="A499" s="8" t="str">
        <f t="shared" si="43"/>
        <v>Netzstecker-Bohrschrauber</v>
      </c>
      <c r="B499" s="8" t="str">
        <f t="shared" si="44"/>
        <v>4911XXYY</v>
      </c>
      <c r="C499" s="8" t="s">
        <v>87</v>
      </c>
      <c r="D499" s="8" t="str">
        <f t="shared" si="40"/>
        <v>49110101</v>
      </c>
      <c r="E499" s="9">
        <v>44380</v>
      </c>
      <c r="F499" s="8" t="s">
        <v>24</v>
      </c>
      <c r="G499" s="8">
        <v>14</v>
      </c>
      <c r="H499" s="8" t="s">
        <v>36</v>
      </c>
      <c r="I499" s="8" t="str">
        <f t="shared" si="42"/>
        <v>PD-CHI-100550</v>
      </c>
      <c r="J499" s="8" t="s">
        <v>16</v>
      </c>
      <c r="K499" s="8" t="str">
        <f t="shared" si="41"/>
        <v>S-PD-CHI-449</v>
      </c>
      <c r="L499" s="8" t="s">
        <v>553</v>
      </c>
      <c r="M499" s="33" t="s">
        <v>39</v>
      </c>
    </row>
    <row r="500" spans="1:13" x14ac:dyDescent="0.3">
      <c r="A500" s="8" t="str">
        <f t="shared" si="43"/>
        <v>Netzstecker-Stichsäge</v>
      </c>
      <c r="B500" s="8" t="str">
        <f t="shared" si="44"/>
        <v>4922XXYY</v>
      </c>
      <c r="C500" s="8" t="s">
        <v>40</v>
      </c>
      <c r="D500" s="8" t="str">
        <f t="shared" si="40"/>
        <v>49220201</v>
      </c>
      <c r="E500" s="9">
        <v>44381</v>
      </c>
      <c r="F500" s="8" t="s">
        <v>14</v>
      </c>
      <c r="G500" s="8">
        <v>9</v>
      </c>
      <c r="H500" s="8" t="s">
        <v>20</v>
      </c>
      <c r="I500" s="8" t="str">
        <f t="shared" si="42"/>
        <v>PD-MAL-100488</v>
      </c>
      <c r="J500" s="8" t="s">
        <v>33</v>
      </c>
      <c r="K500" s="8" t="str">
        <f t="shared" si="41"/>
        <v>S-PD-MAL-530</v>
      </c>
      <c r="L500" s="8" t="s">
        <v>554</v>
      </c>
      <c r="M500" s="33" t="s">
        <v>22</v>
      </c>
    </row>
    <row r="501" spans="1:13" x14ac:dyDescent="0.3">
      <c r="A501" s="8" t="str">
        <f t="shared" si="43"/>
        <v>Akku-Bandschleifer</v>
      </c>
      <c r="B501" s="8" t="str">
        <f t="shared" si="44"/>
        <v>4733XXYY</v>
      </c>
      <c r="C501" s="8" t="s">
        <v>23</v>
      </c>
      <c r="D501" s="8" t="str">
        <f t="shared" si="40"/>
        <v>47330201</v>
      </c>
      <c r="E501" s="9">
        <v>44381</v>
      </c>
      <c r="F501" s="8" t="s">
        <v>29</v>
      </c>
      <c r="G501" s="8">
        <v>6</v>
      </c>
      <c r="H501" s="8" t="s">
        <v>15</v>
      </c>
      <c r="I501" s="8" t="str">
        <f t="shared" si="42"/>
        <v>PD-GER-100895</v>
      </c>
      <c r="J501" s="8" t="s">
        <v>25</v>
      </c>
      <c r="K501" s="8" t="str">
        <f t="shared" si="41"/>
        <v>S-PD-GER-809</v>
      </c>
      <c r="L501" s="8" t="s">
        <v>555</v>
      </c>
      <c r="M501" s="33" t="s">
        <v>31</v>
      </c>
    </row>
    <row r="502" spans="1:13" x14ac:dyDescent="0.3">
      <c r="A502" s="8" t="str">
        <f t="shared" si="43"/>
        <v>Netzstecker-Stichsäge</v>
      </c>
      <c r="B502" s="8" t="str">
        <f t="shared" si="44"/>
        <v>4922XXYY</v>
      </c>
      <c r="C502" s="8" t="s">
        <v>77</v>
      </c>
      <c r="D502" s="8" t="str">
        <f t="shared" si="40"/>
        <v>49220101</v>
      </c>
      <c r="E502" s="9">
        <v>44381</v>
      </c>
      <c r="F502" s="8" t="s">
        <v>14</v>
      </c>
      <c r="G502" s="8">
        <v>1</v>
      </c>
      <c r="H502" s="8" t="s">
        <v>15</v>
      </c>
      <c r="I502" s="8" t="str">
        <f t="shared" si="42"/>
        <v>PD-MAL-100440</v>
      </c>
      <c r="J502" s="8" t="s">
        <v>25</v>
      </c>
      <c r="K502" s="8" t="str">
        <f t="shared" si="41"/>
        <v>S-PD-MAL-934</v>
      </c>
      <c r="L502" s="8" t="s">
        <v>556</v>
      </c>
      <c r="M502" s="33" t="s">
        <v>18</v>
      </c>
    </row>
    <row r="503" spans="1:13" x14ac:dyDescent="0.3">
      <c r="A503" s="8" t="str">
        <f t="shared" si="43"/>
        <v>Netzstecker-Bandschleifer</v>
      </c>
      <c r="B503" s="8" t="str">
        <f t="shared" si="44"/>
        <v>4933XXYY</v>
      </c>
      <c r="C503" s="8" t="s">
        <v>113</v>
      </c>
      <c r="D503" s="8" t="str">
        <f t="shared" si="40"/>
        <v>49330201</v>
      </c>
      <c r="E503" s="9">
        <v>44381</v>
      </c>
      <c r="F503" s="8" t="s">
        <v>24</v>
      </c>
      <c r="G503" s="8">
        <v>17</v>
      </c>
      <c r="H503" s="8" t="s">
        <v>15</v>
      </c>
      <c r="I503" s="8" t="str">
        <f t="shared" si="42"/>
        <v>PD-CHI-100707</v>
      </c>
      <c r="J503" s="8" t="s">
        <v>33</v>
      </c>
      <c r="K503" s="8" t="str">
        <f t="shared" si="41"/>
        <v>S-PD-CHI-715</v>
      </c>
      <c r="L503" s="8" t="s">
        <v>557</v>
      </c>
      <c r="M503" s="33" t="s">
        <v>74</v>
      </c>
    </row>
    <row r="504" spans="1:13" x14ac:dyDescent="0.3">
      <c r="A504" s="8" t="str">
        <f t="shared" si="43"/>
        <v>Netzstecker-Bohrschrauber</v>
      </c>
      <c r="B504" s="8" t="str">
        <f t="shared" si="44"/>
        <v>4911XXYY</v>
      </c>
      <c r="C504" s="8" t="s">
        <v>43</v>
      </c>
      <c r="D504" s="8" t="str">
        <f t="shared" si="40"/>
        <v>49110100</v>
      </c>
      <c r="E504" s="9">
        <v>44382</v>
      </c>
      <c r="F504" s="8" t="s">
        <v>29</v>
      </c>
      <c r="G504" s="8">
        <v>9</v>
      </c>
      <c r="H504" s="8" t="s">
        <v>36</v>
      </c>
      <c r="I504" s="8" t="str">
        <f t="shared" si="42"/>
        <v>PD-GER-100884</v>
      </c>
      <c r="J504" s="8" t="s">
        <v>16</v>
      </c>
      <c r="K504" s="8" t="str">
        <f t="shared" si="41"/>
        <v>S-PD-GER-858</v>
      </c>
      <c r="L504" s="8" t="s">
        <v>558</v>
      </c>
      <c r="M504" s="33" t="s">
        <v>47</v>
      </c>
    </row>
    <row r="505" spans="1:13" x14ac:dyDescent="0.3">
      <c r="A505" s="8" t="str">
        <f t="shared" si="43"/>
        <v>Netzstecker-Bandschleifer</v>
      </c>
      <c r="B505" s="8" t="str">
        <f t="shared" si="44"/>
        <v>4933XXYY</v>
      </c>
      <c r="C505" s="8" t="s">
        <v>113</v>
      </c>
      <c r="D505" s="8" t="str">
        <f t="shared" si="40"/>
        <v>49330201</v>
      </c>
      <c r="E505" s="9">
        <v>44382</v>
      </c>
      <c r="F505" s="8" t="s">
        <v>24</v>
      </c>
      <c r="G505" s="8">
        <v>18</v>
      </c>
      <c r="H505" s="8" t="s">
        <v>36</v>
      </c>
      <c r="I505" s="8" t="str">
        <f t="shared" si="42"/>
        <v>PD-CHI-100550</v>
      </c>
      <c r="J505" s="8" t="s">
        <v>33</v>
      </c>
      <c r="K505" s="8" t="str">
        <f t="shared" si="41"/>
        <v>S-PD-CHI-715</v>
      </c>
      <c r="L505" s="8" t="s">
        <v>559</v>
      </c>
      <c r="M505" s="33" t="s">
        <v>39</v>
      </c>
    </row>
    <row r="506" spans="1:13" x14ac:dyDescent="0.3">
      <c r="A506" s="8" t="str">
        <f t="shared" si="43"/>
        <v>Akku-Stichsäge</v>
      </c>
      <c r="B506" s="8" t="str">
        <f t="shared" si="44"/>
        <v>4722XXYY</v>
      </c>
      <c r="C506" s="8" t="s">
        <v>48</v>
      </c>
      <c r="D506" s="8" t="str">
        <f t="shared" si="40"/>
        <v>47220101</v>
      </c>
      <c r="E506" s="9">
        <v>44382</v>
      </c>
      <c r="F506" s="8" t="s">
        <v>14</v>
      </c>
      <c r="G506" s="8">
        <v>18</v>
      </c>
      <c r="H506" s="8" t="s">
        <v>20</v>
      </c>
      <c r="I506" s="8" t="str">
        <f t="shared" si="42"/>
        <v>PD-MAL-100488</v>
      </c>
      <c r="J506" s="8" t="s">
        <v>33</v>
      </c>
      <c r="K506" s="8" t="str">
        <f t="shared" si="41"/>
        <v>S-PD-MAL-530</v>
      </c>
      <c r="L506" s="8" t="s">
        <v>560</v>
      </c>
      <c r="M506" s="33" t="s">
        <v>22</v>
      </c>
    </row>
    <row r="507" spans="1:13" x14ac:dyDescent="0.3">
      <c r="A507" s="8" t="str">
        <f t="shared" si="43"/>
        <v>Netzstecker-Bohrschrauber</v>
      </c>
      <c r="B507" s="8" t="str">
        <f t="shared" si="44"/>
        <v>4911XXYY</v>
      </c>
      <c r="C507" s="8" t="s">
        <v>43</v>
      </c>
      <c r="D507" s="8" t="str">
        <f t="shared" si="40"/>
        <v>49110100</v>
      </c>
      <c r="E507" s="9">
        <v>44384</v>
      </c>
      <c r="F507" s="8" t="s">
        <v>14</v>
      </c>
      <c r="G507" s="8">
        <v>10</v>
      </c>
      <c r="H507" s="8" t="s">
        <v>20</v>
      </c>
      <c r="I507" s="8" t="str">
        <f t="shared" si="42"/>
        <v>PD-MAL-100488</v>
      </c>
      <c r="J507" s="8" t="s">
        <v>25</v>
      </c>
      <c r="K507" s="8" t="str">
        <f t="shared" si="41"/>
        <v>S-PD-MAL-934</v>
      </c>
      <c r="L507" s="8" t="s">
        <v>561</v>
      </c>
      <c r="M507" s="33" t="s">
        <v>22</v>
      </c>
    </row>
    <row r="508" spans="1:13" x14ac:dyDescent="0.3">
      <c r="A508" s="8" t="str">
        <f t="shared" si="43"/>
        <v>Akku-Bohrschrauber</v>
      </c>
      <c r="B508" s="8" t="str">
        <f t="shared" si="44"/>
        <v>4711XXYY</v>
      </c>
      <c r="C508" s="8" t="s">
        <v>45</v>
      </c>
      <c r="D508" s="8" t="str">
        <f t="shared" si="40"/>
        <v>47110201</v>
      </c>
      <c r="E508" s="9">
        <v>44384</v>
      </c>
      <c r="F508" s="8" t="s">
        <v>14</v>
      </c>
      <c r="G508" s="8">
        <v>8</v>
      </c>
      <c r="H508" s="8" t="s">
        <v>15</v>
      </c>
      <c r="I508" s="8" t="str">
        <f t="shared" si="42"/>
        <v>PD-MAL-100440</v>
      </c>
      <c r="J508" s="8" t="s">
        <v>16</v>
      </c>
      <c r="K508" s="8" t="str">
        <f t="shared" si="41"/>
        <v>S-PD-MAL-636</v>
      </c>
      <c r="L508" s="8" t="s">
        <v>562</v>
      </c>
      <c r="M508" s="33" t="s">
        <v>18</v>
      </c>
    </row>
    <row r="509" spans="1:13" x14ac:dyDescent="0.3">
      <c r="A509" s="8" t="str">
        <f t="shared" si="43"/>
        <v>Akku-Bandschleifer</v>
      </c>
      <c r="B509" s="8" t="str">
        <f t="shared" si="44"/>
        <v>4733XXYY</v>
      </c>
      <c r="C509" s="8" t="s">
        <v>58</v>
      </c>
      <c r="D509" s="8" t="str">
        <f t="shared" si="40"/>
        <v>47330101</v>
      </c>
      <c r="E509" s="9">
        <v>44384</v>
      </c>
      <c r="F509" s="8" t="s">
        <v>29</v>
      </c>
      <c r="G509" s="8">
        <v>19</v>
      </c>
      <c r="H509" s="8" t="s">
        <v>15</v>
      </c>
      <c r="I509" s="8" t="str">
        <f t="shared" si="42"/>
        <v>PD-GER-100895</v>
      </c>
      <c r="J509" s="8" t="s">
        <v>37</v>
      </c>
      <c r="K509" s="8" t="str">
        <f t="shared" si="41"/>
        <v>S-PD-GER-693</v>
      </c>
      <c r="L509" s="8" t="s">
        <v>563</v>
      </c>
      <c r="M509" s="33" t="s">
        <v>31</v>
      </c>
    </row>
    <row r="510" spans="1:13" x14ac:dyDescent="0.3">
      <c r="A510" s="8" t="str">
        <f t="shared" si="43"/>
        <v>Netzstecker-Bandschleifer</v>
      </c>
      <c r="B510" s="8" t="str">
        <f t="shared" si="44"/>
        <v>4933XXYY</v>
      </c>
      <c r="C510" s="8" t="s">
        <v>113</v>
      </c>
      <c r="D510" s="8" t="str">
        <f t="shared" ref="D510:D573" si="45">IF(C510="Akku-Bohrschrauber Basis","47110100",IF(C510="Akku-Bohrschrauber Basis Plus","47110101",IF(C510="Akku-Bohrschrauber Premium","47110200",IF(C510="Akku-Bohrschrauber Premium Plus","47110201",IF(C510="Akku-Stichsäge Basis","47220100",IF(C510="Akku-Stichsäge Basis Plus","47220101",IF(C510="Akku-Stichsäge Premium","47220200",IF(C510="Akku-Stichsäge Premium Plus","47220201",IF(C510="Akku-Bandschleifer Basis","47330100",IF(C510="Akku-Bandschleifer Basis Plus","47330101",IF(C510="Akku-Bandschleifer Premium","47330200",IF(C510="Akku-Bandschleifer Premium Plus","47330201",IF(C510="Netzstecker-Bohrschrauber Basis","49110100",IF(C510="Netzstecker-Bohrschrauber Basis Plus","49110101",IF(C510="Netzstecker-Bohrschrauber Premium","49110200",IF(C510="Netzstecker-Bohrschrauber Premium Plus","49110201",IF(C510="Netzstecker-Stichsäge Basis","49220100",IF(C510="Netzstecker-Stichsäge Basis Plus","49220101",IF(C510="Netzstecker-Stichsäge Premium","49220200",IF(C510="Netzstecker-Stichsäge Premium Plus","49220201",IF(C510="Netzstecker-Bandschleifer Basis","49330100",IF(C510="Netzstecker-Bandschleifer Basis Plus","49330101",IF(C510="Netzstecker-Bandschleifer Premium","49330200",IF(C510="Netzstecker-Bandschleifer Premium Plus","49330201",""))))))))))))))))))))))))</f>
        <v>49330201</v>
      </c>
      <c r="E510" s="9">
        <v>44385</v>
      </c>
      <c r="F510" s="8" t="s">
        <v>29</v>
      </c>
      <c r="G510" s="8">
        <v>2</v>
      </c>
      <c r="H510" s="8" t="s">
        <v>20</v>
      </c>
      <c r="I510" s="8" t="str">
        <f t="shared" si="42"/>
        <v>PD-GER-100623</v>
      </c>
      <c r="J510" s="8" t="s">
        <v>25</v>
      </c>
      <c r="K510" s="8" t="str">
        <f t="shared" si="41"/>
        <v>S-PD-GER-809</v>
      </c>
      <c r="L510" s="8" t="s">
        <v>564</v>
      </c>
      <c r="M510" s="33" t="s">
        <v>42</v>
      </c>
    </row>
    <row r="511" spans="1:13" x14ac:dyDescent="0.3">
      <c r="A511" s="8" t="str">
        <f t="shared" si="43"/>
        <v>Akku-Stichsäge</v>
      </c>
      <c r="B511" s="8" t="str">
        <f t="shared" si="44"/>
        <v>4722XXYY</v>
      </c>
      <c r="C511" s="8" t="s">
        <v>32</v>
      </c>
      <c r="D511" s="8" t="str">
        <f t="shared" si="45"/>
        <v>47220200</v>
      </c>
      <c r="E511" s="9">
        <v>44385</v>
      </c>
      <c r="F511" s="8" t="s">
        <v>29</v>
      </c>
      <c r="G511" s="8">
        <v>19</v>
      </c>
      <c r="H511" s="8" t="s">
        <v>36</v>
      </c>
      <c r="I511" s="8" t="str">
        <f t="shared" si="42"/>
        <v>PD-GER-100884</v>
      </c>
      <c r="J511" s="8" t="s">
        <v>16</v>
      </c>
      <c r="K511" s="8" t="str">
        <f t="shared" si="41"/>
        <v>S-PD-GER-858</v>
      </c>
      <c r="L511" s="8" t="s">
        <v>565</v>
      </c>
      <c r="M511" s="33" t="s">
        <v>47</v>
      </c>
    </row>
    <row r="512" spans="1:13" x14ac:dyDescent="0.3">
      <c r="A512" s="8" t="str">
        <f t="shared" si="43"/>
        <v>Netzstecker-Bohrschrauber</v>
      </c>
      <c r="B512" s="8" t="str">
        <f t="shared" si="44"/>
        <v>4911XXYY</v>
      </c>
      <c r="C512" s="8" t="s">
        <v>43</v>
      </c>
      <c r="D512" s="8" t="str">
        <f t="shared" si="45"/>
        <v>49110100</v>
      </c>
      <c r="E512" s="9">
        <v>44386</v>
      </c>
      <c r="F512" s="8" t="s">
        <v>14</v>
      </c>
      <c r="G512" s="8">
        <v>18</v>
      </c>
      <c r="H512" s="8" t="s">
        <v>15</v>
      </c>
      <c r="I512" s="8" t="str">
        <f t="shared" si="42"/>
        <v>PD-MAL-100440</v>
      </c>
      <c r="J512" s="8" t="s">
        <v>16</v>
      </c>
      <c r="K512" s="8" t="str">
        <f t="shared" si="41"/>
        <v>S-PD-MAL-636</v>
      </c>
      <c r="L512" s="8" t="s">
        <v>566</v>
      </c>
      <c r="M512" s="33" t="s">
        <v>18</v>
      </c>
    </row>
    <row r="513" spans="1:13" x14ac:dyDescent="0.3">
      <c r="A513" s="8" t="str">
        <f t="shared" si="43"/>
        <v>Akku-Bandschleifer</v>
      </c>
      <c r="B513" s="8" t="str">
        <f t="shared" si="44"/>
        <v>4733XXYY</v>
      </c>
      <c r="C513" s="8" t="s">
        <v>23</v>
      </c>
      <c r="D513" s="8" t="str">
        <f t="shared" si="45"/>
        <v>47330201</v>
      </c>
      <c r="E513" s="9">
        <v>44386</v>
      </c>
      <c r="F513" s="8" t="s">
        <v>29</v>
      </c>
      <c r="G513" s="8">
        <v>13</v>
      </c>
      <c r="H513" s="8" t="s">
        <v>15</v>
      </c>
      <c r="I513" s="8" t="str">
        <f t="shared" si="42"/>
        <v>PD-GER-100895</v>
      </c>
      <c r="J513" s="8" t="s">
        <v>37</v>
      </c>
      <c r="K513" s="8" t="str">
        <f t="shared" si="41"/>
        <v>S-PD-GER-693</v>
      </c>
      <c r="L513" s="8" t="s">
        <v>567</v>
      </c>
      <c r="M513" s="33" t="s">
        <v>31</v>
      </c>
    </row>
    <row r="514" spans="1:13" x14ac:dyDescent="0.3">
      <c r="A514" s="8" t="str">
        <f t="shared" si="43"/>
        <v>Netzstecker-Bandschleifer</v>
      </c>
      <c r="B514" s="8" t="str">
        <f t="shared" si="44"/>
        <v>4933XXYY</v>
      </c>
      <c r="C514" s="8" t="s">
        <v>35</v>
      </c>
      <c r="D514" s="8" t="str">
        <f t="shared" si="45"/>
        <v>49330101</v>
      </c>
      <c r="E514" s="9">
        <v>44386</v>
      </c>
      <c r="F514" s="8" t="s">
        <v>24</v>
      </c>
      <c r="G514" s="8">
        <v>14</v>
      </c>
      <c r="H514" s="8" t="s">
        <v>15</v>
      </c>
      <c r="I514" s="8" t="str">
        <f t="shared" si="42"/>
        <v>PD-CHI-100707</v>
      </c>
      <c r="J514" s="8" t="s">
        <v>37</v>
      </c>
      <c r="K514" s="8" t="str">
        <f t="shared" si="41"/>
        <v>S-PD-CHI-499</v>
      </c>
      <c r="L514" s="8" t="s">
        <v>568</v>
      </c>
      <c r="M514" s="33" t="s">
        <v>74</v>
      </c>
    </row>
    <row r="515" spans="1:13" x14ac:dyDescent="0.3">
      <c r="A515" s="8" t="str">
        <f t="shared" si="43"/>
        <v>Netzstecker-Stichsäge</v>
      </c>
      <c r="B515" s="8" t="str">
        <f t="shared" si="44"/>
        <v>4922XXYY</v>
      </c>
      <c r="C515" s="8" t="s">
        <v>77</v>
      </c>
      <c r="D515" s="8" t="str">
        <f t="shared" si="45"/>
        <v>49220101</v>
      </c>
      <c r="E515" s="9">
        <v>44386</v>
      </c>
      <c r="F515" s="8" t="s">
        <v>29</v>
      </c>
      <c r="G515" s="8">
        <v>19</v>
      </c>
      <c r="H515" s="8" t="s">
        <v>36</v>
      </c>
      <c r="I515" s="8" t="str">
        <f t="shared" si="42"/>
        <v>PD-GER-100884</v>
      </c>
      <c r="J515" s="8" t="s">
        <v>25</v>
      </c>
      <c r="K515" s="8" t="str">
        <f t="shared" ref="K515:K578" si="46">IF(AND(F515="Malaysia",J515="Multi Tier Racking"),"S-PD-MAL-530",IF(AND(F515="Malaysia",J515="Static Shelving"),"S-PD-MAL-636",IF(AND(F515="Malaysia",J515="Mobile Shelving"),"S-PD-MAL-934",IF(AND(F515="Malaysia",J515="Pallet Racking"),"S-PD-MAL-488",IF(AND(F515="China",J515="Multi Tier Racking"),"S-PD-CHI-715",IF(AND(F515="China",J515="Static Shelving"),"S-PD-CHI-449",IF(AND(F515="China",J515="Mobile Shelving"),"S-PD-CHI-690",IF(AND(F515="China",J515="Pallet Racking"),"S-PD-CHI-499",IF(AND(F515="Germany",J515="Multi Tier Racking"),"S-PD-GER-929",IF(AND(F515="Germany",J515="Static Shelving"),"S-PD-GER-858",IF(AND(F515="Germany",J515="Mobile Shelving"),"S-PD-GER-809",IF(AND(F515="Germany",J515="Pallet Racking"),"S-PD-GER-693",""))))))))))))</f>
        <v>S-PD-GER-809</v>
      </c>
      <c r="L515" s="8" t="s">
        <v>569</v>
      </c>
      <c r="M515" s="33" t="s">
        <v>47</v>
      </c>
    </row>
    <row r="516" spans="1:13" x14ac:dyDescent="0.3">
      <c r="A516" s="8" t="str">
        <f t="shared" si="43"/>
        <v>Netzstecker-Bandschleifer</v>
      </c>
      <c r="B516" s="8" t="str">
        <f t="shared" si="44"/>
        <v>4933XXYY</v>
      </c>
      <c r="C516" s="8" t="s">
        <v>66</v>
      </c>
      <c r="D516" s="8" t="str">
        <f t="shared" si="45"/>
        <v>49330200</v>
      </c>
      <c r="E516" s="9">
        <v>44387</v>
      </c>
      <c r="F516" s="8" t="s">
        <v>14</v>
      </c>
      <c r="G516" s="8">
        <v>20</v>
      </c>
      <c r="H516" s="8" t="s">
        <v>15</v>
      </c>
      <c r="I516" s="8" t="str">
        <f t="shared" ref="I516:I579" si="47">IF(AND(H516="A",F516="Malaysia"),"PD-MAL-100440",IF(AND(H516="B",F516="Malaysia"),"PD-MAL-100488",IF(AND(H516="C",F516="Malaysia"),"PD-MAL-100520",IF(AND(H516="A",F516="China"),"PD-CHI-100707",IF(AND(H516="B",F516="China"),"PD-CHI-100922",IF(AND(H516="C",F516="China"),"PD-CHI-100550",IF(AND(H516="A",F516="Germany"),"PD-GER-100895",IF(AND(H516="B",F516="Germany"),"PD-GER-100623",IF(AND(H516="C",F516="Germany"),"PD-GER-100884","")))))))))</f>
        <v>PD-MAL-100440</v>
      </c>
      <c r="J516" s="8" t="s">
        <v>33</v>
      </c>
      <c r="K516" s="8" t="str">
        <f t="shared" si="46"/>
        <v>S-PD-MAL-530</v>
      </c>
      <c r="L516" s="8" t="s">
        <v>570</v>
      </c>
      <c r="M516" s="33" t="s">
        <v>18</v>
      </c>
    </row>
    <row r="517" spans="1:13" x14ac:dyDescent="0.3">
      <c r="A517" s="8" t="str">
        <f t="shared" si="43"/>
        <v>Akku-Bohrschrauber</v>
      </c>
      <c r="B517" s="8" t="str">
        <f t="shared" si="44"/>
        <v>4711XXYY</v>
      </c>
      <c r="C517" s="8" t="s">
        <v>98</v>
      </c>
      <c r="D517" s="8" t="str">
        <f t="shared" si="45"/>
        <v>47110100</v>
      </c>
      <c r="E517" s="9">
        <v>44387</v>
      </c>
      <c r="F517" s="8" t="s">
        <v>29</v>
      </c>
      <c r="G517" s="8">
        <v>16</v>
      </c>
      <c r="H517" s="8" t="s">
        <v>15</v>
      </c>
      <c r="I517" s="8" t="str">
        <f t="shared" si="47"/>
        <v>PD-GER-100895</v>
      </c>
      <c r="J517" s="8" t="s">
        <v>33</v>
      </c>
      <c r="K517" s="8" t="str">
        <f t="shared" si="46"/>
        <v>S-PD-GER-929</v>
      </c>
      <c r="L517" s="8" t="s">
        <v>571</v>
      </c>
      <c r="M517" s="33" t="s">
        <v>31</v>
      </c>
    </row>
    <row r="518" spans="1:13" x14ac:dyDescent="0.3">
      <c r="A518" s="8" t="str">
        <f t="shared" si="43"/>
        <v>Netzstecker-Bandschleifer</v>
      </c>
      <c r="B518" s="8" t="str">
        <f t="shared" si="44"/>
        <v>4933XXYY</v>
      </c>
      <c r="C518" s="8" t="s">
        <v>66</v>
      </c>
      <c r="D518" s="8" t="str">
        <f t="shared" si="45"/>
        <v>49330200</v>
      </c>
      <c r="E518" s="9">
        <v>44387</v>
      </c>
      <c r="F518" s="8" t="s">
        <v>24</v>
      </c>
      <c r="G518" s="8">
        <v>10</v>
      </c>
      <c r="H518" s="8" t="s">
        <v>20</v>
      </c>
      <c r="I518" s="8" t="str">
        <f t="shared" si="47"/>
        <v>PD-CHI-100922</v>
      </c>
      <c r="J518" s="8" t="s">
        <v>25</v>
      </c>
      <c r="K518" s="8" t="str">
        <f t="shared" si="46"/>
        <v>S-PD-CHI-690</v>
      </c>
      <c r="L518" s="8" t="s">
        <v>572</v>
      </c>
      <c r="M518" s="33" t="s">
        <v>27</v>
      </c>
    </row>
    <row r="519" spans="1:13" x14ac:dyDescent="0.3">
      <c r="A519" s="8" t="str">
        <f t="shared" si="43"/>
        <v>Netzstecker-Bandschleifer</v>
      </c>
      <c r="B519" s="8" t="str">
        <f t="shared" si="44"/>
        <v>4933XXYY</v>
      </c>
      <c r="C519" s="8" t="s">
        <v>66</v>
      </c>
      <c r="D519" s="8" t="str">
        <f t="shared" si="45"/>
        <v>49330200</v>
      </c>
      <c r="E519" s="9">
        <v>44388</v>
      </c>
      <c r="F519" s="8" t="s">
        <v>14</v>
      </c>
      <c r="G519" s="8">
        <v>13</v>
      </c>
      <c r="H519" s="8" t="s">
        <v>36</v>
      </c>
      <c r="I519" s="8" t="str">
        <f t="shared" si="47"/>
        <v>PD-MAL-100520</v>
      </c>
      <c r="J519" s="8" t="s">
        <v>25</v>
      </c>
      <c r="K519" s="8" t="str">
        <f t="shared" si="46"/>
        <v>S-PD-MAL-934</v>
      </c>
      <c r="L519" s="8" t="s">
        <v>573</v>
      </c>
      <c r="M519" s="33" t="s">
        <v>63</v>
      </c>
    </row>
    <row r="520" spans="1:13" x14ac:dyDescent="0.3">
      <c r="A520" s="8" t="str">
        <f t="shared" si="43"/>
        <v>Netzstecker-Bandschleifer</v>
      </c>
      <c r="B520" s="8" t="str">
        <f t="shared" si="44"/>
        <v>4933XXYY</v>
      </c>
      <c r="C520" s="8" t="s">
        <v>66</v>
      </c>
      <c r="D520" s="8" t="str">
        <f t="shared" si="45"/>
        <v>49330200</v>
      </c>
      <c r="E520" s="9">
        <v>44388</v>
      </c>
      <c r="F520" s="8" t="s">
        <v>14</v>
      </c>
      <c r="G520" s="8">
        <v>18</v>
      </c>
      <c r="H520" s="8" t="s">
        <v>20</v>
      </c>
      <c r="I520" s="8" t="str">
        <f t="shared" si="47"/>
        <v>PD-MAL-100488</v>
      </c>
      <c r="J520" s="8" t="s">
        <v>25</v>
      </c>
      <c r="K520" s="8" t="str">
        <f t="shared" si="46"/>
        <v>S-PD-MAL-934</v>
      </c>
      <c r="L520" s="8" t="s">
        <v>574</v>
      </c>
      <c r="M520" s="33" t="s">
        <v>22</v>
      </c>
    </row>
    <row r="521" spans="1:13" x14ac:dyDescent="0.3">
      <c r="A521" s="8" t="str">
        <f t="shared" si="43"/>
        <v>Akku-Bandschleifer</v>
      </c>
      <c r="B521" s="8" t="str">
        <f t="shared" si="44"/>
        <v>4733XXYY</v>
      </c>
      <c r="C521" s="8" t="s">
        <v>60</v>
      </c>
      <c r="D521" s="8" t="str">
        <f t="shared" si="45"/>
        <v>47330200</v>
      </c>
      <c r="E521" s="9">
        <v>44388</v>
      </c>
      <c r="F521" s="8" t="s">
        <v>14</v>
      </c>
      <c r="G521" s="8">
        <v>12</v>
      </c>
      <c r="H521" s="8" t="s">
        <v>15</v>
      </c>
      <c r="I521" s="8" t="str">
        <f t="shared" si="47"/>
        <v>PD-MAL-100440</v>
      </c>
      <c r="J521" s="8" t="s">
        <v>16</v>
      </c>
      <c r="K521" s="8" t="str">
        <f t="shared" si="46"/>
        <v>S-PD-MAL-636</v>
      </c>
      <c r="L521" s="8" t="s">
        <v>575</v>
      </c>
      <c r="M521" s="33" t="s">
        <v>18</v>
      </c>
    </row>
    <row r="522" spans="1:13" x14ac:dyDescent="0.3">
      <c r="A522" s="8" t="str">
        <f t="shared" si="43"/>
        <v>Netzstecker-Bandschleifer</v>
      </c>
      <c r="B522" s="8" t="str">
        <f t="shared" si="44"/>
        <v>4933XXYY</v>
      </c>
      <c r="C522" s="8" t="s">
        <v>28</v>
      </c>
      <c r="D522" s="8" t="str">
        <f t="shared" si="45"/>
        <v>49330100</v>
      </c>
      <c r="E522" s="9">
        <v>44389</v>
      </c>
      <c r="F522" s="8" t="s">
        <v>29</v>
      </c>
      <c r="G522" s="8">
        <v>1</v>
      </c>
      <c r="H522" s="8" t="s">
        <v>20</v>
      </c>
      <c r="I522" s="8" t="str">
        <f t="shared" si="47"/>
        <v>PD-GER-100623</v>
      </c>
      <c r="J522" s="8" t="s">
        <v>37</v>
      </c>
      <c r="K522" s="8" t="str">
        <f t="shared" si="46"/>
        <v>S-PD-GER-693</v>
      </c>
      <c r="L522" s="8" t="s">
        <v>576</v>
      </c>
      <c r="M522" s="33" t="s">
        <v>42</v>
      </c>
    </row>
    <row r="523" spans="1:13" x14ac:dyDescent="0.3">
      <c r="A523" s="8" t="str">
        <f t="shared" si="43"/>
        <v>Netzstecker-Bohrschrauber</v>
      </c>
      <c r="B523" s="8" t="str">
        <f t="shared" si="44"/>
        <v>4911XXYY</v>
      </c>
      <c r="C523" s="8" t="s">
        <v>43</v>
      </c>
      <c r="D523" s="8" t="str">
        <f t="shared" si="45"/>
        <v>49110100</v>
      </c>
      <c r="E523" s="9">
        <v>44389</v>
      </c>
      <c r="F523" s="8" t="s">
        <v>29</v>
      </c>
      <c r="G523" s="8">
        <v>5</v>
      </c>
      <c r="H523" s="8" t="s">
        <v>36</v>
      </c>
      <c r="I523" s="8" t="str">
        <f t="shared" si="47"/>
        <v>PD-GER-100884</v>
      </c>
      <c r="J523" s="8" t="s">
        <v>25</v>
      </c>
      <c r="K523" s="8" t="str">
        <f t="shared" si="46"/>
        <v>S-PD-GER-809</v>
      </c>
      <c r="L523" s="8" t="s">
        <v>577</v>
      </c>
      <c r="M523" s="33" t="s">
        <v>47</v>
      </c>
    </row>
    <row r="524" spans="1:13" x14ac:dyDescent="0.3">
      <c r="A524" s="8" t="str">
        <f t="shared" si="43"/>
        <v>Netzstecker-Bandschleifer</v>
      </c>
      <c r="B524" s="8" t="str">
        <f t="shared" si="44"/>
        <v>4933XXYY</v>
      </c>
      <c r="C524" s="8" t="s">
        <v>28</v>
      </c>
      <c r="D524" s="8" t="str">
        <f t="shared" si="45"/>
        <v>49330100</v>
      </c>
      <c r="E524" s="9">
        <v>44389</v>
      </c>
      <c r="F524" s="8" t="s">
        <v>24</v>
      </c>
      <c r="G524" s="8">
        <v>9</v>
      </c>
      <c r="H524" s="8" t="s">
        <v>36</v>
      </c>
      <c r="I524" s="8" t="str">
        <f t="shared" si="47"/>
        <v>PD-CHI-100550</v>
      </c>
      <c r="J524" s="8" t="s">
        <v>37</v>
      </c>
      <c r="K524" s="8" t="str">
        <f t="shared" si="46"/>
        <v>S-PD-CHI-499</v>
      </c>
      <c r="L524" s="8" t="s">
        <v>578</v>
      </c>
      <c r="M524" s="33" t="s">
        <v>39</v>
      </c>
    </row>
    <row r="525" spans="1:13" x14ac:dyDescent="0.3">
      <c r="A525" s="8" t="str">
        <f t="shared" si="43"/>
        <v>Netzstecker-Bandschleifer</v>
      </c>
      <c r="B525" s="8" t="str">
        <f t="shared" si="44"/>
        <v>4933XXYY</v>
      </c>
      <c r="C525" s="8" t="s">
        <v>113</v>
      </c>
      <c r="D525" s="8" t="str">
        <f t="shared" si="45"/>
        <v>49330201</v>
      </c>
      <c r="E525" s="9">
        <v>44390</v>
      </c>
      <c r="F525" s="8" t="s">
        <v>29</v>
      </c>
      <c r="G525" s="8">
        <v>12</v>
      </c>
      <c r="H525" s="8" t="s">
        <v>36</v>
      </c>
      <c r="I525" s="8" t="str">
        <f t="shared" si="47"/>
        <v>PD-GER-100884</v>
      </c>
      <c r="J525" s="8" t="s">
        <v>37</v>
      </c>
      <c r="K525" s="8" t="str">
        <f t="shared" si="46"/>
        <v>S-PD-GER-693</v>
      </c>
      <c r="L525" s="8" t="s">
        <v>579</v>
      </c>
      <c r="M525" s="33" t="s">
        <v>47</v>
      </c>
    </row>
    <row r="526" spans="1:13" x14ac:dyDescent="0.3">
      <c r="A526" s="8" t="str">
        <f t="shared" si="43"/>
        <v>Akku-Stichsäge</v>
      </c>
      <c r="B526" s="8" t="str">
        <f t="shared" si="44"/>
        <v>4722XXYY</v>
      </c>
      <c r="C526" s="8" t="s">
        <v>48</v>
      </c>
      <c r="D526" s="8" t="str">
        <f t="shared" si="45"/>
        <v>47220101</v>
      </c>
      <c r="E526" s="9">
        <v>44390</v>
      </c>
      <c r="F526" s="8" t="s">
        <v>24</v>
      </c>
      <c r="G526" s="8">
        <v>16</v>
      </c>
      <c r="H526" s="8" t="s">
        <v>15</v>
      </c>
      <c r="I526" s="8" t="str">
        <f t="shared" si="47"/>
        <v>PD-CHI-100707</v>
      </c>
      <c r="J526" s="8" t="s">
        <v>25</v>
      </c>
      <c r="K526" s="8" t="str">
        <f t="shared" si="46"/>
        <v>S-PD-CHI-690</v>
      </c>
      <c r="L526" s="8" t="s">
        <v>580</v>
      </c>
      <c r="M526" s="33" t="s">
        <v>74</v>
      </c>
    </row>
    <row r="527" spans="1:13" x14ac:dyDescent="0.3">
      <c r="A527" s="8" t="str">
        <f t="shared" si="43"/>
        <v>Netzstecker-Bandschleifer</v>
      </c>
      <c r="B527" s="8" t="str">
        <f t="shared" si="44"/>
        <v>4933XXYY</v>
      </c>
      <c r="C527" s="8" t="s">
        <v>28</v>
      </c>
      <c r="D527" s="8" t="str">
        <f t="shared" si="45"/>
        <v>49330100</v>
      </c>
      <c r="E527" s="9">
        <v>44391</v>
      </c>
      <c r="F527" s="8" t="s">
        <v>14</v>
      </c>
      <c r="G527" s="8">
        <v>19</v>
      </c>
      <c r="H527" s="8" t="s">
        <v>36</v>
      </c>
      <c r="I527" s="8" t="str">
        <f t="shared" si="47"/>
        <v>PD-MAL-100520</v>
      </c>
      <c r="J527" s="8" t="s">
        <v>37</v>
      </c>
      <c r="K527" s="8" t="str">
        <f t="shared" si="46"/>
        <v>S-PD-MAL-488</v>
      </c>
      <c r="L527" s="8" t="s">
        <v>581</v>
      </c>
      <c r="M527" s="33" t="s">
        <v>63</v>
      </c>
    </row>
    <row r="528" spans="1:13" x14ac:dyDescent="0.3">
      <c r="A528" s="8" t="str">
        <f t="shared" si="43"/>
        <v>Akku-Bandschleifer</v>
      </c>
      <c r="B528" s="8" t="str">
        <f t="shared" si="44"/>
        <v>4733XXYY</v>
      </c>
      <c r="C528" s="8" t="s">
        <v>13</v>
      </c>
      <c r="D528" s="8" t="str">
        <f t="shared" si="45"/>
        <v>47330100</v>
      </c>
      <c r="E528" s="9">
        <v>44391</v>
      </c>
      <c r="F528" s="8" t="s">
        <v>24</v>
      </c>
      <c r="G528" s="8">
        <v>11</v>
      </c>
      <c r="H528" s="8" t="s">
        <v>15</v>
      </c>
      <c r="I528" s="8" t="str">
        <f t="shared" si="47"/>
        <v>PD-CHI-100707</v>
      </c>
      <c r="J528" s="8" t="s">
        <v>33</v>
      </c>
      <c r="K528" s="8" t="str">
        <f t="shared" si="46"/>
        <v>S-PD-CHI-715</v>
      </c>
      <c r="L528" s="8" t="s">
        <v>582</v>
      </c>
      <c r="M528" s="33" t="s">
        <v>74</v>
      </c>
    </row>
    <row r="529" spans="1:13" x14ac:dyDescent="0.3">
      <c r="A529" s="8" t="str">
        <f t="shared" si="43"/>
        <v>Netzstecker-Stichsäge</v>
      </c>
      <c r="B529" s="8" t="str">
        <f t="shared" si="44"/>
        <v>4922XXYY</v>
      </c>
      <c r="C529" s="8" t="s">
        <v>130</v>
      </c>
      <c r="D529" s="8" t="str">
        <f t="shared" si="45"/>
        <v>49220100</v>
      </c>
      <c r="E529" s="9">
        <v>44391</v>
      </c>
      <c r="F529" s="8" t="s">
        <v>14</v>
      </c>
      <c r="G529" s="8">
        <v>2</v>
      </c>
      <c r="H529" s="8" t="s">
        <v>20</v>
      </c>
      <c r="I529" s="8" t="str">
        <f t="shared" si="47"/>
        <v>PD-MAL-100488</v>
      </c>
      <c r="J529" s="8" t="s">
        <v>25</v>
      </c>
      <c r="K529" s="8" t="str">
        <f t="shared" si="46"/>
        <v>S-PD-MAL-934</v>
      </c>
      <c r="L529" s="8" t="s">
        <v>583</v>
      </c>
      <c r="M529" s="33" t="s">
        <v>22</v>
      </c>
    </row>
    <row r="530" spans="1:13" x14ac:dyDescent="0.3">
      <c r="A530" s="8" t="str">
        <f t="shared" si="43"/>
        <v>Akku-Bohrschrauber</v>
      </c>
      <c r="B530" s="8" t="str">
        <f t="shared" si="44"/>
        <v>4711XXYY</v>
      </c>
      <c r="C530" s="8" t="s">
        <v>98</v>
      </c>
      <c r="D530" s="8" t="str">
        <f t="shared" si="45"/>
        <v>47110100</v>
      </c>
      <c r="E530" s="9">
        <v>44392</v>
      </c>
      <c r="F530" s="8" t="s">
        <v>14</v>
      </c>
      <c r="G530" s="8">
        <v>7</v>
      </c>
      <c r="H530" s="8" t="s">
        <v>36</v>
      </c>
      <c r="I530" s="8" t="str">
        <f t="shared" si="47"/>
        <v>PD-MAL-100520</v>
      </c>
      <c r="J530" s="8" t="s">
        <v>33</v>
      </c>
      <c r="K530" s="8" t="str">
        <f t="shared" si="46"/>
        <v>S-PD-MAL-530</v>
      </c>
      <c r="L530" s="8" t="s">
        <v>584</v>
      </c>
      <c r="M530" s="33" t="s">
        <v>63</v>
      </c>
    </row>
    <row r="531" spans="1:13" x14ac:dyDescent="0.3">
      <c r="A531" s="8" t="str">
        <f t="shared" si="43"/>
        <v>Netzstecker-Bohrschrauber</v>
      </c>
      <c r="B531" s="8" t="str">
        <f t="shared" si="44"/>
        <v>4911XXYY</v>
      </c>
      <c r="C531" s="8" t="s">
        <v>53</v>
      </c>
      <c r="D531" s="8" t="str">
        <f t="shared" si="45"/>
        <v>49110201</v>
      </c>
      <c r="E531" s="9">
        <v>44392</v>
      </c>
      <c r="F531" s="8" t="s">
        <v>14</v>
      </c>
      <c r="G531" s="8">
        <v>11</v>
      </c>
      <c r="H531" s="8" t="s">
        <v>20</v>
      </c>
      <c r="I531" s="8" t="str">
        <f t="shared" si="47"/>
        <v>PD-MAL-100488</v>
      </c>
      <c r="J531" s="8" t="s">
        <v>16</v>
      </c>
      <c r="K531" s="8" t="str">
        <f t="shared" si="46"/>
        <v>S-PD-MAL-636</v>
      </c>
      <c r="L531" s="8" t="s">
        <v>585</v>
      </c>
      <c r="M531" s="33" t="s">
        <v>22</v>
      </c>
    </row>
    <row r="532" spans="1:13" x14ac:dyDescent="0.3">
      <c r="A532" s="8" t="str">
        <f t="shared" si="43"/>
        <v>Akku-Bandschleifer</v>
      </c>
      <c r="B532" s="8" t="str">
        <f t="shared" si="44"/>
        <v>4733XXYY</v>
      </c>
      <c r="C532" s="8" t="s">
        <v>13</v>
      </c>
      <c r="D532" s="8" t="str">
        <f t="shared" si="45"/>
        <v>47330100</v>
      </c>
      <c r="E532" s="9">
        <v>44393</v>
      </c>
      <c r="F532" s="8" t="s">
        <v>29</v>
      </c>
      <c r="G532" s="8">
        <v>1</v>
      </c>
      <c r="H532" s="8" t="s">
        <v>20</v>
      </c>
      <c r="I532" s="8" t="str">
        <f t="shared" si="47"/>
        <v>PD-GER-100623</v>
      </c>
      <c r="J532" s="8" t="s">
        <v>37</v>
      </c>
      <c r="K532" s="8" t="str">
        <f t="shared" si="46"/>
        <v>S-PD-GER-693</v>
      </c>
      <c r="L532" s="8" t="s">
        <v>586</v>
      </c>
      <c r="M532" s="33" t="s">
        <v>42</v>
      </c>
    </row>
    <row r="533" spans="1:13" x14ac:dyDescent="0.3">
      <c r="A533" s="8" t="str">
        <f t="shared" si="43"/>
        <v>Netzstecker-Stichsäge</v>
      </c>
      <c r="B533" s="8" t="str">
        <f t="shared" si="44"/>
        <v>4922XXYY</v>
      </c>
      <c r="C533" s="8" t="s">
        <v>77</v>
      </c>
      <c r="D533" s="8" t="str">
        <f t="shared" si="45"/>
        <v>49220101</v>
      </c>
      <c r="E533" s="9">
        <v>44393</v>
      </c>
      <c r="F533" s="8" t="s">
        <v>24</v>
      </c>
      <c r="G533" s="8">
        <v>4</v>
      </c>
      <c r="H533" s="8" t="s">
        <v>20</v>
      </c>
      <c r="I533" s="8" t="str">
        <f t="shared" si="47"/>
        <v>PD-CHI-100922</v>
      </c>
      <c r="J533" s="8" t="s">
        <v>33</v>
      </c>
      <c r="K533" s="8" t="str">
        <f t="shared" si="46"/>
        <v>S-PD-CHI-715</v>
      </c>
      <c r="L533" s="8" t="s">
        <v>587</v>
      </c>
      <c r="M533" s="33" t="s">
        <v>27</v>
      </c>
    </row>
    <row r="534" spans="1:13" x14ac:dyDescent="0.3">
      <c r="A534" s="8" t="str">
        <f t="shared" si="43"/>
        <v>Akku-Bandschleifer</v>
      </c>
      <c r="B534" s="8" t="str">
        <f t="shared" si="44"/>
        <v>4733XXYY</v>
      </c>
      <c r="C534" s="8" t="s">
        <v>13</v>
      </c>
      <c r="D534" s="8" t="str">
        <f t="shared" si="45"/>
        <v>47330100</v>
      </c>
      <c r="E534" s="9">
        <v>44393</v>
      </c>
      <c r="F534" s="8" t="s">
        <v>29</v>
      </c>
      <c r="G534" s="8">
        <v>15</v>
      </c>
      <c r="H534" s="8" t="s">
        <v>36</v>
      </c>
      <c r="I534" s="8" t="str">
        <f t="shared" si="47"/>
        <v>PD-GER-100884</v>
      </c>
      <c r="J534" s="8" t="s">
        <v>16</v>
      </c>
      <c r="K534" s="8" t="str">
        <f t="shared" si="46"/>
        <v>S-PD-GER-858</v>
      </c>
      <c r="L534" s="8" t="s">
        <v>588</v>
      </c>
      <c r="M534" s="33" t="s">
        <v>47</v>
      </c>
    </row>
    <row r="535" spans="1:13" x14ac:dyDescent="0.3">
      <c r="A535" s="8" t="str">
        <f t="shared" si="43"/>
        <v>Akku-Stichsäge</v>
      </c>
      <c r="B535" s="8" t="str">
        <f t="shared" si="44"/>
        <v>4722XXYY</v>
      </c>
      <c r="C535" s="8" t="s">
        <v>51</v>
      </c>
      <c r="D535" s="8" t="str">
        <f t="shared" si="45"/>
        <v>47220201</v>
      </c>
      <c r="E535" s="9">
        <v>44394</v>
      </c>
      <c r="F535" s="8" t="s">
        <v>14</v>
      </c>
      <c r="G535" s="8">
        <v>4</v>
      </c>
      <c r="H535" s="8" t="s">
        <v>36</v>
      </c>
      <c r="I535" s="8" t="str">
        <f t="shared" si="47"/>
        <v>PD-MAL-100520</v>
      </c>
      <c r="J535" s="8" t="s">
        <v>25</v>
      </c>
      <c r="K535" s="8" t="str">
        <f t="shared" si="46"/>
        <v>S-PD-MAL-934</v>
      </c>
      <c r="L535" s="8" t="s">
        <v>589</v>
      </c>
      <c r="M535" s="33" t="s">
        <v>63</v>
      </c>
    </row>
    <row r="536" spans="1:13" x14ac:dyDescent="0.3">
      <c r="A536" s="8" t="str">
        <f t="shared" si="43"/>
        <v>Netzstecker-Bohrschrauber</v>
      </c>
      <c r="B536" s="8" t="str">
        <f t="shared" si="44"/>
        <v>4911XXYY</v>
      </c>
      <c r="C536" s="8" t="s">
        <v>87</v>
      </c>
      <c r="D536" s="8" t="str">
        <f t="shared" si="45"/>
        <v>49110101</v>
      </c>
      <c r="E536" s="9">
        <v>44394</v>
      </c>
      <c r="F536" s="8" t="s">
        <v>24</v>
      </c>
      <c r="G536" s="8">
        <v>4</v>
      </c>
      <c r="H536" s="8" t="s">
        <v>20</v>
      </c>
      <c r="I536" s="8" t="str">
        <f t="shared" si="47"/>
        <v>PD-CHI-100922</v>
      </c>
      <c r="J536" s="8" t="s">
        <v>37</v>
      </c>
      <c r="K536" s="8" t="str">
        <f t="shared" si="46"/>
        <v>S-PD-CHI-499</v>
      </c>
      <c r="L536" s="8" t="s">
        <v>590</v>
      </c>
      <c r="M536" s="33" t="s">
        <v>27</v>
      </c>
    </row>
    <row r="537" spans="1:13" x14ac:dyDescent="0.3">
      <c r="A537" s="8" t="str">
        <f t="shared" si="43"/>
        <v>Akku-Bandschleifer</v>
      </c>
      <c r="B537" s="8" t="str">
        <f t="shared" si="44"/>
        <v>4733XXYY</v>
      </c>
      <c r="C537" s="8" t="s">
        <v>13</v>
      </c>
      <c r="D537" s="8" t="str">
        <f t="shared" si="45"/>
        <v>47330100</v>
      </c>
      <c r="E537" s="9">
        <v>44394</v>
      </c>
      <c r="F537" s="8" t="s">
        <v>14</v>
      </c>
      <c r="G537" s="8">
        <v>15</v>
      </c>
      <c r="H537" s="8" t="s">
        <v>15</v>
      </c>
      <c r="I537" s="8" t="str">
        <f t="shared" si="47"/>
        <v>PD-MAL-100440</v>
      </c>
      <c r="J537" s="8" t="s">
        <v>16</v>
      </c>
      <c r="K537" s="8" t="str">
        <f t="shared" si="46"/>
        <v>S-PD-MAL-636</v>
      </c>
      <c r="L537" s="8" t="s">
        <v>591</v>
      </c>
      <c r="M537" s="33" t="s">
        <v>18</v>
      </c>
    </row>
    <row r="538" spans="1:13" x14ac:dyDescent="0.3">
      <c r="A538" s="8" t="str">
        <f t="shared" si="43"/>
        <v>Netzstecker-Stichsäge</v>
      </c>
      <c r="B538" s="8" t="str">
        <f t="shared" si="44"/>
        <v>4922XXYY</v>
      </c>
      <c r="C538" s="8" t="s">
        <v>124</v>
      </c>
      <c r="D538" s="8" t="str">
        <f t="shared" si="45"/>
        <v>49220200</v>
      </c>
      <c r="E538" s="9">
        <v>44394</v>
      </c>
      <c r="F538" s="8" t="s">
        <v>24</v>
      </c>
      <c r="G538" s="8">
        <v>2</v>
      </c>
      <c r="H538" s="8" t="s">
        <v>15</v>
      </c>
      <c r="I538" s="8" t="str">
        <f t="shared" si="47"/>
        <v>PD-CHI-100707</v>
      </c>
      <c r="J538" s="8" t="s">
        <v>33</v>
      </c>
      <c r="K538" s="8" t="str">
        <f t="shared" si="46"/>
        <v>S-PD-CHI-715</v>
      </c>
      <c r="L538" s="8" t="s">
        <v>592</v>
      </c>
      <c r="M538" s="33" t="s">
        <v>74</v>
      </c>
    </row>
    <row r="539" spans="1:13" x14ac:dyDescent="0.3">
      <c r="A539" s="8" t="str">
        <f t="shared" si="43"/>
        <v>Netzstecker-Bandschleifer</v>
      </c>
      <c r="B539" s="8" t="str">
        <f t="shared" si="44"/>
        <v>4933XXYY</v>
      </c>
      <c r="C539" s="8" t="s">
        <v>66</v>
      </c>
      <c r="D539" s="8" t="str">
        <f t="shared" si="45"/>
        <v>49330200</v>
      </c>
      <c r="E539" s="9">
        <v>44395</v>
      </c>
      <c r="F539" s="8" t="s">
        <v>29</v>
      </c>
      <c r="G539" s="8">
        <v>1</v>
      </c>
      <c r="H539" s="8" t="s">
        <v>15</v>
      </c>
      <c r="I539" s="8" t="str">
        <f t="shared" si="47"/>
        <v>PD-GER-100895</v>
      </c>
      <c r="J539" s="8" t="s">
        <v>25</v>
      </c>
      <c r="K539" s="8" t="str">
        <f t="shared" si="46"/>
        <v>S-PD-GER-809</v>
      </c>
      <c r="L539" s="8" t="s">
        <v>593</v>
      </c>
      <c r="M539" s="33" t="s">
        <v>31</v>
      </c>
    </row>
    <row r="540" spans="1:13" x14ac:dyDescent="0.3">
      <c r="A540" s="8" t="str">
        <f t="shared" si="43"/>
        <v>Akku-Bandschleifer</v>
      </c>
      <c r="B540" s="8" t="str">
        <f t="shared" si="44"/>
        <v>4733XXYY</v>
      </c>
      <c r="C540" s="8" t="s">
        <v>58</v>
      </c>
      <c r="D540" s="8" t="str">
        <f t="shared" si="45"/>
        <v>47330101</v>
      </c>
      <c r="E540" s="9">
        <v>44395</v>
      </c>
      <c r="F540" s="8" t="s">
        <v>14</v>
      </c>
      <c r="G540" s="8">
        <v>10</v>
      </c>
      <c r="H540" s="8" t="s">
        <v>20</v>
      </c>
      <c r="I540" s="8" t="str">
        <f t="shared" si="47"/>
        <v>PD-MAL-100488</v>
      </c>
      <c r="J540" s="8" t="s">
        <v>16</v>
      </c>
      <c r="K540" s="8" t="str">
        <f t="shared" si="46"/>
        <v>S-PD-MAL-636</v>
      </c>
      <c r="L540" s="8" t="s">
        <v>594</v>
      </c>
      <c r="M540" s="33" t="s">
        <v>22</v>
      </c>
    </row>
    <row r="541" spans="1:13" x14ac:dyDescent="0.3">
      <c r="A541" s="8" t="str">
        <f t="shared" si="43"/>
        <v>Netzstecker-Stichsäge</v>
      </c>
      <c r="B541" s="8" t="str">
        <f t="shared" si="44"/>
        <v>4922XXYY</v>
      </c>
      <c r="C541" s="8" t="s">
        <v>40</v>
      </c>
      <c r="D541" s="8" t="str">
        <f t="shared" si="45"/>
        <v>49220201</v>
      </c>
      <c r="E541" s="9">
        <v>44396</v>
      </c>
      <c r="F541" s="8" t="s">
        <v>14</v>
      </c>
      <c r="G541" s="8">
        <v>11</v>
      </c>
      <c r="H541" s="8" t="s">
        <v>15</v>
      </c>
      <c r="I541" s="8" t="str">
        <f t="shared" si="47"/>
        <v>PD-MAL-100440</v>
      </c>
      <c r="J541" s="8" t="s">
        <v>37</v>
      </c>
      <c r="K541" s="8" t="str">
        <f t="shared" si="46"/>
        <v>S-PD-MAL-488</v>
      </c>
      <c r="L541" s="8" t="s">
        <v>595</v>
      </c>
      <c r="M541" s="33" t="s">
        <v>18</v>
      </c>
    </row>
    <row r="542" spans="1:13" x14ac:dyDescent="0.3">
      <c r="A542" s="8" t="str">
        <f t="shared" si="43"/>
        <v>Netzstecker-Stichsäge</v>
      </c>
      <c r="B542" s="8" t="str">
        <f t="shared" si="44"/>
        <v>4922XXYY</v>
      </c>
      <c r="C542" s="8" t="s">
        <v>130</v>
      </c>
      <c r="D542" s="8" t="str">
        <f t="shared" si="45"/>
        <v>49220100</v>
      </c>
      <c r="E542" s="9">
        <v>44396</v>
      </c>
      <c r="F542" s="8" t="s">
        <v>14</v>
      </c>
      <c r="G542" s="8">
        <v>14</v>
      </c>
      <c r="H542" s="8" t="s">
        <v>36</v>
      </c>
      <c r="I542" s="8" t="str">
        <f t="shared" si="47"/>
        <v>PD-MAL-100520</v>
      </c>
      <c r="J542" s="8" t="s">
        <v>16</v>
      </c>
      <c r="K542" s="8" t="str">
        <f t="shared" si="46"/>
        <v>S-PD-MAL-636</v>
      </c>
      <c r="L542" s="8" t="s">
        <v>596</v>
      </c>
      <c r="M542" s="33" t="s">
        <v>63</v>
      </c>
    </row>
    <row r="543" spans="1:13" x14ac:dyDescent="0.3">
      <c r="A543" s="8" t="str">
        <f t="shared" si="43"/>
        <v>Netzstecker-Bohrschrauber</v>
      </c>
      <c r="B543" s="8" t="str">
        <f t="shared" si="44"/>
        <v>4911XXYY</v>
      </c>
      <c r="C543" s="8" t="s">
        <v>19</v>
      </c>
      <c r="D543" s="8" t="str">
        <f t="shared" si="45"/>
        <v>49110200</v>
      </c>
      <c r="E543" s="9">
        <v>44396</v>
      </c>
      <c r="F543" s="8" t="s">
        <v>29</v>
      </c>
      <c r="G543" s="8">
        <v>5</v>
      </c>
      <c r="H543" s="8" t="s">
        <v>20</v>
      </c>
      <c r="I543" s="8" t="str">
        <f t="shared" si="47"/>
        <v>PD-GER-100623</v>
      </c>
      <c r="J543" s="8" t="s">
        <v>33</v>
      </c>
      <c r="K543" s="8" t="str">
        <f t="shared" si="46"/>
        <v>S-PD-GER-929</v>
      </c>
      <c r="L543" s="8" t="s">
        <v>597</v>
      </c>
      <c r="M543" s="33" t="s">
        <v>42</v>
      </c>
    </row>
    <row r="544" spans="1:13" x14ac:dyDescent="0.3">
      <c r="A544" s="8" t="str">
        <f t="shared" si="43"/>
        <v>Akku-Bohrschrauber</v>
      </c>
      <c r="B544" s="8" t="str">
        <f t="shared" si="44"/>
        <v>4711XXYY</v>
      </c>
      <c r="C544" s="8" t="s">
        <v>45</v>
      </c>
      <c r="D544" s="8" t="str">
        <f t="shared" si="45"/>
        <v>47110201</v>
      </c>
      <c r="E544" s="9">
        <v>44397</v>
      </c>
      <c r="F544" s="8" t="s">
        <v>14</v>
      </c>
      <c r="G544" s="8">
        <v>6</v>
      </c>
      <c r="H544" s="8" t="s">
        <v>20</v>
      </c>
      <c r="I544" s="8" t="str">
        <f t="shared" si="47"/>
        <v>PD-MAL-100488</v>
      </c>
      <c r="J544" s="8" t="s">
        <v>25</v>
      </c>
      <c r="K544" s="8" t="str">
        <f t="shared" si="46"/>
        <v>S-PD-MAL-934</v>
      </c>
      <c r="L544" s="8" t="s">
        <v>598</v>
      </c>
      <c r="M544" s="33" t="s">
        <v>22</v>
      </c>
    </row>
    <row r="545" spans="1:13" x14ac:dyDescent="0.3">
      <c r="A545" s="8" t="str">
        <f t="shared" si="43"/>
        <v>Netzstecker-Bohrschrauber</v>
      </c>
      <c r="B545" s="8" t="str">
        <f t="shared" si="44"/>
        <v>4911XXYY</v>
      </c>
      <c r="C545" s="8" t="s">
        <v>87</v>
      </c>
      <c r="D545" s="8" t="str">
        <f t="shared" si="45"/>
        <v>49110101</v>
      </c>
      <c r="E545" s="9">
        <v>44397</v>
      </c>
      <c r="F545" s="8" t="s">
        <v>29</v>
      </c>
      <c r="G545" s="8">
        <v>2</v>
      </c>
      <c r="H545" s="8" t="s">
        <v>20</v>
      </c>
      <c r="I545" s="8" t="str">
        <f t="shared" si="47"/>
        <v>PD-GER-100623</v>
      </c>
      <c r="J545" s="8" t="s">
        <v>37</v>
      </c>
      <c r="K545" s="8" t="str">
        <f t="shared" si="46"/>
        <v>S-PD-GER-693</v>
      </c>
      <c r="L545" s="8" t="s">
        <v>599</v>
      </c>
      <c r="M545" s="33" t="s">
        <v>42</v>
      </c>
    </row>
    <row r="546" spans="1:13" x14ac:dyDescent="0.3">
      <c r="A546" s="8" t="str">
        <f t="shared" si="43"/>
        <v>Akku-Bandschleifer</v>
      </c>
      <c r="B546" s="8" t="str">
        <f t="shared" si="44"/>
        <v>4733XXYY</v>
      </c>
      <c r="C546" s="8" t="s">
        <v>58</v>
      </c>
      <c r="D546" s="8" t="str">
        <f t="shared" si="45"/>
        <v>47330101</v>
      </c>
      <c r="E546" s="9">
        <v>44397</v>
      </c>
      <c r="F546" s="8" t="s">
        <v>29</v>
      </c>
      <c r="G546" s="8">
        <v>7</v>
      </c>
      <c r="H546" s="8" t="s">
        <v>36</v>
      </c>
      <c r="I546" s="8" t="str">
        <f t="shared" si="47"/>
        <v>PD-GER-100884</v>
      </c>
      <c r="J546" s="8" t="s">
        <v>37</v>
      </c>
      <c r="K546" s="8" t="str">
        <f t="shared" si="46"/>
        <v>S-PD-GER-693</v>
      </c>
      <c r="L546" s="8" t="s">
        <v>600</v>
      </c>
      <c r="M546" s="33" t="s">
        <v>47</v>
      </c>
    </row>
    <row r="547" spans="1:13" x14ac:dyDescent="0.3">
      <c r="A547" s="8" t="str">
        <f t="shared" si="43"/>
        <v>Akku-Bohrschrauber</v>
      </c>
      <c r="B547" s="8" t="str">
        <f t="shared" si="44"/>
        <v>4711XXYY</v>
      </c>
      <c r="C547" s="8" t="s">
        <v>89</v>
      </c>
      <c r="D547" s="8" t="str">
        <f t="shared" si="45"/>
        <v>47110200</v>
      </c>
      <c r="E547" s="9">
        <v>44398</v>
      </c>
      <c r="F547" s="8" t="s">
        <v>14</v>
      </c>
      <c r="G547" s="8">
        <v>10</v>
      </c>
      <c r="H547" s="8" t="s">
        <v>20</v>
      </c>
      <c r="I547" s="8" t="str">
        <f t="shared" si="47"/>
        <v>PD-MAL-100488</v>
      </c>
      <c r="J547" s="8" t="s">
        <v>37</v>
      </c>
      <c r="K547" s="8" t="str">
        <f t="shared" si="46"/>
        <v>S-PD-MAL-488</v>
      </c>
      <c r="L547" s="8" t="s">
        <v>601</v>
      </c>
      <c r="M547" s="33" t="s">
        <v>22</v>
      </c>
    </row>
    <row r="548" spans="1:13" x14ac:dyDescent="0.3">
      <c r="A548" s="8" t="str">
        <f t="shared" si="43"/>
        <v>Netzstecker-Stichsäge</v>
      </c>
      <c r="B548" s="8" t="str">
        <f t="shared" si="44"/>
        <v>4922XXYY</v>
      </c>
      <c r="C548" s="8" t="s">
        <v>130</v>
      </c>
      <c r="D548" s="8" t="str">
        <f t="shared" si="45"/>
        <v>49220100</v>
      </c>
      <c r="E548" s="9">
        <v>44398</v>
      </c>
      <c r="F548" s="8" t="s">
        <v>29</v>
      </c>
      <c r="G548" s="8">
        <v>9</v>
      </c>
      <c r="H548" s="8" t="s">
        <v>15</v>
      </c>
      <c r="I548" s="8" t="str">
        <f t="shared" si="47"/>
        <v>PD-GER-100895</v>
      </c>
      <c r="J548" s="8" t="s">
        <v>25</v>
      </c>
      <c r="K548" s="8" t="str">
        <f t="shared" si="46"/>
        <v>S-PD-GER-809</v>
      </c>
      <c r="L548" s="8" t="s">
        <v>602</v>
      </c>
      <c r="M548" s="33" t="s">
        <v>31</v>
      </c>
    </row>
    <row r="549" spans="1:13" x14ac:dyDescent="0.3">
      <c r="A549" s="8" t="str">
        <f t="shared" si="43"/>
        <v>Netzstecker-Bandschleifer</v>
      </c>
      <c r="B549" s="8" t="str">
        <f t="shared" si="44"/>
        <v>4933XXYY</v>
      </c>
      <c r="C549" s="8" t="s">
        <v>113</v>
      </c>
      <c r="D549" s="8" t="str">
        <f t="shared" si="45"/>
        <v>49330201</v>
      </c>
      <c r="E549" s="9">
        <v>44399</v>
      </c>
      <c r="F549" s="8" t="s">
        <v>29</v>
      </c>
      <c r="G549" s="8">
        <v>14</v>
      </c>
      <c r="H549" s="8" t="s">
        <v>15</v>
      </c>
      <c r="I549" s="8" t="str">
        <f t="shared" si="47"/>
        <v>PD-GER-100895</v>
      </c>
      <c r="J549" s="8" t="s">
        <v>25</v>
      </c>
      <c r="K549" s="8" t="str">
        <f t="shared" si="46"/>
        <v>S-PD-GER-809</v>
      </c>
      <c r="L549" s="8" t="s">
        <v>603</v>
      </c>
      <c r="M549" s="33" t="s">
        <v>31</v>
      </c>
    </row>
    <row r="550" spans="1:13" x14ac:dyDescent="0.3">
      <c r="A550" s="8" t="str">
        <f t="shared" si="43"/>
        <v>Netzstecker-Bandschleifer</v>
      </c>
      <c r="B550" s="8" t="str">
        <f t="shared" si="44"/>
        <v>4933XXYY</v>
      </c>
      <c r="C550" s="8" t="s">
        <v>28</v>
      </c>
      <c r="D550" s="8" t="str">
        <f t="shared" si="45"/>
        <v>49330100</v>
      </c>
      <c r="E550" s="9">
        <v>44399</v>
      </c>
      <c r="F550" s="8" t="s">
        <v>24</v>
      </c>
      <c r="G550" s="8">
        <v>2</v>
      </c>
      <c r="H550" s="8" t="s">
        <v>20</v>
      </c>
      <c r="I550" s="8" t="str">
        <f t="shared" si="47"/>
        <v>PD-CHI-100922</v>
      </c>
      <c r="J550" s="8" t="s">
        <v>25</v>
      </c>
      <c r="K550" s="8" t="str">
        <f t="shared" si="46"/>
        <v>S-PD-CHI-690</v>
      </c>
      <c r="L550" s="8" t="s">
        <v>604</v>
      </c>
      <c r="M550" s="33" t="s">
        <v>27</v>
      </c>
    </row>
    <row r="551" spans="1:13" x14ac:dyDescent="0.3">
      <c r="A551" s="8" t="str">
        <f t="shared" si="43"/>
        <v>Netzstecker-Stichsäge</v>
      </c>
      <c r="B551" s="8" t="str">
        <f t="shared" si="44"/>
        <v>4922XXYY</v>
      </c>
      <c r="C551" s="8" t="s">
        <v>124</v>
      </c>
      <c r="D551" s="8" t="str">
        <f t="shared" si="45"/>
        <v>49220200</v>
      </c>
      <c r="E551" s="9">
        <v>44399</v>
      </c>
      <c r="F551" s="8" t="s">
        <v>24</v>
      </c>
      <c r="G551" s="8">
        <v>14</v>
      </c>
      <c r="H551" s="8" t="s">
        <v>15</v>
      </c>
      <c r="I551" s="8" t="str">
        <f t="shared" si="47"/>
        <v>PD-CHI-100707</v>
      </c>
      <c r="J551" s="8" t="s">
        <v>37</v>
      </c>
      <c r="K551" s="8" t="str">
        <f t="shared" si="46"/>
        <v>S-PD-CHI-499</v>
      </c>
      <c r="L551" s="8" t="s">
        <v>605</v>
      </c>
      <c r="M551" s="33" t="s">
        <v>74</v>
      </c>
    </row>
    <row r="552" spans="1:13" x14ac:dyDescent="0.3">
      <c r="A552" s="8" t="str">
        <f t="shared" si="43"/>
        <v>Netzstecker-Stichsäge</v>
      </c>
      <c r="B552" s="8" t="str">
        <f t="shared" si="44"/>
        <v>4922XXYY</v>
      </c>
      <c r="C552" s="8" t="s">
        <v>130</v>
      </c>
      <c r="D552" s="8" t="str">
        <f t="shared" si="45"/>
        <v>49220100</v>
      </c>
      <c r="E552" s="9">
        <v>44400</v>
      </c>
      <c r="F552" s="8" t="s">
        <v>29</v>
      </c>
      <c r="G552" s="8">
        <v>14</v>
      </c>
      <c r="H552" s="8" t="s">
        <v>36</v>
      </c>
      <c r="I552" s="8" t="str">
        <f t="shared" si="47"/>
        <v>PD-GER-100884</v>
      </c>
      <c r="J552" s="8" t="s">
        <v>33</v>
      </c>
      <c r="K552" s="8" t="str">
        <f t="shared" si="46"/>
        <v>S-PD-GER-929</v>
      </c>
      <c r="L552" s="8" t="s">
        <v>606</v>
      </c>
      <c r="M552" s="33" t="s">
        <v>47</v>
      </c>
    </row>
    <row r="553" spans="1:13" x14ac:dyDescent="0.3">
      <c r="A553" s="8" t="str">
        <f t="shared" si="43"/>
        <v>Akku-Stichsäge</v>
      </c>
      <c r="B553" s="8" t="str">
        <f t="shared" si="44"/>
        <v>4722XXYY</v>
      </c>
      <c r="C553" s="8" t="s">
        <v>93</v>
      </c>
      <c r="D553" s="8" t="str">
        <f t="shared" si="45"/>
        <v>47220100</v>
      </c>
      <c r="E553" s="9">
        <v>44400</v>
      </c>
      <c r="F553" s="8" t="s">
        <v>14</v>
      </c>
      <c r="G553" s="8">
        <v>10</v>
      </c>
      <c r="H553" s="8" t="s">
        <v>36</v>
      </c>
      <c r="I553" s="8" t="str">
        <f t="shared" si="47"/>
        <v>PD-MAL-100520</v>
      </c>
      <c r="J553" s="8" t="s">
        <v>37</v>
      </c>
      <c r="K553" s="8" t="str">
        <f t="shared" si="46"/>
        <v>S-PD-MAL-488</v>
      </c>
      <c r="L553" s="8" t="s">
        <v>607</v>
      </c>
      <c r="M553" s="33" t="s">
        <v>63</v>
      </c>
    </row>
    <row r="554" spans="1:13" x14ac:dyDescent="0.3">
      <c r="A554" s="8" t="str">
        <f t="shared" si="43"/>
        <v>Akku-Bandschleifer</v>
      </c>
      <c r="B554" s="8" t="str">
        <f t="shared" si="44"/>
        <v>4733XXYY</v>
      </c>
      <c r="C554" s="8" t="s">
        <v>58</v>
      </c>
      <c r="D554" s="8" t="str">
        <f t="shared" si="45"/>
        <v>47330101</v>
      </c>
      <c r="E554" s="9">
        <v>44400</v>
      </c>
      <c r="F554" s="8" t="s">
        <v>14</v>
      </c>
      <c r="G554" s="8">
        <v>10</v>
      </c>
      <c r="H554" s="8" t="s">
        <v>15</v>
      </c>
      <c r="I554" s="8" t="str">
        <f t="shared" si="47"/>
        <v>PD-MAL-100440</v>
      </c>
      <c r="J554" s="8" t="s">
        <v>33</v>
      </c>
      <c r="K554" s="8" t="str">
        <f t="shared" si="46"/>
        <v>S-PD-MAL-530</v>
      </c>
      <c r="L554" s="8" t="s">
        <v>608</v>
      </c>
      <c r="M554" s="33" t="s">
        <v>18</v>
      </c>
    </row>
    <row r="555" spans="1:13" x14ac:dyDescent="0.3">
      <c r="A555" s="8" t="str">
        <f t="shared" si="43"/>
        <v>Akku-Bohrschrauber</v>
      </c>
      <c r="B555" s="8" t="str">
        <f t="shared" si="44"/>
        <v>4711XXYY</v>
      </c>
      <c r="C555" s="8" t="s">
        <v>55</v>
      </c>
      <c r="D555" s="8" t="str">
        <f t="shared" si="45"/>
        <v>47110101</v>
      </c>
      <c r="E555" s="9">
        <v>44401</v>
      </c>
      <c r="F555" s="8" t="s">
        <v>24</v>
      </c>
      <c r="G555" s="8">
        <v>13</v>
      </c>
      <c r="H555" s="8" t="s">
        <v>20</v>
      </c>
      <c r="I555" s="8" t="str">
        <f t="shared" si="47"/>
        <v>PD-CHI-100922</v>
      </c>
      <c r="J555" s="8" t="s">
        <v>37</v>
      </c>
      <c r="K555" s="8" t="str">
        <f t="shared" si="46"/>
        <v>S-PD-CHI-499</v>
      </c>
      <c r="L555" s="8" t="s">
        <v>609</v>
      </c>
      <c r="M555" s="33" t="s">
        <v>27</v>
      </c>
    </row>
    <row r="556" spans="1:13" x14ac:dyDescent="0.3">
      <c r="A556" s="8" t="str">
        <f t="shared" ref="A556:A619" si="48">IF((LEFT(D556,4)="4711"),"Akku-Bohrschrauber",IF((LEFT(D556,4)="4722"),"Akku-Stichsäge",IF((LEFT(D556,4)="4733"),"Akku-Bandschleifer",IF((LEFT(D556,4)="4911"),"Netzstecker-Bohrschrauber",IF((LEFT(D556,4)="4922"),"Netzstecker-Stichsäge",IF((LEFT(D556,4)="4933"),"Netzstecker-Bandschleifer",""))))))</f>
        <v>Akku-Bohrschrauber</v>
      </c>
      <c r="B556" s="8" t="str">
        <f t="shared" ref="B556:B619" si="49">IF(A556="Akku-Bohrschrauber","4711XXYY",IF(A556="Akku-Stichsäge","4722XXYY",IF(A556="Akku-Bandschleifer","4733XXYY",IF(A556="Netzstecker-Bohrschrauber","4911XXYY",IF(A556="Netzstecker-Stichsäge","4922XXYY",IF(A556="Netzstecker-Bandschleifer","4933XXYY",""))))))</f>
        <v>4711XXYY</v>
      </c>
      <c r="C556" s="8" t="s">
        <v>55</v>
      </c>
      <c r="D556" s="8" t="str">
        <f t="shared" si="45"/>
        <v>47110101</v>
      </c>
      <c r="E556" s="9">
        <v>44401</v>
      </c>
      <c r="F556" s="8" t="s">
        <v>29</v>
      </c>
      <c r="G556" s="8">
        <v>11</v>
      </c>
      <c r="H556" s="8" t="s">
        <v>15</v>
      </c>
      <c r="I556" s="8" t="str">
        <f t="shared" si="47"/>
        <v>PD-GER-100895</v>
      </c>
      <c r="J556" s="8" t="s">
        <v>25</v>
      </c>
      <c r="K556" s="8" t="str">
        <f t="shared" si="46"/>
        <v>S-PD-GER-809</v>
      </c>
      <c r="L556" s="8" t="s">
        <v>610</v>
      </c>
      <c r="M556" s="33" t="s">
        <v>31</v>
      </c>
    </row>
    <row r="557" spans="1:13" x14ac:dyDescent="0.3">
      <c r="A557" s="8" t="str">
        <f t="shared" si="48"/>
        <v>Netzstecker-Stichsäge</v>
      </c>
      <c r="B557" s="8" t="str">
        <f t="shared" si="49"/>
        <v>4922XXYY</v>
      </c>
      <c r="C557" s="8" t="s">
        <v>130</v>
      </c>
      <c r="D557" s="8" t="str">
        <f t="shared" si="45"/>
        <v>49220100</v>
      </c>
      <c r="E557" s="9">
        <v>44401</v>
      </c>
      <c r="F557" s="8" t="s">
        <v>14</v>
      </c>
      <c r="G557" s="8">
        <v>19</v>
      </c>
      <c r="H557" s="8" t="s">
        <v>36</v>
      </c>
      <c r="I557" s="8" t="str">
        <f t="shared" si="47"/>
        <v>PD-MAL-100520</v>
      </c>
      <c r="J557" s="8" t="s">
        <v>16</v>
      </c>
      <c r="K557" s="8" t="str">
        <f t="shared" si="46"/>
        <v>S-PD-MAL-636</v>
      </c>
      <c r="L557" s="8" t="s">
        <v>611</v>
      </c>
      <c r="M557" s="33" t="s">
        <v>63</v>
      </c>
    </row>
    <row r="558" spans="1:13" x14ac:dyDescent="0.3">
      <c r="A558" s="8" t="str">
        <f t="shared" si="48"/>
        <v>Netzstecker-Stichsäge</v>
      </c>
      <c r="B558" s="8" t="str">
        <f t="shared" si="49"/>
        <v>4922XXYY</v>
      </c>
      <c r="C558" s="8" t="s">
        <v>77</v>
      </c>
      <c r="D558" s="8" t="str">
        <f t="shared" si="45"/>
        <v>49220101</v>
      </c>
      <c r="E558" s="9">
        <v>44402</v>
      </c>
      <c r="F558" s="8" t="s">
        <v>14</v>
      </c>
      <c r="G558" s="8">
        <v>2</v>
      </c>
      <c r="H558" s="8" t="s">
        <v>20</v>
      </c>
      <c r="I558" s="8" t="str">
        <f t="shared" si="47"/>
        <v>PD-MAL-100488</v>
      </c>
      <c r="J558" s="8" t="s">
        <v>37</v>
      </c>
      <c r="K558" s="8" t="str">
        <f t="shared" si="46"/>
        <v>S-PD-MAL-488</v>
      </c>
      <c r="L558" s="8" t="s">
        <v>612</v>
      </c>
      <c r="M558" s="33" t="s">
        <v>22</v>
      </c>
    </row>
    <row r="559" spans="1:13" x14ac:dyDescent="0.3">
      <c r="A559" s="8" t="str">
        <f t="shared" si="48"/>
        <v>Akku-Bohrschrauber</v>
      </c>
      <c r="B559" s="8" t="str">
        <f t="shared" si="49"/>
        <v>4711XXYY</v>
      </c>
      <c r="C559" s="8" t="s">
        <v>98</v>
      </c>
      <c r="D559" s="8" t="str">
        <f t="shared" si="45"/>
        <v>47110100</v>
      </c>
      <c r="E559" s="9">
        <v>44402</v>
      </c>
      <c r="F559" s="8" t="s">
        <v>29</v>
      </c>
      <c r="G559" s="8">
        <v>18</v>
      </c>
      <c r="H559" s="8" t="s">
        <v>20</v>
      </c>
      <c r="I559" s="8" t="str">
        <f t="shared" si="47"/>
        <v>PD-GER-100623</v>
      </c>
      <c r="J559" s="8" t="s">
        <v>37</v>
      </c>
      <c r="K559" s="8" t="str">
        <f t="shared" si="46"/>
        <v>S-PD-GER-693</v>
      </c>
      <c r="L559" s="8" t="s">
        <v>613</v>
      </c>
      <c r="M559" s="33" t="s">
        <v>42</v>
      </c>
    </row>
    <row r="560" spans="1:13" x14ac:dyDescent="0.3">
      <c r="A560" s="8" t="str">
        <f t="shared" si="48"/>
        <v>Netzstecker-Bandschleifer</v>
      </c>
      <c r="B560" s="8" t="str">
        <f t="shared" si="49"/>
        <v>4933XXYY</v>
      </c>
      <c r="C560" s="8" t="s">
        <v>113</v>
      </c>
      <c r="D560" s="8" t="str">
        <f t="shared" si="45"/>
        <v>49330201</v>
      </c>
      <c r="E560" s="9">
        <v>44402</v>
      </c>
      <c r="F560" s="8" t="s">
        <v>14</v>
      </c>
      <c r="G560" s="8">
        <v>4</v>
      </c>
      <c r="H560" s="8" t="s">
        <v>36</v>
      </c>
      <c r="I560" s="8" t="str">
        <f t="shared" si="47"/>
        <v>PD-MAL-100520</v>
      </c>
      <c r="J560" s="8" t="s">
        <v>25</v>
      </c>
      <c r="K560" s="8" t="str">
        <f t="shared" si="46"/>
        <v>S-PD-MAL-934</v>
      </c>
      <c r="L560" s="8" t="s">
        <v>614</v>
      </c>
      <c r="M560" s="33" t="s">
        <v>63</v>
      </c>
    </row>
    <row r="561" spans="1:13" x14ac:dyDescent="0.3">
      <c r="A561" s="8" t="str">
        <f t="shared" si="48"/>
        <v>Akku-Bohrschrauber</v>
      </c>
      <c r="B561" s="8" t="str">
        <f t="shared" si="49"/>
        <v>4711XXYY</v>
      </c>
      <c r="C561" s="8" t="s">
        <v>89</v>
      </c>
      <c r="D561" s="8" t="str">
        <f t="shared" si="45"/>
        <v>47110200</v>
      </c>
      <c r="E561" s="9">
        <v>44402</v>
      </c>
      <c r="F561" s="8" t="s">
        <v>24</v>
      </c>
      <c r="G561" s="8">
        <v>16</v>
      </c>
      <c r="H561" s="8" t="s">
        <v>15</v>
      </c>
      <c r="I561" s="8" t="str">
        <f t="shared" si="47"/>
        <v>PD-CHI-100707</v>
      </c>
      <c r="J561" s="8" t="s">
        <v>25</v>
      </c>
      <c r="K561" s="8" t="str">
        <f t="shared" si="46"/>
        <v>S-PD-CHI-690</v>
      </c>
      <c r="L561" s="8" t="s">
        <v>615</v>
      </c>
      <c r="M561" s="33" t="s">
        <v>74</v>
      </c>
    </row>
    <row r="562" spans="1:13" x14ac:dyDescent="0.3">
      <c r="A562" s="8" t="str">
        <f t="shared" si="48"/>
        <v>Akku-Bohrschrauber</v>
      </c>
      <c r="B562" s="8" t="str">
        <f t="shared" si="49"/>
        <v>4711XXYY</v>
      </c>
      <c r="C562" s="8" t="s">
        <v>55</v>
      </c>
      <c r="D562" s="8" t="str">
        <f t="shared" si="45"/>
        <v>47110101</v>
      </c>
      <c r="E562" s="9">
        <v>44403</v>
      </c>
      <c r="F562" s="8" t="s">
        <v>14</v>
      </c>
      <c r="G562" s="8">
        <v>12</v>
      </c>
      <c r="H562" s="8" t="s">
        <v>20</v>
      </c>
      <c r="I562" s="8" t="str">
        <f t="shared" si="47"/>
        <v>PD-MAL-100488</v>
      </c>
      <c r="J562" s="8" t="s">
        <v>25</v>
      </c>
      <c r="K562" s="8" t="str">
        <f t="shared" si="46"/>
        <v>S-PD-MAL-934</v>
      </c>
      <c r="L562" s="8" t="s">
        <v>616</v>
      </c>
      <c r="M562" s="33" t="s">
        <v>22</v>
      </c>
    </row>
    <row r="563" spans="1:13" x14ac:dyDescent="0.3">
      <c r="A563" s="8" t="str">
        <f t="shared" si="48"/>
        <v>Netzstecker-Stichsäge</v>
      </c>
      <c r="B563" s="8" t="str">
        <f t="shared" si="49"/>
        <v>4922XXYY</v>
      </c>
      <c r="C563" s="8" t="s">
        <v>130</v>
      </c>
      <c r="D563" s="8" t="str">
        <f t="shared" si="45"/>
        <v>49220100</v>
      </c>
      <c r="E563" s="9">
        <v>44403</v>
      </c>
      <c r="F563" s="8" t="s">
        <v>24</v>
      </c>
      <c r="G563" s="8">
        <v>10</v>
      </c>
      <c r="H563" s="8" t="s">
        <v>15</v>
      </c>
      <c r="I563" s="8" t="str">
        <f t="shared" si="47"/>
        <v>PD-CHI-100707</v>
      </c>
      <c r="J563" s="8" t="s">
        <v>25</v>
      </c>
      <c r="K563" s="8" t="str">
        <f t="shared" si="46"/>
        <v>S-PD-CHI-690</v>
      </c>
      <c r="L563" s="8" t="s">
        <v>617</v>
      </c>
      <c r="M563" s="33" t="s">
        <v>74</v>
      </c>
    </row>
    <row r="564" spans="1:13" x14ac:dyDescent="0.3">
      <c r="A564" s="8" t="str">
        <f t="shared" si="48"/>
        <v>Akku-Bandschleifer</v>
      </c>
      <c r="B564" s="8" t="str">
        <f t="shared" si="49"/>
        <v>4733XXYY</v>
      </c>
      <c r="C564" s="8" t="s">
        <v>13</v>
      </c>
      <c r="D564" s="8" t="str">
        <f t="shared" si="45"/>
        <v>47330100</v>
      </c>
      <c r="E564" s="9">
        <v>44404</v>
      </c>
      <c r="F564" s="8" t="s">
        <v>24</v>
      </c>
      <c r="G564" s="8">
        <v>5</v>
      </c>
      <c r="H564" s="8" t="s">
        <v>36</v>
      </c>
      <c r="I564" s="8" t="str">
        <f t="shared" si="47"/>
        <v>PD-CHI-100550</v>
      </c>
      <c r="J564" s="8" t="s">
        <v>33</v>
      </c>
      <c r="K564" s="8" t="str">
        <f t="shared" si="46"/>
        <v>S-PD-CHI-715</v>
      </c>
      <c r="L564" s="8" t="s">
        <v>618</v>
      </c>
      <c r="M564" s="33" t="s">
        <v>39</v>
      </c>
    </row>
    <row r="565" spans="1:13" x14ac:dyDescent="0.3">
      <c r="A565" s="8" t="str">
        <f t="shared" si="48"/>
        <v>Akku-Bohrschrauber</v>
      </c>
      <c r="B565" s="8" t="str">
        <f t="shared" si="49"/>
        <v>4711XXYY</v>
      </c>
      <c r="C565" s="8" t="s">
        <v>45</v>
      </c>
      <c r="D565" s="8" t="str">
        <f t="shared" si="45"/>
        <v>47110201</v>
      </c>
      <c r="E565" s="9">
        <v>44404</v>
      </c>
      <c r="F565" s="8" t="s">
        <v>29</v>
      </c>
      <c r="G565" s="8">
        <v>17</v>
      </c>
      <c r="H565" s="8" t="s">
        <v>20</v>
      </c>
      <c r="I565" s="8" t="str">
        <f t="shared" si="47"/>
        <v>PD-GER-100623</v>
      </c>
      <c r="J565" s="8" t="s">
        <v>33</v>
      </c>
      <c r="K565" s="8" t="str">
        <f t="shared" si="46"/>
        <v>S-PD-GER-929</v>
      </c>
      <c r="L565" s="8" t="s">
        <v>619</v>
      </c>
      <c r="M565" s="33" t="s">
        <v>42</v>
      </c>
    </row>
    <row r="566" spans="1:13" x14ac:dyDescent="0.3">
      <c r="A566" s="8" t="str">
        <f t="shared" si="48"/>
        <v>Akku-Stichsäge</v>
      </c>
      <c r="B566" s="8" t="str">
        <f t="shared" si="49"/>
        <v>4722XXYY</v>
      </c>
      <c r="C566" s="8" t="s">
        <v>48</v>
      </c>
      <c r="D566" s="8" t="str">
        <f t="shared" si="45"/>
        <v>47220101</v>
      </c>
      <c r="E566" s="9">
        <v>44405</v>
      </c>
      <c r="F566" s="8" t="s">
        <v>14</v>
      </c>
      <c r="G566" s="8">
        <v>12</v>
      </c>
      <c r="H566" s="8" t="s">
        <v>15</v>
      </c>
      <c r="I566" s="8" t="str">
        <f t="shared" si="47"/>
        <v>PD-MAL-100440</v>
      </c>
      <c r="J566" s="8" t="s">
        <v>33</v>
      </c>
      <c r="K566" s="8" t="str">
        <f t="shared" si="46"/>
        <v>S-PD-MAL-530</v>
      </c>
      <c r="L566" s="8" t="s">
        <v>620</v>
      </c>
      <c r="M566" s="33" t="s">
        <v>18</v>
      </c>
    </row>
    <row r="567" spans="1:13" x14ac:dyDescent="0.3">
      <c r="A567" s="8" t="str">
        <f t="shared" si="48"/>
        <v>Netzstecker-Stichsäge</v>
      </c>
      <c r="B567" s="8" t="str">
        <f t="shared" si="49"/>
        <v>4922XXYY</v>
      </c>
      <c r="C567" s="8" t="s">
        <v>40</v>
      </c>
      <c r="D567" s="8" t="str">
        <f t="shared" si="45"/>
        <v>49220201</v>
      </c>
      <c r="E567" s="9">
        <v>44406</v>
      </c>
      <c r="F567" s="8" t="s">
        <v>29</v>
      </c>
      <c r="G567" s="8">
        <v>2</v>
      </c>
      <c r="H567" s="8" t="s">
        <v>36</v>
      </c>
      <c r="I567" s="8" t="str">
        <f t="shared" si="47"/>
        <v>PD-GER-100884</v>
      </c>
      <c r="J567" s="8" t="s">
        <v>25</v>
      </c>
      <c r="K567" s="8" t="str">
        <f t="shared" si="46"/>
        <v>S-PD-GER-809</v>
      </c>
      <c r="L567" s="8" t="s">
        <v>621</v>
      </c>
      <c r="M567" s="33" t="s">
        <v>47</v>
      </c>
    </row>
    <row r="568" spans="1:13" x14ac:dyDescent="0.3">
      <c r="A568" s="8" t="str">
        <f t="shared" si="48"/>
        <v>Netzstecker-Bohrschrauber</v>
      </c>
      <c r="B568" s="8" t="str">
        <f t="shared" si="49"/>
        <v>4911XXYY</v>
      </c>
      <c r="C568" s="8" t="s">
        <v>53</v>
      </c>
      <c r="D568" s="8" t="str">
        <f t="shared" si="45"/>
        <v>49110201</v>
      </c>
      <c r="E568" s="9">
        <v>44406</v>
      </c>
      <c r="F568" s="8" t="s">
        <v>24</v>
      </c>
      <c r="G568" s="8">
        <v>8</v>
      </c>
      <c r="H568" s="8" t="s">
        <v>36</v>
      </c>
      <c r="I568" s="8" t="str">
        <f t="shared" si="47"/>
        <v>PD-CHI-100550</v>
      </c>
      <c r="J568" s="8" t="s">
        <v>33</v>
      </c>
      <c r="K568" s="8" t="str">
        <f t="shared" si="46"/>
        <v>S-PD-CHI-715</v>
      </c>
      <c r="L568" s="8" t="s">
        <v>622</v>
      </c>
      <c r="M568" s="33" t="s">
        <v>39</v>
      </c>
    </row>
    <row r="569" spans="1:13" x14ac:dyDescent="0.3">
      <c r="A569" s="8" t="str">
        <f t="shared" si="48"/>
        <v>Netzstecker-Bohrschrauber</v>
      </c>
      <c r="B569" s="8" t="str">
        <f t="shared" si="49"/>
        <v>4911XXYY</v>
      </c>
      <c r="C569" s="8" t="s">
        <v>43</v>
      </c>
      <c r="D569" s="8" t="str">
        <f t="shared" si="45"/>
        <v>49110100</v>
      </c>
      <c r="E569" s="9">
        <v>44406</v>
      </c>
      <c r="F569" s="8" t="s">
        <v>29</v>
      </c>
      <c r="G569" s="8">
        <v>6</v>
      </c>
      <c r="H569" s="8" t="s">
        <v>20</v>
      </c>
      <c r="I569" s="8" t="str">
        <f t="shared" si="47"/>
        <v>PD-GER-100623</v>
      </c>
      <c r="J569" s="8" t="s">
        <v>37</v>
      </c>
      <c r="K569" s="8" t="str">
        <f t="shared" si="46"/>
        <v>S-PD-GER-693</v>
      </c>
      <c r="L569" s="8" t="s">
        <v>623</v>
      </c>
      <c r="M569" s="33" t="s">
        <v>42</v>
      </c>
    </row>
    <row r="570" spans="1:13" x14ac:dyDescent="0.3">
      <c r="A570" s="8" t="str">
        <f t="shared" si="48"/>
        <v>Akku-Bohrschrauber</v>
      </c>
      <c r="B570" s="8" t="str">
        <f t="shared" si="49"/>
        <v>4711XXYY</v>
      </c>
      <c r="C570" s="8" t="s">
        <v>89</v>
      </c>
      <c r="D570" s="8" t="str">
        <f t="shared" si="45"/>
        <v>47110200</v>
      </c>
      <c r="E570" s="9">
        <v>44407</v>
      </c>
      <c r="F570" s="8" t="s">
        <v>29</v>
      </c>
      <c r="G570" s="8">
        <v>7</v>
      </c>
      <c r="H570" s="8" t="s">
        <v>36</v>
      </c>
      <c r="I570" s="8" t="str">
        <f t="shared" si="47"/>
        <v>PD-GER-100884</v>
      </c>
      <c r="J570" s="8" t="s">
        <v>37</v>
      </c>
      <c r="K570" s="8" t="str">
        <f t="shared" si="46"/>
        <v>S-PD-GER-693</v>
      </c>
      <c r="L570" s="8" t="s">
        <v>624</v>
      </c>
      <c r="M570" s="33" t="s">
        <v>47</v>
      </c>
    </row>
    <row r="571" spans="1:13" x14ac:dyDescent="0.3">
      <c r="A571" s="8" t="str">
        <f t="shared" si="48"/>
        <v>Akku-Bohrschrauber</v>
      </c>
      <c r="B571" s="8" t="str">
        <f t="shared" si="49"/>
        <v>4711XXYY</v>
      </c>
      <c r="C571" s="8" t="s">
        <v>98</v>
      </c>
      <c r="D571" s="8" t="str">
        <f t="shared" si="45"/>
        <v>47110100</v>
      </c>
      <c r="E571" s="9">
        <v>44408</v>
      </c>
      <c r="F571" s="8" t="s">
        <v>14</v>
      </c>
      <c r="G571" s="8">
        <v>2</v>
      </c>
      <c r="H571" s="8" t="s">
        <v>36</v>
      </c>
      <c r="I571" s="8" t="str">
        <f t="shared" si="47"/>
        <v>PD-MAL-100520</v>
      </c>
      <c r="J571" s="8" t="s">
        <v>37</v>
      </c>
      <c r="K571" s="8" t="str">
        <f t="shared" si="46"/>
        <v>S-PD-MAL-488</v>
      </c>
      <c r="L571" s="8" t="s">
        <v>625</v>
      </c>
      <c r="M571" s="33" t="s">
        <v>63</v>
      </c>
    </row>
    <row r="572" spans="1:13" x14ac:dyDescent="0.3">
      <c r="A572" s="8" t="str">
        <f t="shared" si="48"/>
        <v>Akku-Bohrschrauber</v>
      </c>
      <c r="B572" s="8" t="str">
        <f t="shared" si="49"/>
        <v>4711XXYY</v>
      </c>
      <c r="C572" s="8" t="s">
        <v>98</v>
      </c>
      <c r="D572" s="8" t="str">
        <f t="shared" si="45"/>
        <v>47110100</v>
      </c>
      <c r="E572" s="9">
        <v>44409</v>
      </c>
      <c r="F572" s="8" t="s">
        <v>29</v>
      </c>
      <c r="G572" s="8">
        <v>10</v>
      </c>
      <c r="H572" s="8" t="s">
        <v>36</v>
      </c>
      <c r="I572" s="8" t="str">
        <f t="shared" si="47"/>
        <v>PD-GER-100884</v>
      </c>
      <c r="J572" s="8" t="s">
        <v>25</v>
      </c>
      <c r="K572" s="8" t="str">
        <f t="shared" si="46"/>
        <v>S-PD-GER-809</v>
      </c>
      <c r="L572" s="8" t="s">
        <v>626</v>
      </c>
      <c r="M572" s="33" t="s">
        <v>47</v>
      </c>
    </row>
    <row r="573" spans="1:13" x14ac:dyDescent="0.3">
      <c r="A573" s="8" t="str">
        <f t="shared" si="48"/>
        <v>Akku-Stichsäge</v>
      </c>
      <c r="B573" s="8" t="str">
        <f t="shared" si="49"/>
        <v>4722XXYY</v>
      </c>
      <c r="C573" s="8" t="s">
        <v>48</v>
      </c>
      <c r="D573" s="8" t="str">
        <f t="shared" si="45"/>
        <v>47220101</v>
      </c>
      <c r="E573" s="9">
        <v>44409</v>
      </c>
      <c r="F573" s="8" t="s">
        <v>29</v>
      </c>
      <c r="G573" s="8">
        <v>11</v>
      </c>
      <c r="H573" s="8" t="s">
        <v>20</v>
      </c>
      <c r="I573" s="8" t="str">
        <f t="shared" si="47"/>
        <v>PD-GER-100623</v>
      </c>
      <c r="J573" s="8" t="s">
        <v>37</v>
      </c>
      <c r="K573" s="8" t="str">
        <f t="shared" si="46"/>
        <v>S-PD-GER-693</v>
      </c>
      <c r="L573" s="8" t="s">
        <v>627</v>
      </c>
      <c r="M573" s="33" t="s">
        <v>42</v>
      </c>
    </row>
    <row r="574" spans="1:13" x14ac:dyDescent="0.3">
      <c r="A574" s="8" t="str">
        <f t="shared" si="48"/>
        <v>Netzstecker-Bandschleifer</v>
      </c>
      <c r="B574" s="8" t="str">
        <f t="shared" si="49"/>
        <v>4933XXYY</v>
      </c>
      <c r="C574" s="8" t="s">
        <v>113</v>
      </c>
      <c r="D574" s="8" t="str">
        <f t="shared" ref="D574:D637" si="50">IF(C574="Akku-Bohrschrauber Basis","47110100",IF(C574="Akku-Bohrschrauber Basis Plus","47110101",IF(C574="Akku-Bohrschrauber Premium","47110200",IF(C574="Akku-Bohrschrauber Premium Plus","47110201",IF(C574="Akku-Stichsäge Basis","47220100",IF(C574="Akku-Stichsäge Basis Plus","47220101",IF(C574="Akku-Stichsäge Premium","47220200",IF(C574="Akku-Stichsäge Premium Plus","47220201",IF(C574="Akku-Bandschleifer Basis","47330100",IF(C574="Akku-Bandschleifer Basis Plus","47330101",IF(C574="Akku-Bandschleifer Premium","47330200",IF(C574="Akku-Bandschleifer Premium Plus","47330201",IF(C574="Netzstecker-Bohrschrauber Basis","49110100",IF(C574="Netzstecker-Bohrschrauber Basis Plus","49110101",IF(C574="Netzstecker-Bohrschrauber Premium","49110200",IF(C574="Netzstecker-Bohrschrauber Premium Plus","49110201",IF(C574="Netzstecker-Stichsäge Basis","49220100",IF(C574="Netzstecker-Stichsäge Basis Plus","49220101",IF(C574="Netzstecker-Stichsäge Premium","49220200",IF(C574="Netzstecker-Stichsäge Premium Plus","49220201",IF(C574="Netzstecker-Bandschleifer Basis","49330100",IF(C574="Netzstecker-Bandschleifer Basis Plus","49330101",IF(C574="Netzstecker-Bandschleifer Premium","49330200",IF(C574="Netzstecker-Bandschleifer Premium Plus","49330201",""))))))))))))))))))))))))</f>
        <v>49330201</v>
      </c>
      <c r="E574" s="9">
        <v>44409</v>
      </c>
      <c r="F574" s="8" t="s">
        <v>24</v>
      </c>
      <c r="G574" s="8">
        <v>19</v>
      </c>
      <c r="H574" s="8" t="s">
        <v>20</v>
      </c>
      <c r="I574" s="8" t="str">
        <f t="shared" si="47"/>
        <v>PD-CHI-100922</v>
      </c>
      <c r="J574" s="8" t="s">
        <v>37</v>
      </c>
      <c r="K574" s="8" t="str">
        <f t="shared" si="46"/>
        <v>S-PD-CHI-499</v>
      </c>
      <c r="L574" s="8" t="s">
        <v>628</v>
      </c>
      <c r="M574" s="33" t="s">
        <v>27</v>
      </c>
    </row>
    <row r="575" spans="1:13" x14ac:dyDescent="0.3">
      <c r="A575" s="8" t="str">
        <f t="shared" si="48"/>
        <v>Akku-Stichsäge</v>
      </c>
      <c r="B575" s="8" t="str">
        <f t="shared" si="49"/>
        <v>4722XXYY</v>
      </c>
      <c r="C575" s="8" t="s">
        <v>51</v>
      </c>
      <c r="D575" s="8" t="str">
        <f t="shared" si="50"/>
        <v>47220201</v>
      </c>
      <c r="E575" s="9">
        <v>44409</v>
      </c>
      <c r="F575" s="8" t="s">
        <v>14</v>
      </c>
      <c r="G575" s="8">
        <v>15</v>
      </c>
      <c r="H575" s="8" t="s">
        <v>36</v>
      </c>
      <c r="I575" s="8" t="str">
        <f t="shared" si="47"/>
        <v>PD-MAL-100520</v>
      </c>
      <c r="J575" s="8" t="s">
        <v>25</v>
      </c>
      <c r="K575" s="8" t="str">
        <f t="shared" si="46"/>
        <v>S-PD-MAL-934</v>
      </c>
      <c r="L575" s="8" t="s">
        <v>629</v>
      </c>
      <c r="M575" s="33" t="s">
        <v>63</v>
      </c>
    </row>
    <row r="576" spans="1:13" x14ac:dyDescent="0.3">
      <c r="A576" s="8" t="str">
        <f t="shared" si="48"/>
        <v>Akku-Stichsäge</v>
      </c>
      <c r="B576" s="8" t="str">
        <f t="shared" si="49"/>
        <v>4722XXYY</v>
      </c>
      <c r="C576" s="8" t="s">
        <v>48</v>
      </c>
      <c r="D576" s="8" t="str">
        <f t="shared" si="50"/>
        <v>47220101</v>
      </c>
      <c r="E576" s="9">
        <v>44410</v>
      </c>
      <c r="F576" s="8" t="s">
        <v>24</v>
      </c>
      <c r="G576" s="8">
        <v>14</v>
      </c>
      <c r="H576" s="8" t="s">
        <v>20</v>
      </c>
      <c r="I576" s="8" t="str">
        <f t="shared" si="47"/>
        <v>PD-CHI-100922</v>
      </c>
      <c r="J576" s="8" t="s">
        <v>25</v>
      </c>
      <c r="K576" s="8" t="str">
        <f t="shared" si="46"/>
        <v>S-PD-CHI-690</v>
      </c>
      <c r="L576" s="8" t="s">
        <v>630</v>
      </c>
      <c r="M576" s="33" t="s">
        <v>27</v>
      </c>
    </row>
    <row r="577" spans="1:13" x14ac:dyDescent="0.3">
      <c r="A577" s="8" t="str">
        <f t="shared" si="48"/>
        <v>Akku-Bandschleifer</v>
      </c>
      <c r="B577" s="8" t="str">
        <f t="shared" si="49"/>
        <v>4733XXYY</v>
      </c>
      <c r="C577" s="8" t="s">
        <v>13</v>
      </c>
      <c r="D577" s="8" t="str">
        <f t="shared" si="50"/>
        <v>47330100</v>
      </c>
      <c r="E577" s="9">
        <v>44410</v>
      </c>
      <c r="F577" s="8" t="s">
        <v>24</v>
      </c>
      <c r="G577" s="8">
        <v>1</v>
      </c>
      <c r="H577" s="8" t="s">
        <v>36</v>
      </c>
      <c r="I577" s="8" t="str">
        <f t="shared" si="47"/>
        <v>PD-CHI-100550</v>
      </c>
      <c r="J577" s="8" t="s">
        <v>33</v>
      </c>
      <c r="K577" s="8" t="str">
        <f t="shared" si="46"/>
        <v>S-PD-CHI-715</v>
      </c>
      <c r="L577" s="8" t="s">
        <v>631</v>
      </c>
      <c r="M577" s="33" t="s">
        <v>39</v>
      </c>
    </row>
    <row r="578" spans="1:13" x14ac:dyDescent="0.3">
      <c r="A578" s="8" t="str">
        <f t="shared" si="48"/>
        <v>Netzstecker-Bandschleifer</v>
      </c>
      <c r="B578" s="8" t="str">
        <f t="shared" si="49"/>
        <v>4933XXYY</v>
      </c>
      <c r="C578" s="8" t="s">
        <v>113</v>
      </c>
      <c r="D578" s="8" t="str">
        <f t="shared" si="50"/>
        <v>49330201</v>
      </c>
      <c r="E578" s="9">
        <v>44411</v>
      </c>
      <c r="F578" s="8" t="s">
        <v>14</v>
      </c>
      <c r="G578" s="8">
        <v>9</v>
      </c>
      <c r="H578" s="8" t="s">
        <v>36</v>
      </c>
      <c r="I578" s="8" t="str">
        <f t="shared" si="47"/>
        <v>PD-MAL-100520</v>
      </c>
      <c r="J578" s="8" t="s">
        <v>16</v>
      </c>
      <c r="K578" s="8" t="str">
        <f t="shared" si="46"/>
        <v>S-PD-MAL-636</v>
      </c>
      <c r="L578" s="8" t="s">
        <v>632</v>
      </c>
      <c r="M578" s="33" t="s">
        <v>63</v>
      </c>
    </row>
    <row r="579" spans="1:13" x14ac:dyDescent="0.3">
      <c r="A579" s="8" t="str">
        <f t="shared" si="48"/>
        <v>Netzstecker-Bandschleifer</v>
      </c>
      <c r="B579" s="8" t="str">
        <f t="shared" si="49"/>
        <v>4933XXYY</v>
      </c>
      <c r="C579" s="8" t="s">
        <v>66</v>
      </c>
      <c r="D579" s="8" t="str">
        <f t="shared" si="50"/>
        <v>49330200</v>
      </c>
      <c r="E579" s="9">
        <v>44411</v>
      </c>
      <c r="F579" s="8" t="s">
        <v>24</v>
      </c>
      <c r="G579" s="8">
        <v>3</v>
      </c>
      <c r="H579" s="8" t="s">
        <v>36</v>
      </c>
      <c r="I579" s="8" t="str">
        <f t="shared" si="47"/>
        <v>PD-CHI-100550</v>
      </c>
      <c r="J579" s="8" t="s">
        <v>37</v>
      </c>
      <c r="K579" s="8" t="str">
        <f t="shared" ref="K579:K642" si="51">IF(AND(F579="Malaysia",J579="Multi Tier Racking"),"S-PD-MAL-530",IF(AND(F579="Malaysia",J579="Static Shelving"),"S-PD-MAL-636",IF(AND(F579="Malaysia",J579="Mobile Shelving"),"S-PD-MAL-934",IF(AND(F579="Malaysia",J579="Pallet Racking"),"S-PD-MAL-488",IF(AND(F579="China",J579="Multi Tier Racking"),"S-PD-CHI-715",IF(AND(F579="China",J579="Static Shelving"),"S-PD-CHI-449",IF(AND(F579="China",J579="Mobile Shelving"),"S-PD-CHI-690",IF(AND(F579="China",J579="Pallet Racking"),"S-PD-CHI-499",IF(AND(F579="Germany",J579="Multi Tier Racking"),"S-PD-GER-929",IF(AND(F579="Germany",J579="Static Shelving"),"S-PD-GER-858",IF(AND(F579="Germany",J579="Mobile Shelving"),"S-PD-GER-809",IF(AND(F579="Germany",J579="Pallet Racking"),"S-PD-GER-693",""))))))))))))</f>
        <v>S-PD-CHI-499</v>
      </c>
      <c r="L579" s="8" t="s">
        <v>633</v>
      </c>
      <c r="M579" s="33" t="s">
        <v>39</v>
      </c>
    </row>
    <row r="580" spans="1:13" x14ac:dyDescent="0.3">
      <c r="A580" s="8" t="str">
        <f t="shared" si="48"/>
        <v>Akku-Bandschleifer</v>
      </c>
      <c r="B580" s="8" t="str">
        <f t="shared" si="49"/>
        <v>4733XXYY</v>
      </c>
      <c r="C580" s="8" t="s">
        <v>60</v>
      </c>
      <c r="D580" s="8" t="str">
        <f t="shared" si="50"/>
        <v>47330200</v>
      </c>
      <c r="E580" s="9">
        <v>44411</v>
      </c>
      <c r="F580" s="8" t="s">
        <v>14</v>
      </c>
      <c r="G580" s="8">
        <v>7</v>
      </c>
      <c r="H580" s="8" t="s">
        <v>20</v>
      </c>
      <c r="I580" s="8" t="str">
        <f t="shared" ref="I580:I643" si="52">IF(AND(H580="A",F580="Malaysia"),"PD-MAL-100440",IF(AND(H580="B",F580="Malaysia"),"PD-MAL-100488",IF(AND(H580="C",F580="Malaysia"),"PD-MAL-100520",IF(AND(H580="A",F580="China"),"PD-CHI-100707",IF(AND(H580="B",F580="China"),"PD-CHI-100922",IF(AND(H580="C",F580="China"),"PD-CHI-100550",IF(AND(H580="A",F580="Germany"),"PD-GER-100895",IF(AND(H580="B",F580="Germany"),"PD-GER-100623",IF(AND(H580="C",F580="Germany"),"PD-GER-100884","")))))))))</f>
        <v>PD-MAL-100488</v>
      </c>
      <c r="J580" s="8" t="s">
        <v>33</v>
      </c>
      <c r="K580" s="8" t="str">
        <f t="shared" si="51"/>
        <v>S-PD-MAL-530</v>
      </c>
      <c r="L580" s="8" t="s">
        <v>634</v>
      </c>
      <c r="M580" s="33" t="s">
        <v>22</v>
      </c>
    </row>
    <row r="581" spans="1:13" x14ac:dyDescent="0.3">
      <c r="A581" s="8" t="str">
        <f t="shared" si="48"/>
        <v>Netzstecker-Bandschleifer</v>
      </c>
      <c r="B581" s="8" t="str">
        <f t="shared" si="49"/>
        <v>4933XXYY</v>
      </c>
      <c r="C581" s="8" t="s">
        <v>28</v>
      </c>
      <c r="D581" s="8" t="str">
        <f t="shared" si="50"/>
        <v>49330100</v>
      </c>
      <c r="E581" s="9">
        <v>44412</v>
      </c>
      <c r="F581" s="8" t="s">
        <v>29</v>
      </c>
      <c r="G581" s="8">
        <v>19</v>
      </c>
      <c r="H581" s="8" t="s">
        <v>20</v>
      </c>
      <c r="I581" s="8" t="str">
        <f t="shared" si="52"/>
        <v>PD-GER-100623</v>
      </c>
      <c r="J581" s="8" t="s">
        <v>25</v>
      </c>
      <c r="K581" s="8" t="str">
        <f t="shared" si="51"/>
        <v>S-PD-GER-809</v>
      </c>
      <c r="L581" s="8" t="s">
        <v>635</v>
      </c>
      <c r="M581" s="33" t="s">
        <v>42</v>
      </c>
    </row>
    <row r="582" spans="1:13" x14ac:dyDescent="0.3">
      <c r="A582" s="8" t="str">
        <f t="shared" si="48"/>
        <v>Netzstecker-Bohrschrauber</v>
      </c>
      <c r="B582" s="8" t="str">
        <f t="shared" si="49"/>
        <v>4911XXYY</v>
      </c>
      <c r="C582" s="8" t="s">
        <v>87</v>
      </c>
      <c r="D582" s="8" t="str">
        <f t="shared" si="50"/>
        <v>49110101</v>
      </c>
      <c r="E582" s="9">
        <v>44412</v>
      </c>
      <c r="F582" s="8" t="s">
        <v>29</v>
      </c>
      <c r="G582" s="8">
        <v>19</v>
      </c>
      <c r="H582" s="8" t="s">
        <v>15</v>
      </c>
      <c r="I582" s="8" t="str">
        <f t="shared" si="52"/>
        <v>PD-GER-100895</v>
      </c>
      <c r="J582" s="8" t="s">
        <v>16</v>
      </c>
      <c r="K582" s="8" t="str">
        <f t="shared" si="51"/>
        <v>S-PD-GER-858</v>
      </c>
      <c r="L582" s="8" t="s">
        <v>636</v>
      </c>
      <c r="M582" s="33" t="s">
        <v>31</v>
      </c>
    </row>
    <row r="583" spans="1:13" x14ac:dyDescent="0.3">
      <c r="A583" s="8" t="str">
        <f t="shared" si="48"/>
        <v>Netzstecker-Stichsäge</v>
      </c>
      <c r="B583" s="8" t="str">
        <f t="shared" si="49"/>
        <v>4922XXYY</v>
      </c>
      <c r="C583" s="8" t="s">
        <v>40</v>
      </c>
      <c r="D583" s="8" t="str">
        <f t="shared" si="50"/>
        <v>49220201</v>
      </c>
      <c r="E583" s="9">
        <v>44412</v>
      </c>
      <c r="F583" s="8" t="s">
        <v>14</v>
      </c>
      <c r="G583" s="8">
        <v>11</v>
      </c>
      <c r="H583" s="8" t="s">
        <v>15</v>
      </c>
      <c r="I583" s="8" t="str">
        <f t="shared" si="52"/>
        <v>PD-MAL-100440</v>
      </c>
      <c r="J583" s="8" t="s">
        <v>25</v>
      </c>
      <c r="K583" s="8" t="str">
        <f t="shared" si="51"/>
        <v>S-PD-MAL-934</v>
      </c>
      <c r="L583" s="8" t="s">
        <v>637</v>
      </c>
      <c r="M583" s="33" t="s">
        <v>18</v>
      </c>
    </row>
    <row r="584" spans="1:13" x14ac:dyDescent="0.3">
      <c r="A584" s="8" t="str">
        <f t="shared" si="48"/>
        <v>Akku-Stichsäge</v>
      </c>
      <c r="B584" s="8" t="str">
        <f t="shared" si="49"/>
        <v>4722XXYY</v>
      </c>
      <c r="C584" s="8" t="s">
        <v>48</v>
      </c>
      <c r="D584" s="8" t="str">
        <f t="shared" si="50"/>
        <v>47220101</v>
      </c>
      <c r="E584" s="9">
        <v>44412</v>
      </c>
      <c r="F584" s="8" t="s">
        <v>29</v>
      </c>
      <c r="G584" s="8">
        <v>2</v>
      </c>
      <c r="H584" s="8" t="s">
        <v>36</v>
      </c>
      <c r="I584" s="8" t="str">
        <f t="shared" si="52"/>
        <v>PD-GER-100884</v>
      </c>
      <c r="J584" s="8" t="s">
        <v>33</v>
      </c>
      <c r="K584" s="8" t="str">
        <f t="shared" si="51"/>
        <v>S-PD-GER-929</v>
      </c>
      <c r="L584" s="8" t="s">
        <v>638</v>
      </c>
      <c r="M584" s="33" t="s">
        <v>47</v>
      </c>
    </row>
    <row r="585" spans="1:13" x14ac:dyDescent="0.3">
      <c r="A585" s="8" t="str">
        <f t="shared" si="48"/>
        <v>Akku-Bandschleifer</v>
      </c>
      <c r="B585" s="8" t="str">
        <f t="shared" si="49"/>
        <v>4733XXYY</v>
      </c>
      <c r="C585" s="8" t="s">
        <v>60</v>
      </c>
      <c r="D585" s="8" t="str">
        <f t="shared" si="50"/>
        <v>47330200</v>
      </c>
      <c r="E585" s="9">
        <v>44413</v>
      </c>
      <c r="F585" s="8" t="s">
        <v>14</v>
      </c>
      <c r="G585" s="8">
        <v>2</v>
      </c>
      <c r="H585" s="8" t="s">
        <v>36</v>
      </c>
      <c r="I585" s="8" t="str">
        <f t="shared" si="52"/>
        <v>PD-MAL-100520</v>
      </c>
      <c r="J585" s="8" t="s">
        <v>33</v>
      </c>
      <c r="K585" s="8" t="str">
        <f t="shared" si="51"/>
        <v>S-PD-MAL-530</v>
      </c>
      <c r="L585" s="8" t="s">
        <v>639</v>
      </c>
      <c r="M585" s="33" t="s">
        <v>63</v>
      </c>
    </row>
    <row r="586" spans="1:13" x14ac:dyDescent="0.3">
      <c r="A586" s="8" t="str">
        <f t="shared" si="48"/>
        <v>Akku-Bohrschrauber</v>
      </c>
      <c r="B586" s="8" t="str">
        <f t="shared" si="49"/>
        <v>4711XXYY</v>
      </c>
      <c r="C586" s="8" t="s">
        <v>45</v>
      </c>
      <c r="D586" s="8" t="str">
        <f t="shared" si="50"/>
        <v>47110201</v>
      </c>
      <c r="E586" s="9">
        <v>44413</v>
      </c>
      <c r="F586" s="8" t="s">
        <v>29</v>
      </c>
      <c r="G586" s="8">
        <v>20</v>
      </c>
      <c r="H586" s="8" t="s">
        <v>20</v>
      </c>
      <c r="I586" s="8" t="str">
        <f t="shared" si="52"/>
        <v>PD-GER-100623</v>
      </c>
      <c r="J586" s="8" t="s">
        <v>33</v>
      </c>
      <c r="K586" s="8" t="str">
        <f t="shared" si="51"/>
        <v>S-PD-GER-929</v>
      </c>
      <c r="L586" s="8" t="s">
        <v>640</v>
      </c>
      <c r="M586" s="33" t="s">
        <v>42</v>
      </c>
    </row>
    <row r="587" spans="1:13" x14ac:dyDescent="0.3">
      <c r="A587" s="8" t="str">
        <f t="shared" si="48"/>
        <v>Netzstecker-Bandschleifer</v>
      </c>
      <c r="B587" s="8" t="str">
        <f t="shared" si="49"/>
        <v>4933XXYY</v>
      </c>
      <c r="C587" s="8" t="s">
        <v>66</v>
      </c>
      <c r="D587" s="8" t="str">
        <f t="shared" si="50"/>
        <v>49330200</v>
      </c>
      <c r="E587" s="9">
        <v>44413</v>
      </c>
      <c r="F587" s="8" t="s">
        <v>24</v>
      </c>
      <c r="G587" s="8">
        <v>18</v>
      </c>
      <c r="H587" s="8" t="s">
        <v>15</v>
      </c>
      <c r="I587" s="8" t="str">
        <f t="shared" si="52"/>
        <v>PD-CHI-100707</v>
      </c>
      <c r="J587" s="8" t="s">
        <v>16</v>
      </c>
      <c r="K587" s="8" t="str">
        <f t="shared" si="51"/>
        <v>S-PD-CHI-449</v>
      </c>
      <c r="L587" s="8" t="s">
        <v>641</v>
      </c>
      <c r="M587" s="33" t="s">
        <v>74</v>
      </c>
    </row>
    <row r="588" spans="1:13" x14ac:dyDescent="0.3">
      <c r="A588" s="8" t="str">
        <f t="shared" si="48"/>
        <v>Netzstecker-Stichsäge</v>
      </c>
      <c r="B588" s="8" t="str">
        <f t="shared" si="49"/>
        <v>4922XXYY</v>
      </c>
      <c r="C588" s="8" t="s">
        <v>124</v>
      </c>
      <c r="D588" s="8" t="str">
        <f t="shared" si="50"/>
        <v>49220200</v>
      </c>
      <c r="E588" s="9">
        <v>44415</v>
      </c>
      <c r="F588" s="8" t="s">
        <v>24</v>
      </c>
      <c r="G588" s="8">
        <v>19</v>
      </c>
      <c r="H588" s="8" t="s">
        <v>20</v>
      </c>
      <c r="I588" s="8" t="str">
        <f t="shared" si="52"/>
        <v>PD-CHI-100922</v>
      </c>
      <c r="J588" s="8" t="s">
        <v>37</v>
      </c>
      <c r="K588" s="8" t="str">
        <f t="shared" si="51"/>
        <v>S-PD-CHI-499</v>
      </c>
      <c r="L588" s="8" t="s">
        <v>642</v>
      </c>
      <c r="M588" s="33" t="s">
        <v>27</v>
      </c>
    </row>
    <row r="589" spans="1:13" x14ac:dyDescent="0.3">
      <c r="A589" s="8" t="str">
        <f t="shared" si="48"/>
        <v>Akku-Bohrschrauber</v>
      </c>
      <c r="B589" s="8" t="str">
        <f t="shared" si="49"/>
        <v>4711XXYY</v>
      </c>
      <c r="C589" s="8" t="s">
        <v>89</v>
      </c>
      <c r="D589" s="8" t="str">
        <f t="shared" si="50"/>
        <v>47110200</v>
      </c>
      <c r="E589" s="9">
        <v>44415</v>
      </c>
      <c r="F589" s="8" t="s">
        <v>29</v>
      </c>
      <c r="G589" s="8">
        <v>16</v>
      </c>
      <c r="H589" s="8" t="s">
        <v>36</v>
      </c>
      <c r="I589" s="8" t="str">
        <f t="shared" si="52"/>
        <v>PD-GER-100884</v>
      </c>
      <c r="J589" s="8" t="s">
        <v>16</v>
      </c>
      <c r="K589" s="8" t="str">
        <f t="shared" si="51"/>
        <v>S-PD-GER-858</v>
      </c>
      <c r="L589" s="8" t="s">
        <v>643</v>
      </c>
      <c r="M589" s="33" t="s">
        <v>47</v>
      </c>
    </row>
    <row r="590" spans="1:13" x14ac:dyDescent="0.3">
      <c r="A590" s="8" t="str">
        <f t="shared" si="48"/>
        <v>Akku-Bohrschrauber</v>
      </c>
      <c r="B590" s="8" t="str">
        <f t="shared" si="49"/>
        <v>4711XXYY</v>
      </c>
      <c r="C590" s="8" t="s">
        <v>45</v>
      </c>
      <c r="D590" s="8" t="str">
        <f t="shared" si="50"/>
        <v>47110201</v>
      </c>
      <c r="E590" s="9">
        <v>44415</v>
      </c>
      <c r="F590" s="8" t="s">
        <v>14</v>
      </c>
      <c r="G590" s="8">
        <v>6</v>
      </c>
      <c r="H590" s="8" t="s">
        <v>36</v>
      </c>
      <c r="I590" s="8" t="str">
        <f t="shared" si="52"/>
        <v>PD-MAL-100520</v>
      </c>
      <c r="J590" s="8" t="s">
        <v>33</v>
      </c>
      <c r="K590" s="8" t="str">
        <f t="shared" si="51"/>
        <v>S-PD-MAL-530</v>
      </c>
      <c r="L590" s="8" t="s">
        <v>644</v>
      </c>
      <c r="M590" s="33" t="s">
        <v>63</v>
      </c>
    </row>
    <row r="591" spans="1:13" x14ac:dyDescent="0.3">
      <c r="A591" s="8" t="str">
        <f t="shared" si="48"/>
        <v>Netzstecker-Stichsäge</v>
      </c>
      <c r="B591" s="8" t="str">
        <f t="shared" si="49"/>
        <v>4922XXYY</v>
      </c>
      <c r="C591" s="8" t="s">
        <v>130</v>
      </c>
      <c r="D591" s="8" t="str">
        <f t="shared" si="50"/>
        <v>49220100</v>
      </c>
      <c r="E591" s="9">
        <v>44416</v>
      </c>
      <c r="F591" s="8" t="s">
        <v>24</v>
      </c>
      <c r="G591" s="8">
        <v>10</v>
      </c>
      <c r="H591" s="8" t="s">
        <v>20</v>
      </c>
      <c r="I591" s="8" t="str">
        <f t="shared" si="52"/>
        <v>PD-CHI-100922</v>
      </c>
      <c r="J591" s="8" t="s">
        <v>25</v>
      </c>
      <c r="K591" s="8" t="str">
        <f t="shared" si="51"/>
        <v>S-PD-CHI-690</v>
      </c>
      <c r="L591" s="8" t="s">
        <v>645</v>
      </c>
      <c r="M591" s="33" t="s">
        <v>27</v>
      </c>
    </row>
    <row r="592" spans="1:13" x14ac:dyDescent="0.3">
      <c r="A592" s="8" t="str">
        <f t="shared" si="48"/>
        <v>Netzstecker-Stichsäge</v>
      </c>
      <c r="B592" s="8" t="str">
        <f t="shared" si="49"/>
        <v>4922XXYY</v>
      </c>
      <c r="C592" s="8" t="s">
        <v>40</v>
      </c>
      <c r="D592" s="8" t="str">
        <f t="shared" si="50"/>
        <v>49220201</v>
      </c>
      <c r="E592" s="9">
        <v>44416</v>
      </c>
      <c r="F592" s="8" t="s">
        <v>29</v>
      </c>
      <c r="G592" s="8">
        <v>8</v>
      </c>
      <c r="H592" s="8" t="s">
        <v>36</v>
      </c>
      <c r="I592" s="8" t="str">
        <f t="shared" si="52"/>
        <v>PD-GER-100884</v>
      </c>
      <c r="J592" s="8" t="s">
        <v>33</v>
      </c>
      <c r="K592" s="8" t="str">
        <f t="shared" si="51"/>
        <v>S-PD-GER-929</v>
      </c>
      <c r="L592" s="8" t="s">
        <v>646</v>
      </c>
      <c r="M592" s="33" t="s">
        <v>47</v>
      </c>
    </row>
    <row r="593" spans="1:13" x14ac:dyDescent="0.3">
      <c r="A593" s="8" t="str">
        <f t="shared" si="48"/>
        <v>Akku-Bandschleifer</v>
      </c>
      <c r="B593" s="8" t="str">
        <f t="shared" si="49"/>
        <v>4733XXYY</v>
      </c>
      <c r="C593" s="8" t="s">
        <v>60</v>
      </c>
      <c r="D593" s="8" t="str">
        <f t="shared" si="50"/>
        <v>47330200</v>
      </c>
      <c r="E593" s="9">
        <v>44416</v>
      </c>
      <c r="F593" s="8" t="s">
        <v>29</v>
      </c>
      <c r="G593" s="8">
        <v>5</v>
      </c>
      <c r="H593" s="8" t="s">
        <v>15</v>
      </c>
      <c r="I593" s="8" t="str">
        <f t="shared" si="52"/>
        <v>PD-GER-100895</v>
      </c>
      <c r="J593" s="8" t="s">
        <v>37</v>
      </c>
      <c r="K593" s="8" t="str">
        <f t="shared" si="51"/>
        <v>S-PD-GER-693</v>
      </c>
      <c r="L593" s="8" t="s">
        <v>647</v>
      </c>
      <c r="M593" s="33" t="s">
        <v>31</v>
      </c>
    </row>
    <row r="594" spans="1:13" x14ac:dyDescent="0.3">
      <c r="A594" s="8" t="str">
        <f t="shared" si="48"/>
        <v>Netzstecker-Bandschleifer</v>
      </c>
      <c r="B594" s="8" t="str">
        <f t="shared" si="49"/>
        <v>4933XXYY</v>
      </c>
      <c r="C594" s="8" t="s">
        <v>113</v>
      </c>
      <c r="D594" s="8" t="str">
        <f t="shared" si="50"/>
        <v>49330201</v>
      </c>
      <c r="E594" s="9">
        <v>44417</v>
      </c>
      <c r="F594" s="8" t="s">
        <v>24</v>
      </c>
      <c r="G594" s="8">
        <v>20</v>
      </c>
      <c r="H594" s="8" t="s">
        <v>20</v>
      </c>
      <c r="I594" s="8" t="str">
        <f t="shared" si="52"/>
        <v>PD-CHI-100922</v>
      </c>
      <c r="J594" s="8" t="s">
        <v>37</v>
      </c>
      <c r="K594" s="8" t="str">
        <f t="shared" si="51"/>
        <v>S-PD-CHI-499</v>
      </c>
      <c r="L594" s="8" t="s">
        <v>648</v>
      </c>
      <c r="M594" s="33" t="s">
        <v>27</v>
      </c>
    </row>
    <row r="595" spans="1:13" x14ac:dyDescent="0.3">
      <c r="A595" s="8" t="str">
        <f t="shared" si="48"/>
        <v>Netzstecker-Bandschleifer</v>
      </c>
      <c r="B595" s="8" t="str">
        <f t="shared" si="49"/>
        <v>4933XXYY</v>
      </c>
      <c r="C595" s="8" t="s">
        <v>113</v>
      </c>
      <c r="D595" s="8" t="str">
        <f t="shared" si="50"/>
        <v>49330201</v>
      </c>
      <c r="E595" s="9">
        <v>44417</v>
      </c>
      <c r="F595" s="8" t="s">
        <v>24</v>
      </c>
      <c r="G595" s="8">
        <v>16</v>
      </c>
      <c r="H595" s="8" t="s">
        <v>15</v>
      </c>
      <c r="I595" s="8" t="str">
        <f t="shared" si="52"/>
        <v>PD-CHI-100707</v>
      </c>
      <c r="J595" s="8" t="s">
        <v>33</v>
      </c>
      <c r="K595" s="8" t="str">
        <f t="shared" si="51"/>
        <v>S-PD-CHI-715</v>
      </c>
      <c r="L595" s="8" t="s">
        <v>649</v>
      </c>
      <c r="M595" s="33" t="s">
        <v>74</v>
      </c>
    </row>
    <row r="596" spans="1:13" x14ac:dyDescent="0.3">
      <c r="A596" s="8" t="str">
        <f t="shared" si="48"/>
        <v>Akku-Bohrschrauber</v>
      </c>
      <c r="B596" s="8" t="str">
        <f t="shared" si="49"/>
        <v>4711XXYY</v>
      </c>
      <c r="C596" s="8" t="s">
        <v>98</v>
      </c>
      <c r="D596" s="8" t="str">
        <f t="shared" si="50"/>
        <v>47110100</v>
      </c>
      <c r="E596" s="9">
        <v>44417</v>
      </c>
      <c r="F596" s="8" t="s">
        <v>29</v>
      </c>
      <c r="G596" s="8">
        <v>11</v>
      </c>
      <c r="H596" s="8" t="s">
        <v>15</v>
      </c>
      <c r="I596" s="8" t="str">
        <f t="shared" si="52"/>
        <v>PD-GER-100895</v>
      </c>
      <c r="J596" s="8" t="s">
        <v>33</v>
      </c>
      <c r="K596" s="8" t="str">
        <f t="shared" si="51"/>
        <v>S-PD-GER-929</v>
      </c>
      <c r="L596" s="8" t="s">
        <v>650</v>
      </c>
      <c r="M596" s="33" t="s">
        <v>31</v>
      </c>
    </row>
    <row r="597" spans="1:13" x14ac:dyDescent="0.3">
      <c r="A597" s="8" t="str">
        <f t="shared" si="48"/>
        <v>Netzstecker-Bandschleifer</v>
      </c>
      <c r="B597" s="8" t="str">
        <f t="shared" si="49"/>
        <v>4933XXYY</v>
      </c>
      <c r="C597" s="8" t="s">
        <v>66</v>
      </c>
      <c r="D597" s="8" t="str">
        <f t="shared" si="50"/>
        <v>49330200</v>
      </c>
      <c r="E597" s="9">
        <v>44417</v>
      </c>
      <c r="F597" s="8" t="s">
        <v>14</v>
      </c>
      <c r="G597" s="8">
        <v>3</v>
      </c>
      <c r="H597" s="8" t="s">
        <v>36</v>
      </c>
      <c r="I597" s="8" t="str">
        <f t="shared" si="52"/>
        <v>PD-MAL-100520</v>
      </c>
      <c r="J597" s="8" t="s">
        <v>16</v>
      </c>
      <c r="K597" s="8" t="str">
        <f t="shared" si="51"/>
        <v>S-PD-MAL-636</v>
      </c>
      <c r="L597" s="8" t="s">
        <v>651</v>
      </c>
      <c r="M597" s="33" t="s">
        <v>63</v>
      </c>
    </row>
    <row r="598" spans="1:13" x14ac:dyDescent="0.3">
      <c r="A598" s="8" t="str">
        <f t="shared" si="48"/>
        <v>Akku-Stichsäge</v>
      </c>
      <c r="B598" s="8" t="str">
        <f t="shared" si="49"/>
        <v>4722XXYY</v>
      </c>
      <c r="C598" s="8" t="s">
        <v>93</v>
      </c>
      <c r="D598" s="8" t="str">
        <f t="shared" si="50"/>
        <v>47220100</v>
      </c>
      <c r="E598" s="9">
        <v>44418</v>
      </c>
      <c r="F598" s="8" t="s">
        <v>14</v>
      </c>
      <c r="G598" s="8">
        <v>11</v>
      </c>
      <c r="H598" s="8" t="s">
        <v>36</v>
      </c>
      <c r="I598" s="8" t="str">
        <f t="shared" si="52"/>
        <v>PD-MAL-100520</v>
      </c>
      <c r="J598" s="8" t="s">
        <v>33</v>
      </c>
      <c r="K598" s="8" t="str">
        <f t="shared" si="51"/>
        <v>S-PD-MAL-530</v>
      </c>
      <c r="L598" s="8" t="s">
        <v>652</v>
      </c>
      <c r="M598" s="33" t="s">
        <v>63</v>
      </c>
    </row>
    <row r="599" spans="1:13" x14ac:dyDescent="0.3">
      <c r="A599" s="8" t="str">
        <f t="shared" si="48"/>
        <v>Netzstecker-Bohrschrauber</v>
      </c>
      <c r="B599" s="8" t="str">
        <f t="shared" si="49"/>
        <v>4911XXYY</v>
      </c>
      <c r="C599" s="8" t="s">
        <v>87</v>
      </c>
      <c r="D599" s="8" t="str">
        <f t="shared" si="50"/>
        <v>49110101</v>
      </c>
      <c r="E599" s="9">
        <v>44418</v>
      </c>
      <c r="F599" s="8" t="s">
        <v>29</v>
      </c>
      <c r="G599" s="8">
        <v>13</v>
      </c>
      <c r="H599" s="8" t="s">
        <v>20</v>
      </c>
      <c r="I599" s="8" t="str">
        <f t="shared" si="52"/>
        <v>PD-GER-100623</v>
      </c>
      <c r="J599" s="8" t="s">
        <v>16</v>
      </c>
      <c r="K599" s="8" t="str">
        <f t="shared" si="51"/>
        <v>S-PD-GER-858</v>
      </c>
      <c r="L599" s="8" t="s">
        <v>653</v>
      </c>
      <c r="M599" s="33" t="s">
        <v>42</v>
      </c>
    </row>
    <row r="600" spans="1:13" x14ac:dyDescent="0.3">
      <c r="A600" s="8" t="str">
        <f t="shared" si="48"/>
        <v>Netzstecker-Stichsäge</v>
      </c>
      <c r="B600" s="8" t="str">
        <f t="shared" si="49"/>
        <v>4922XXYY</v>
      </c>
      <c r="C600" s="8" t="s">
        <v>40</v>
      </c>
      <c r="D600" s="8" t="str">
        <f t="shared" si="50"/>
        <v>49220201</v>
      </c>
      <c r="E600" s="9">
        <v>44418</v>
      </c>
      <c r="F600" s="8" t="s">
        <v>29</v>
      </c>
      <c r="G600" s="8">
        <v>2</v>
      </c>
      <c r="H600" s="8" t="s">
        <v>36</v>
      </c>
      <c r="I600" s="8" t="str">
        <f t="shared" si="52"/>
        <v>PD-GER-100884</v>
      </c>
      <c r="J600" s="8" t="s">
        <v>25</v>
      </c>
      <c r="K600" s="8" t="str">
        <f t="shared" si="51"/>
        <v>S-PD-GER-809</v>
      </c>
      <c r="L600" s="8" t="s">
        <v>654</v>
      </c>
      <c r="M600" s="33" t="s">
        <v>47</v>
      </c>
    </row>
    <row r="601" spans="1:13" x14ac:dyDescent="0.3">
      <c r="A601" s="8" t="str">
        <f t="shared" si="48"/>
        <v>Netzstecker-Bohrschrauber</v>
      </c>
      <c r="B601" s="8" t="str">
        <f t="shared" si="49"/>
        <v>4911XXYY</v>
      </c>
      <c r="C601" s="8" t="s">
        <v>19</v>
      </c>
      <c r="D601" s="8" t="str">
        <f t="shared" si="50"/>
        <v>49110200</v>
      </c>
      <c r="E601" s="9">
        <v>44419</v>
      </c>
      <c r="F601" s="8" t="s">
        <v>24</v>
      </c>
      <c r="G601" s="8">
        <v>17</v>
      </c>
      <c r="H601" s="8" t="s">
        <v>36</v>
      </c>
      <c r="I601" s="8" t="str">
        <f t="shared" si="52"/>
        <v>PD-CHI-100550</v>
      </c>
      <c r="J601" s="8" t="s">
        <v>37</v>
      </c>
      <c r="K601" s="8" t="str">
        <f t="shared" si="51"/>
        <v>S-PD-CHI-499</v>
      </c>
      <c r="L601" s="8" t="s">
        <v>655</v>
      </c>
      <c r="M601" s="33" t="s">
        <v>39</v>
      </c>
    </row>
    <row r="602" spans="1:13" x14ac:dyDescent="0.3">
      <c r="A602" s="8" t="str">
        <f t="shared" si="48"/>
        <v>Netzstecker-Bandschleifer</v>
      </c>
      <c r="B602" s="8" t="str">
        <f t="shared" si="49"/>
        <v>4933XXYY</v>
      </c>
      <c r="C602" s="8" t="s">
        <v>28</v>
      </c>
      <c r="D602" s="8" t="str">
        <f t="shared" si="50"/>
        <v>49330100</v>
      </c>
      <c r="E602" s="9">
        <v>44419</v>
      </c>
      <c r="F602" s="8" t="s">
        <v>29</v>
      </c>
      <c r="G602" s="8">
        <v>16</v>
      </c>
      <c r="H602" s="8" t="s">
        <v>15</v>
      </c>
      <c r="I602" s="8" t="str">
        <f t="shared" si="52"/>
        <v>PD-GER-100895</v>
      </c>
      <c r="J602" s="8" t="s">
        <v>33</v>
      </c>
      <c r="K602" s="8" t="str">
        <f t="shared" si="51"/>
        <v>S-PD-GER-929</v>
      </c>
      <c r="L602" s="8" t="s">
        <v>656</v>
      </c>
      <c r="M602" s="33" t="s">
        <v>31</v>
      </c>
    </row>
    <row r="603" spans="1:13" x14ac:dyDescent="0.3">
      <c r="A603" s="8" t="str">
        <f t="shared" si="48"/>
        <v>Netzstecker-Bohrschrauber</v>
      </c>
      <c r="B603" s="8" t="str">
        <f t="shared" si="49"/>
        <v>4911XXYY</v>
      </c>
      <c r="C603" s="8" t="s">
        <v>53</v>
      </c>
      <c r="D603" s="8" t="str">
        <f t="shared" si="50"/>
        <v>49110201</v>
      </c>
      <c r="E603" s="9">
        <v>44420</v>
      </c>
      <c r="F603" s="8" t="s">
        <v>24</v>
      </c>
      <c r="G603" s="8">
        <v>7</v>
      </c>
      <c r="H603" s="8" t="s">
        <v>15</v>
      </c>
      <c r="I603" s="8" t="str">
        <f t="shared" si="52"/>
        <v>PD-CHI-100707</v>
      </c>
      <c r="J603" s="8" t="s">
        <v>33</v>
      </c>
      <c r="K603" s="8" t="str">
        <f t="shared" si="51"/>
        <v>S-PD-CHI-715</v>
      </c>
      <c r="L603" s="8" t="s">
        <v>657</v>
      </c>
      <c r="M603" s="33" t="s">
        <v>74</v>
      </c>
    </row>
    <row r="604" spans="1:13" x14ac:dyDescent="0.3">
      <c r="A604" s="8" t="str">
        <f t="shared" si="48"/>
        <v>Akku-Bohrschrauber</v>
      </c>
      <c r="B604" s="8" t="str">
        <f t="shared" si="49"/>
        <v>4711XXYY</v>
      </c>
      <c r="C604" s="8" t="s">
        <v>45</v>
      </c>
      <c r="D604" s="8" t="str">
        <f t="shared" si="50"/>
        <v>47110201</v>
      </c>
      <c r="E604" s="9">
        <v>44420</v>
      </c>
      <c r="F604" s="8" t="s">
        <v>24</v>
      </c>
      <c r="G604" s="8">
        <v>4</v>
      </c>
      <c r="H604" s="8" t="s">
        <v>20</v>
      </c>
      <c r="I604" s="8" t="str">
        <f t="shared" si="52"/>
        <v>PD-CHI-100922</v>
      </c>
      <c r="J604" s="8" t="s">
        <v>37</v>
      </c>
      <c r="K604" s="8" t="str">
        <f t="shared" si="51"/>
        <v>S-PD-CHI-499</v>
      </c>
      <c r="L604" s="8" t="s">
        <v>658</v>
      </c>
      <c r="M604" s="33" t="s">
        <v>27</v>
      </c>
    </row>
    <row r="605" spans="1:13" x14ac:dyDescent="0.3">
      <c r="A605" s="8" t="str">
        <f t="shared" si="48"/>
        <v>Netzstecker-Stichsäge</v>
      </c>
      <c r="B605" s="8" t="str">
        <f t="shared" si="49"/>
        <v>4922XXYY</v>
      </c>
      <c r="C605" s="8" t="s">
        <v>77</v>
      </c>
      <c r="D605" s="8" t="str">
        <f t="shared" si="50"/>
        <v>49220101</v>
      </c>
      <c r="E605" s="9">
        <v>44420</v>
      </c>
      <c r="F605" s="8" t="s">
        <v>24</v>
      </c>
      <c r="G605" s="8">
        <v>16</v>
      </c>
      <c r="H605" s="8" t="s">
        <v>36</v>
      </c>
      <c r="I605" s="8" t="str">
        <f t="shared" si="52"/>
        <v>PD-CHI-100550</v>
      </c>
      <c r="J605" s="8" t="s">
        <v>16</v>
      </c>
      <c r="K605" s="8" t="str">
        <f t="shared" si="51"/>
        <v>S-PD-CHI-449</v>
      </c>
      <c r="L605" s="8" t="s">
        <v>659</v>
      </c>
      <c r="M605" s="33" t="s">
        <v>39</v>
      </c>
    </row>
    <row r="606" spans="1:13" x14ac:dyDescent="0.3">
      <c r="A606" s="8" t="str">
        <f t="shared" si="48"/>
        <v>Netzstecker-Bandschleifer</v>
      </c>
      <c r="B606" s="8" t="str">
        <f t="shared" si="49"/>
        <v>4933XXYY</v>
      </c>
      <c r="C606" s="8" t="s">
        <v>113</v>
      </c>
      <c r="D606" s="8" t="str">
        <f t="shared" si="50"/>
        <v>49330201</v>
      </c>
      <c r="E606" s="9">
        <v>44421</v>
      </c>
      <c r="F606" s="8" t="s">
        <v>14</v>
      </c>
      <c r="G606" s="8">
        <v>16</v>
      </c>
      <c r="H606" s="8" t="s">
        <v>20</v>
      </c>
      <c r="I606" s="8" t="str">
        <f t="shared" si="52"/>
        <v>PD-MAL-100488</v>
      </c>
      <c r="J606" s="8" t="s">
        <v>33</v>
      </c>
      <c r="K606" s="8" t="str">
        <f t="shared" si="51"/>
        <v>S-PD-MAL-530</v>
      </c>
      <c r="L606" s="8" t="s">
        <v>660</v>
      </c>
      <c r="M606" s="33" t="s">
        <v>22</v>
      </c>
    </row>
    <row r="607" spans="1:13" x14ac:dyDescent="0.3">
      <c r="A607" s="8" t="str">
        <f t="shared" si="48"/>
        <v>Akku-Bandschleifer</v>
      </c>
      <c r="B607" s="8" t="str">
        <f t="shared" si="49"/>
        <v>4733XXYY</v>
      </c>
      <c r="C607" s="8" t="s">
        <v>23</v>
      </c>
      <c r="D607" s="8" t="str">
        <f t="shared" si="50"/>
        <v>47330201</v>
      </c>
      <c r="E607" s="9">
        <v>44421</v>
      </c>
      <c r="F607" s="8" t="s">
        <v>24</v>
      </c>
      <c r="G607" s="8">
        <v>6</v>
      </c>
      <c r="H607" s="8" t="s">
        <v>15</v>
      </c>
      <c r="I607" s="8" t="str">
        <f t="shared" si="52"/>
        <v>PD-CHI-100707</v>
      </c>
      <c r="J607" s="8" t="s">
        <v>37</v>
      </c>
      <c r="K607" s="8" t="str">
        <f t="shared" si="51"/>
        <v>S-PD-CHI-499</v>
      </c>
      <c r="L607" s="8" t="s">
        <v>661</v>
      </c>
      <c r="M607" s="33" t="s">
        <v>74</v>
      </c>
    </row>
    <row r="608" spans="1:13" x14ac:dyDescent="0.3">
      <c r="A608" s="8" t="str">
        <f t="shared" si="48"/>
        <v>Netzstecker-Stichsäge</v>
      </c>
      <c r="B608" s="8" t="str">
        <f t="shared" si="49"/>
        <v>4922XXYY</v>
      </c>
      <c r="C608" s="8" t="s">
        <v>77</v>
      </c>
      <c r="D608" s="8" t="str">
        <f t="shared" si="50"/>
        <v>49220101</v>
      </c>
      <c r="E608" s="9">
        <v>44422</v>
      </c>
      <c r="F608" s="8" t="s">
        <v>29</v>
      </c>
      <c r="G608" s="8">
        <v>13</v>
      </c>
      <c r="H608" s="8" t="s">
        <v>15</v>
      </c>
      <c r="I608" s="8" t="str">
        <f t="shared" si="52"/>
        <v>PD-GER-100895</v>
      </c>
      <c r="J608" s="8" t="s">
        <v>37</v>
      </c>
      <c r="K608" s="8" t="str">
        <f t="shared" si="51"/>
        <v>S-PD-GER-693</v>
      </c>
      <c r="L608" s="8" t="s">
        <v>662</v>
      </c>
      <c r="M608" s="33" t="s">
        <v>31</v>
      </c>
    </row>
    <row r="609" spans="1:13" x14ac:dyDescent="0.3">
      <c r="A609" s="8" t="str">
        <f t="shared" si="48"/>
        <v>Netzstecker-Bandschleifer</v>
      </c>
      <c r="B609" s="8" t="str">
        <f t="shared" si="49"/>
        <v>4933XXYY</v>
      </c>
      <c r="C609" s="8" t="s">
        <v>35</v>
      </c>
      <c r="D609" s="8" t="str">
        <f t="shared" si="50"/>
        <v>49330101</v>
      </c>
      <c r="E609" s="9">
        <v>44422</v>
      </c>
      <c r="F609" s="8" t="s">
        <v>24</v>
      </c>
      <c r="G609" s="8">
        <v>3</v>
      </c>
      <c r="H609" s="8" t="s">
        <v>15</v>
      </c>
      <c r="I609" s="8" t="str">
        <f t="shared" si="52"/>
        <v>PD-CHI-100707</v>
      </c>
      <c r="J609" s="8" t="s">
        <v>37</v>
      </c>
      <c r="K609" s="8" t="str">
        <f t="shared" si="51"/>
        <v>S-PD-CHI-499</v>
      </c>
      <c r="L609" s="8" t="s">
        <v>663</v>
      </c>
      <c r="M609" s="33" t="s">
        <v>74</v>
      </c>
    </row>
    <row r="610" spans="1:13" x14ac:dyDescent="0.3">
      <c r="A610" s="8" t="str">
        <f t="shared" si="48"/>
        <v>Akku-Bohrschrauber</v>
      </c>
      <c r="B610" s="8" t="str">
        <f t="shared" si="49"/>
        <v>4711XXYY</v>
      </c>
      <c r="C610" s="8" t="s">
        <v>89</v>
      </c>
      <c r="D610" s="8" t="str">
        <f t="shared" si="50"/>
        <v>47110200</v>
      </c>
      <c r="E610" s="9">
        <v>44422</v>
      </c>
      <c r="F610" s="8" t="s">
        <v>14</v>
      </c>
      <c r="G610" s="8">
        <v>7</v>
      </c>
      <c r="H610" s="8" t="s">
        <v>15</v>
      </c>
      <c r="I610" s="8" t="str">
        <f t="shared" si="52"/>
        <v>PD-MAL-100440</v>
      </c>
      <c r="J610" s="8" t="s">
        <v>33</v>
      </c>
      <c r="K610" s="8" t="str">
        <f t="shared" si="51"/>
        <v>S-PD-MAL-530</v>
      </c>
      <c r="L610" s="8" t="s">
        <v>664</v>
      </c>
      <c r="M610" s="33" t="s">
        <v>18</v>
      </c>
    </row>
    <row r="611" spans="1:13" x14ac:dyDescent="0.3">
      <c r="A611" s="8" t="str">
        <f t="shared" si="48"/>
        <v>Akku-Stichsäge</v>
      </c>
      <c r="B611" s="8" t="str">
        <f t="shared" si="49"/>
        <v>4722XXYY</v>
      </c>
      <c r="C611" s="8" t="s">
        <v>93</v>
      </c>
      <c r="D611" s="8" t="str">
        <f t="shared" si="50"/>
        <v>47220100</v>
      </c>
      <c r="E611" s="9">
        <v>44423</v>
      </c>
      <c r="F611" s="8" t="s">
        <v>14</v>
      </c>
      <c r="G611" s="8">
        <v>13</v>
      </c>
      <c r="H611" s="8" t="s">
        <v>20</v>
      </c>
      <c r="I611" s="8" t="str">
        <f t="shared" si="52"/>
        <v>PD-MAL-100488</v>
      </c>
      <c r="J611" s="8" t="s">
        <v>37</v>
      </c>
      <c r="K611" s="8" t="str">
        <f t="shared" si="51"/>
        <v>S-PD-MAL-488</v>
      </c>
      <c r="L611" s="8" t="s">
        <v>665</v>
      </c>
      <c r="M611" s="33" t="s">
        <v>22</v>
      </c>
    </row>
    <row r="612" spans="1:13" x14ac:dyDescent="0.3">
      <c r="A612" s="8" t="str">
        <f t="shared" si="48"/>
        <v>Akku-Stichsäge</v>
      </c>
      <c r="B612" s="8" t="str">
        <f t="shared" si="49"/>
        <v>4722XXYY</v>
      </c>
      <c r="C612" s="8" t="s">
        <v>93</v>
      </c>
      <c r="D612" s="8" t="str">
        <f t="shared" si="50"/>
        <v>47220100</v>
      </c>
      <c r="E612" s="9">
        <v>44423</v>
      </c>
      <c r="F612" s="8" t="s">
        <v>14</v>
      </c>
      <c r="G612" s="8">
        <v>14</v>
      </c>
      <c r="H612" s="8" t="s">
        <v>15</v>
      </c>
      <c r="I612" s="8" t="str">
        <f t="shared" si="52"/>
        <v>PD-MAL-100440</v>
      </c>
      <c r="J612" s="8" t="s">
        <v>16</v>
      </c>
      <c r="K612" s="8" t="str">
        <f t="shared" si="51"/>
        <v>S-PD-MAL-636</v>
      </c>
      <c r="L612" s="8" t="s">
        <v>666</v>
      </c>
      <c r="M612" s="33" t="s">
        <v>18</v>
      </c>
    </row>
    <row r="613" spans="1:13" x14ac:dyDescent="0.3">
      <c r="A613" s="8" t="str">
        <f t="shared" si="48"/>
        <v>Akku-Stichsäge</v>
      </c>
      <c r="B613" s="8" t="str">
        <f t="shared" si="49"/>
        <v>4722XXYY</v>
      </c>
      <c r="C613" s="8" t="s">
        <v>32</v>
      </c>
      <c r="D613" s="8" t="str">
        <f t="shared" si="50"/>
        <v>47220200</v>
      </c>
      <c r="E613" s="9">
        <v>44423</v>
      </c>
      <c r="F613" s="8" t="s">
        <v>29</v>
      </c>
      <c r="G613" s="8">
        <v>3</v>
      </c>
      <c r="H613" s="8" t="s">
        <v>36</v>
      </c>
      <c r="I613" s="8" t="str">
        <f t="shared" si="52"/>
        <v>PD-GER-100884</v>
      </c>
      <c r="J613" s="8" t="s">
        <v>33</v>
      </c>
      <c r="K613" s="8" t="str">
        <f t="shared" si="51"/>
        <v>S-PD-GER-929</v>
      </c>
      <c r="L613" s="8" t="s">
        <v>667</v>
      </c>
      <c r="M613" s="33" t="s">
        <v>47</v>
      </c>
    </row>
    <row r="614" spans="1:13" x14ac:dyDescent="0.3">
      <c r="A614" s="8" t="str">
        <f t="shared" si="48"/>
        <v>Netzstecker-Stichsäge</v>
      </c>
      <c r="B614" s="8" t="str">
        <f t="shared" si="49"/>
        <v>4922XXYY</v>
      </c>
      <c r="C614" s="8" t="s">
        <v>124</v>
      </c>
      <c r="D614" s="8" t="str">
        <f t="shared" si="50"/>
        <v>49220200</v>
      </c>
      <c r="E614" s="9">
        <v>44424</v>
      </c>
      <c r="F614" s="8" t="s">
        <v>14</v>
      </c>
      <c r="G614" s="8">
        <v>15</v>
      </c>
      <c r="H614" s="8" t="s">
        <v>15</v>
      </c>
      <c r="I614" s="8" t="str">
        <f t="shared" si="52"/>
        <v>PD-MAL-100440</v>
      </c>
      <c r="J614" s="8" t="s">
        <v>25</v>
      </c>
      <c r="K614" s="8" t="str">
        <f t="shared" si="51"/>
        <v>S-PD-MAL-934</v>
      </c>
      <c r="L614" s="8" t="s">
        <v>668</v>
      </c>
      <c r="M614" s="33" t="s">
        <v>18</v>
      </c>
    </row>
    <row r="615" spans="1:13" x14ac:dyDescent="0.3">
      <c r="A615" s="8" t="str">
        <f t="shared" si="48"/>
        <v>Netzstecker-Bandschleifer</v>
      </c>
      <c r="B615" s="8" t="str">
        <f t="shared" si="49"/>
        <v>4933XXYY</v>
      </c>
      <c r="C615" s="8" t="s">
        <v>113</v>
      </c>
      <c r="D615" s="8" t="str">
        <f t="shared" si="50"/>
        <v>49330201</v>
      </c>
      <c r="E615" s="9">
        <v>44424</v>
      </c>
      <c r="F615" s="8" t="s">
        <v>29</v>
      </c>
      <c r="G615" s="8">
        <v>1</v>
      </c>
      <c r="H615" s="8" t="s">
        <v>20</v>
      </c>
      <c r="I615" s="8" t="str">
        <f t="shared" si="52"/>
        <v>PD-GER-100623</v>
      </c>
      <c r="J615" s="8" t="s">
        <v>37</v>
      </c>
      <c r="K615" s="8" t="str">
        <f t="shared" si="51"/>
        <v>S-PD-GER-693</v>
      </c>
      <c r="L615" s="8" t="s">
        <v>669</v>
      </c>
      <c r="M615" s="33" t="s">
        <v>42</v>
      </c>
    </row>
    <row r="616" spans="1:13" x14ac:dyDescent="0.3">
      <c r="A616" s="8" t="str">
        <f t="shared" si="48"/>
        <v>Akku-Bohrschrauber</v>
      </c>
      <c r="B616" s="8" t="str">
        <f t="shared" si="49"/>
        <v>4711XXYY</v>
      </c>
      <c r="C616" s="8" t="s">
        <v>89</v>
      </c>
      <c r="D616" s="8" t="str">
        <f t="shared" si="50"/>
        <v>47110200</v>
      </c>
      <c r="E616" s="9">
        <v>44425</v>
      </c>
      <c r="F616" s="8" t="s">
        <v>14</v>
      </c>
      <c r="G616" s="8">
        <v>7</v>
      </c>
      <c r="H616" s="8" t="s">
        <v>36</v>
      </c>
      <c r="I616" s="8" t="str">
        <f t="shared" si="52"/>
        <v>PD-MAL-100520</v>
      </c>
      <c r="J616" s="8" t="s">
        <v>33</v>
      </c>
      <c r="K616" s="8" t="str">
        <f t="shared" si="51"/>
        <v>S-PD-MAL-530</v>
      </c>
      <c r="L616" s="8" t="s">
        <v>670</v>
      </c>
      <c r="M616" s="33" t="s">
        <v>63</v>
      </c>
    </row>
    <row r="617" spans="1:13" x14ac:dyDescent="0.3">
      <c r="A617" s="8" t="str">
        <f t="shared" si="48"/>
        <v>Akku-Bandschleifer</v>
      </c>
      <c r="B617" s="8" t="str">
        <f t="shared" si="49"/>
        <v>4733XXYY</v>
      </c>
      <c r="C617" s="8" t="s">
        <v>13</v>
      </c>
      <c r="D617" s="8" t="str">
        <f t="shared" si="50"/>
        <v>47330100</v>
      </c>
      <c r="E617" s="9">
        <v>44425</v>
      </c>
      <c r="F617" s="8" t="s">
        <v>29</v>
      </c>
      <c r="G617" s="8">
        <v>7</v>
      </c>
      <c r="H617" s="8" t="s">
        <v>36</v>
      </c>
      <c r="I617" s="8" t="str">
        <f t="shared" si="52"/>
        <v>PD-GER-100884</v>
      </c>
      <c r="J617" s="8" t="s">
        <v>33</v>
      </c>
      <c r="K617" s="8" t="str">
        <f t="shared" si="51"/>
        <v>S-PD-GER-929</v>
      </c>
      <c r="L617" s="8" t="s">
        <v>671</v>
      </c>
      <c r="M617" s="33" t="s">
        <v>47</v>
      </c>
    </row>
    <row r="618" spans="1:13" x14ac:dyDescent="0.3">
      <c r="A618" s="8" t="str">
        <f t="shared" si="48"/>
        <v>Akku-Stichsäge</v>
      </c>
      <c r="B618" s="8" t="str">
        <f t="shared" si="49"/>
        <v>4722XXYY</v>
      </c>
      <c r="C618" s="8" t="s">
        <v>48</v>
      </c>
      <c r="D618" s="8" t="str">
        <f t="shared" si="50"/>
        <v>47220101</v>
      </c>
      <c r="E618" s="9">
        <v>44425</v>
      </c>
      <c r="F618" s="8" t="s">
        <v>29</v>
      </c>
      <c r="G618" s="8">
        <v>6</v>
      </c>
      <c r="H618" s="8" t="s">
        <v>15</v>
      </c>
      <c r="I618" s="8" t="str">
        <f t="shared" si="52"/>
        <v>PD-GER-100895</v>
      </c>
      <c r="J618" s="8" t="s">
        <v>33</v>
      </c>
      <c r="K618" s="8" t="str">
        <f t="shared" si="51"/>
        <v>S-PD-GER-929</v>
      </c>
      <c r="L618" s="8" t="s">
        <v>672</v>
      </c>
      <c r="M618" s="33" t="s">
        <v>31</v>
      </c>
    </row>
    <row r="619" spans="1:13" x14ac:dyDescent="0.3">
      <c r="A619" s="8" t="str">
        <f t="shared" si="48"/>
        <v>Netzstecker-Bandschleifer</v>
      </c>
      <c r="B619" s="8" t="str">
        <f t="shared" si="49"/>
        <v>4933XXYY</v>
      </c>
      <c r="C619" s="8" t="s">
        <v>66</v>
      </c>
      <c r="D619" s="8" t="str">
        <f t="shared" si="50"/>
        <v>49330200</v>
      </c>
      <c r="E619" s="9">
        <v>44425</v>
      </c>
      <c r="F619" s="8" t="s">
        <v>29</v>
      </c>
      <c r="G619" s="8">
        <v>12</v>
      </c>
      <c r="H619" s="8" t="s">
        <v>20</v>
      </c>
      <c r="I619" s="8" t="str">
        <f t="shared" si="52"/>
        <v>PD-GER-100623</v>
      </c>
      <c r="J619" s="8" t="s">
        <v>16</v>
      </c>
      <c r="K619" s="8" t="str">
        <f t="shared" si="51"/>
        <v>S-PD-GER-858</v>
      </c>
      <c r="L619" s="8" t="s">
        <v>673</v>
      </c>
      <c r="M619" s="33" t="s">
        <v>42</v>
      </c>
    </row>
    <row r="620" spans="1:13" x14ac:dyDescent="0.3">
      <c r="A620" s="8" t="str">
        <f t="shared" ref="A620:A683" si="53">IF((LEFT(D620,4)="4711"),"Akku-Bohrschrauber",IF((LEFT(D620,4)="4722"),"Akku-Stichsäge",IF((LEFT(D620,4)="4733"),"Akku-Bandschleifer",IF((LEFT(D620,4)="4911"),"Netzstecker-Bohrschrauber",IF((LEFT(D620,4)="4922"),"Netzstecker-Stichsäge",IF((LEFT(D620,4)="4933"),"Netzstecker-Bandschleifer",""))))))</f>
        <v>Akku-Stichsäge</v>
      </c>
      <c r="B620" s="8" t="str">
        <f t="shared" ref="B620:B683" si="54">IF(A620="Akku-Bohrschrauber","4711XXYY",IF(A620="Akku-Stichsäge","4722XXYY",IF(A620="Akku-Bandschleifer","4733XXYY",IF(A620="Netzstecker-Bohrschrauber","4911XXYY",IF(A620="Netzstecker-Stichsäge","4922XXYY",IF(A620="Netzstecker-Bandschleifer","4933XXYY",""))))))</f>
        <v>4722XXYY</v>
      </c>
      <c r="C620" s="8" t="s">
        <v>93</v>
      </c>
      <c r="D620" s="8" t="str">
        <f t="shared" si="50"/>
        <v>47220100</v>
      </c>
      <c r="E620" s="9">
        <v>44426</v>
      </c>
      <c r="F620" s="8" t="s">
        <v>29</v>
      </c>
      <c r="G620" s="8">
        <v>11</v>
      </c>
      <c r="H620" s="8" t="s">
        <v>15</v>
      </c>
      <c r="I620" s="8" t="str">
        <f t="shared" si="52"/>
        <v>PD-GER-100895</v>
      </c>
      <c r="J620" s="8" t="s">
        <v>25</v>
      </c>
      <c r="K620" s="8" t="str">
        <f t="shared" si="51"/>
        <v>S-PD-GER-809</v>
      </c>
      <c r="L620" s="8" t="s">
        <v>674</v>
      </c>
      <c r="M620" s="33" t="s">
        <v>31</v>
      </c>
    </row>
    <row r="621" spans="1:13" x14ac:dyDescent="0.3">
      <c r="A621" s="8" t="str">
        <f t="shared" si="53"/>
        <v>Akku-Bandschleifer</v>
      </c>
      <c r="B621" s="8" t="str">
        <f t="shared" si="54"/>
        <v>4733XXYY</v>
      </c>
      <c r="C621" s="8" t="s">
        <v>60</v>
      </c>
      <c r="D621" s="8" t="str">
        <f t="shared" si="50"/>
        <v>47330200</v>
      </c>
      <c r="E621" s="9">
        <v>44426</v>
      </c>
      <c r="F621" s="8" t="s">
        <v>24</v>
      </c>
      <c r="G621" s="8">
        <v>1</v>
      </c>
      <c r="H621" s="8" t="s">
        <v>36</v>
      </c>
      <c r="I621" s="8" t="str">
        <f t="shared" si="52"/>
        <v>PD-CHI-100550</v>
      </c>
      <c r="J621" s="8" t="s">
        <v>33</v>
      </c>
      <c r="K621" s="8" t="str">
        <f t="shared" si="51"/>
        <v>S-PD-CHI-715</v>
      </c>
      <c r="L621" s="8" t="s">
        <v>675</v>
      </c>
      <c r="M621" s="33" t="s">
        <v>39</v>
      </c>
    </row>
    <row r="622" spans="1:13" x14ac:dyDescent="0.3">
      <c r="A622" s="8" t="str">
        <f t="shared" si="53"/>
        <v>Akku-Bohrschrauber</v>
      </c>
      <c r="B622" s="8" t="str">
        <f t="shared" si="54"/>
        <v>4711XXYY</v>
      </c>
      <c r="C622" s="8" t="s">
        <v>55</v>
      </c>
      <c r="D622" s="8" t="str">
        <f t="shared" si="50"/>
        <v>47110101</v>
      </c>
      <c r="E622" s="9">
        <v>44427</v>
      </c>
      <c r="F622" s="8" t="s">
        <v>24</v>
      </c>
      <c r="G622" s="8">
        <v>20</v>
      </c>
      <c r="H622" s="8" t="s">
        <v>15</v>
      </c>
      <c r="I622" s="8" t="str">
        <f t="shared" si="52"/>
        <v>PD-CHI-100707</v>
      </c>
      <c r="J622" s="8" t="s">
        <v>33</v>
      </c>
      <c r="K622" s="8" t="str">
        <f t="shared" si="51"/>
        <v>S-PD-CHI-715</v>
      </c>
      <c r="L622" s="8" t="s">
        <v>676</v>
      </c>
      <c r="M622" s="33" t="s">
        <v>74</v>
      </c>
    </row>
    <row r="623" spans="1:13" x14ac:dyDescent="0.3">
      <c r="A623" s="8" t="str">
        <f t="shared" si="53"/>
        <v>Akku-Bandschleifer</v>
      </c>
      <c r="B623" s="8" t="str">
        <f t="shared" si="54"/>
        <v>4733XXYY</v>
      </c>
      <c r="C623" s="8" t="s">
        <v>23</v>
      </c>
      <c r="D623" s="8" t="str">
        <f t="shared" si="50"/>
        <v>47330201</v>
      </c>
      <c r="E623" s="9">
        <v>44428</v>
      </c>
      <c r="F623" s="8" t="s">
        <v>14</v>
      </c>
      <c r="G623" s="8">
        <v>9</v>
      </c>
      <c r="H623" s="8" t="s">
        <v>20</v>
      </c>
      <c r="I623" s="8" t="str">
        <f t="shared" si="52"/>
        <v>PD-MAL-100488</v>
      </c>
      <c r="J623" s="8" t="s">
        <v>16</v>
      </c>
      <c r="K623" s="8" t="str">
        <f t="shared" si="51"/>
        <v>S-PD-MAL-636</v>
      </c>
      <c r="L623" s="8" t="s">
        <v>677</v>
      </c>
      <c r="M623" s="33" t="s">
        <v>22</v>
      </c>
    </row>
    <row r="624" spans="1:13" x14ac:dyDescent="0.3">
      <c r="A624" s="8" t="str">
        <f t="shared" si="53"/>
        <v>Akku-Stichsäge</v>
      </c>
      <c r="B624" s="8" t="str">
        <f t="shared" si="54"/>
        <v>4722XXYY</v>
      </c>
      <c r="C624" s="8" t="s">
        <v>48</v>
      </c>
      <c r="D624" s="8" t="str">
        <f t="shared" si="50"/>
        <v>47220101</v>
      </c>
      <c r="E624" s="9">
        <v>44428</v>
      </c>
      <c r="F624" s="8" t="s">
        <v>24</v>
      </c>
      <c r="G624" s="8">
        <v>20</v>
      </c>
      <c r="H624" s="8" t="s">
        <v>15</v>
      </c>
      <c r="I624" s="8" t="str">
        <f t="shared" si="52"/>
        <v>PD-CHI-100707</v>
      </c>
      <c r="J624" s="8" t="s">
        <v>16</v>
      </c>
      <c r="K624" s="8" t="str">
        <f t="shared" si="51"/>
        <v>S-PD-CHI-449</v>
      </c>
      <c r="L624" s="8" t="s">
        <v>678</v>
      </c>
      <c r="M624" s="33" t="s">
        <v>74</v>
      </c>
    </row>
    <row r="625" spans="1:13" x14ac:dyDescent="0.3">
      <c r="A625" s="8" t="str">
        <f t="shared" si="53"/>
        <v>Akku-Bandschleifer</v>
      </c>
      <c r="B625" s="8" t="str">
        <f t="shared" si="54"/>
        <v>4733XXYY</v>
      </c>
      <c r="C625" s="8" t="s">
        <v>58</v>
      </c>
      <c r="D625" s="8" t="str">
        <f t="shared" si="50"/>
        <v>47330101</v>
      </c>
      <c r="E625" s="9">
        <v>44428</v>
      </c>
      <c r="F625" s="8" t="s">
        <v>14</v>
      </c>
      <c r="G625" s="8">
        <v>8</v>
      </c>
      <c r="H625" s="8" t="s">
        <v>15</v>
      </c>
      <c r="I625" s="8" t="str">
        <f t="shared" si="52"/>
        <v>PD-MAL-100440</v>
      </c>
      <c r="J625" s="8" t="s">
        <v>33</v>
      </c>
      <c r="K625" s="8" t="str">
        <f t="shared" si="51"/>
        <v>S-PD-MAL-530</v>
      </c>
      <c r="L625" s="8" t="s">
        <v>679</v>
      </c>
      <c r="M625" s="33" t="s">
        <v>18</v>
      </c>
    </row>
    <row r="626" spans="1:13" x14ac:dyDescent="0.3">
      <c r="A626" s="8" t="str">
        <f t="shared" si="53"/>
        <v>Netzstecker-Stichsäge</v>
      </c>
      <c r="B626" s="8" t="str">
        <f t="shared" si="54"/>
        <v>4922XXYY</v>
      </c>
      <c r="C626" s="8" t="s">
        <v>40</v>
      </c>
      <c r="D626" s="8" t="str">
        <f t="shared" si="50"/>
        <v>49220201</v>
      </c>
      <c r="E626" s="9">
        <v>44429</v>
      </c>
      <c r="F626" s="8" t="s">
        <v>29</v>
      </c>
      <c r="G626" s="8">
        <v>18</v>
      </c>
      <c r="H626" s="8" t="s">
        <v>15</v>
      </c>
      <c r="I626" s="8" t="str">
        <f t="shared" si="52"/>
        <v>PD-GER-100895</v>
      </c>
      <c r="J626" s="8" t="s">
        <v>25</v>
      </c>
      <c r="K626" s="8" t="str">
        <f t="shared" si="51"/>
        <v>S-PD-GER-809</v>
      </c>
      <c r="L626" s="8" t="s">
        <v>680</v>
      </c>
      <c r="M626" s="33" t="s">
        <v>31</v>
      </c>
    </row>
    <row r="627" spans="1:13" x14ac:dyDescent="0.3">
      <c r="A627" s="8" t="str">
        <f t="shared" si="53"/>
        <v>Akku-Bandschleifer</v>
      </c>
      <c r="B627" s="8" t="str">
        <f t="shared" si="54"/>
        <v>4733XXYY</v>
      </c>
      <c r="C627" s="8" t="s">
        <v>60</v>
      </c>
      <c r="D627" s="8" t="str">
        <f t="shared" si="50"/>
        <v>47330200</v>
      </c>
      <c r="E627" s="9">
        <v>44429</v>
      </c>
      <c r="F627" s="8" t="s">
        <v>29</v>
      </c>
      <c r="G627" s="8">
        <v>16</v>
      </c>
      <c r="H627" s="8" t="s">
        <v>20</v>
      </c>
      <c r="I627" s="8" t="str">
        <f t="shared" si="52"/>
        <v>PD-GER-100623</v>
      </c>
      <c r="J627" s="8" t="s">
        <v>33</v>
      </c>
      <c r="K627" s="8" t="str">
        <f t="shared" si="51"/>
        <v>S-PD-GER-929</v>
      </c>
      <c r="L627" s="8" t="s">
        <v>681</v>
      </c>
      <c r="M627" s="33" t="s">
        <v>42</v>
      </c>
    </row>
    <row r="628" spans="1:13" x14ac:dyDescent="0.3">
      <c r="A628" s="8" t="str">
        <f t="shared" si="53"/>
        <v>Netzstecker-Bohrschrauber</v>
      </c>
      <c r="B628" s="8" t="str">
        <f t="shared" si="54"/>
        <v>4911XXYY</v>
      </c>
      <c r="C628" s="8" t="s">
        <v>43</v>
      </c>
      <c r="D628" s="8" t="str">
        <f t="shared" si="50"/>
        <v>49110100</v>
      </c>
      <c r="E628" s="9">
        <v>44429</v>
      </c>
      <c r="F628" s="8" t="s">
        <v>14</v>
      </c>
      <c r="G628" s="8">
        <v>5</v>
      </c>
      <c r="H628" s="8" t="s">
        <v>15</v>
      </c>
      <c r="I628" s="8" t="str">
        <f t="shared" si="52"/>
        <v>PD-MAL-100440</v>
      </c>
      <c r="J628" s="8" t="s">
        <v>37</v>
      </c>
      <c r="K628" s="8" t="str">
        <f t="shared" si="51"/>
        <v>S-PD-MAL-488</v>
      </c>
      <c r="L628" s="8" t="s">
        <v>682</v>
      </c>
      <c r="M628" s="33" t="s">
        <v>18</v>
      </c>
    </row>
    <row r="629" spans="1:13" x14ac:dyDescent="0.3">
      <c r="A629" s="8" t="str">
        <f t="shared" si="53"/>
        <v>Akku-Bohrschrauber</v>
      </c>
      <c r="B629" s="8" t="str">
        <f t="shared" si="54"/>
        <v>4711XXYY</v>
      </c>
      <c r="C629" s="8" t="s">
        <v>89</v>
      </c>
      <c r="D629" s="8" t="str">
        <f t="shared" si="50"/>
        <v>47110200</v>
      </c>
      <c r="E629" s="9">
        <v>44430</v>
      </c>
      <c r="F629" s="8" t="s">
        <v>14</v>
      </c>
      <c r="G629" s="8">
        <v>7</v>
      </c>
      <c r="H629" s="8" t="s">
        <v>36</v>
      </c>
      <c r="I629" s="8" t="str">
        <f t="shared" si="52"/>
        <v>PD-MAL-100520</v>
      </c>
      <c r="J629" s="8" t="s">
        <v>33</v>
      </c>
      <c r="K629" s="8" t="str">
        <f t="shared" si="51"/>
        <v>S-PD-MAL-530</v>
      </c>
      <c r="L629" s="8" t="s">
        <v>683</v>
      </c>
      <c r="M629" s="33" t="s">
        <v>63</v>
      </c>
    </row>
    <row r="630" spans="1:13" x14ac:dyDescent="0.3">
      <c r="A630" s="8" t="str">
        <f t="shared" si="53"/>
        <v>Netzstecker-Bohrschrauber</v>
      </c>
      <c r="B630" s="8" t="str">
        <f t="shared" si="54"/>
        <v>4911XXYY</v>
      </c>
      <c r="C630" s="8" t="s">
        <v>43</v>
      </c>
      <c r="D630" s="8" t="str">
        <f t="shared" si="50"/>
        <v>49110100</v>
      </c>
      <c r="E630" s="9">
        <v>44430</v>
      </c>
      <c r="F630" s="8" t="s">
        <v>14</v>
      </c>
      <c r="G630" s="8">
        <v>19</v>
      </c>
      <c r="H630" s="8" t="s">
        <v>15</v>
      </c>
      <c r="I630" s="8" t="str">
        <f t="shared" si="52"/>
        <v>PD-MAL-100440</v>
      </c>
      <c r="J630" s="8" t="s">
        <v>37</v>
      </c>
      <c r="K630" s="8" t="str">
        <f t="shared" si="51"/>
        <v>S-PD-MAL-488</v>
      </c>
      <c r="L630" s="8" t="s">
        <v>684</v>
      </c>
      <c r="M630" s="33" t="s">
        <v>18</v>
      </c>
    </row>
    <row r="631" spans="1:13" x14ac:dyDescent="0.3">
      <c r="A631" s="8" t="str">
        <f t="shared" si="53"/>
        <v>Akku-Bandschleifer</v>
      </c>
      <c r="B631" s="8" t="str">
        <f t="shared" si="54"/>
        <v>4733XXYY</v>
      </c>
      <c r="C631" s="8" t="s">
        <v>60</v>
      </c>
      <c r="D631" s="8" t="str">
        <f t="shared" si="50"/>
        <v>47330200</v>
      </c>
      <c r="E631" s="9">
        <v>44430</v>
      </c>
      <c r="F631" s="8" t="s">
        <v>29</v>
      </c>
      <c r="G631" s="8">
        <v>15</v>
      </c>
      <c r="H631" s="8" t="s">
        <v>36</v>
      </c>
      <c r="I631" s="8" t="str">
        <f t="shared" si="52"/>
        <v>PD-GER-100884</v>
      </c>
      <c r="J631" s="8" t="s">
        <v>25</v>
      </c>
      <c r="K631" s="8" t="str">
        <f t="shared" si="51"/>
        <v>S-PD-GER-809</v>
      </c>
      <c r="L631" s="8" t="s">
        <v>685</v>
      </c>
      <c r="M631" s="33" t="s">
        <v>47</v>
      </c>
    </row>
    <row r="632" spans="1:13" x14ac:dyDescent="0.3">
      <c r="A632" s="8" t="str">
        <f t="shared" si="53"/>
        <v>Akku-Stichsäge</v>
      </c>
      <c r="B632" s="8" t="str">
        <f t="shared" si="54"/>
        <v>4722XXYY</v>
      </c>
      <c r="C632" s="8" t="s">
        <v>93</v>
      </c>
      <c r="D632" s="8" t="str">
        <f t="shared" si="50"/>
        <v>47220100</v>
      </c>
      <c r="E632" s="9">
        <v>44431</v>
      </c>
      <c r="F632" s="8" t="s">
        <v>24</v>
      </c>
      <c r="G632" s="8">
        <v>18</v>
      </c>
      <c r="H632" s="8" t="s">
        <v>15</v>
      </c>
      <c r="I632" s="8" t="str">
        <f t="shared" si="52"/>
        <v>PD-CHI-100707</v>
      </c>
      <c r="J632" s="8" t="s">
        <v>37</v>
      </c>
      <c r="K632" s="8" t="str">
        <f t="shared" si="51"/>
        <v>S-PD-CHI-499</v>
      </c>
      <c r="L632" s="8" t="s">
        <v>686</v>
      </c>
      <c r="M632" s="33" t="s">
        <v>74</v>
      </c>
    </row>
    <row r="633" spans="1:13" x14ac:dyDescent="0.3">
      <c r="A633" s="8" t="str">
        <f t="shared" si="53"/>
        <v>Netzstecker-Bandschleifer</v>
      </c>
      <c r="B633" s="8" t="str">
        <f t="shared" si="54"/>
        <v>4933XXYY</v>
      </c>
      <c r="C633" s="8" t="s">
        <v>66</v>
      </c>
      <c r="D633" s="8" t="str">
        <f t="shared" si="50"/>
        <v>49330200</v>
      </c>
      <c r="E633" s="9">
        <v>44431</v>
      </c>
      <c r="F633" s="8" t="s">
        <v>24</v>
      </c>
      <c r="G633" s="8">
        <v>4</v>
      </c>
      <c r="H633" s="8" t="s">
        <v>20</v>
      </c>
      <c r="I633" s="8" t="str">
        <f t="shared" si="52"/>
        <v>PD-CHI-100922</v>
      </c>
      <c r="J633" s="8" t="s">
        <v>16</v>
      </c>
      <c r="K633" s="8" t="str">
        <f t="shared" si="51"/>
        <v>S-PD-CHI-449</v>
      </c>
      <c r="L633" s="8" t="s">
        <v>687</v>
      </c>
      <c r="M633" s="33" t="s">
        <v>27</v>
      </c>
    </row>
    <row r="634" spans="1:13" x14ac:dyDescent="0.3">
      <c r="A634" s="8" t="str">
        <f t="shared" si="53"/>
        <v>Akku-Stichsäge</v>
      </c>
      <c r="B634" s="8" t="str">
        <f t="shared" si="54"/>
        <v>4722XXYY</v>
      </c>
      <c r="C634" s="8" t="s">
        <v>93</v>
      </c>
      <c r="D634" s="8" t="str">
        <f t="shared" si="50"/>
        <v>47220100</v>
      </c>
      <c r="E634" s="9">
        <v>44432</v>
      </c>
      <c r="F634" s="8" t="s">
        <v>24</v>
      </c>
      <c r="G634" s="8">
        <v>12</v>
      </c>
      <c r="H634" s="8" t="s">
        <v>20</v>
      </c>
      <c r="I634" s="8" t="str">
        <f t="shared" si="52"/>
        <v>PD-CHI-100922</v>
      </c>
      <c r="J634" s="8" t="s">
        <v>25</v>
      </c>
      <c r="K634" s="8" t="str">
        <f t="shared" si="51"/>
        <v>S-PD-CHI-690</v>
      </c>
      <c r="L634" s="8" t="s">
        <v>688</v>
      </c>
      <c r="M634" s="33" t="s">
        <v>27</v>
      </c>
    </row>
    <row r="635" spans="1:13" x14ac:dyDescent="0.3">
      <c r="A635" s="8" t="str">
        <f t="shared" si="53"/>
        <v>Akku-Stichsäge</v>
      </c>
      <c r="B635" s="8" t="str">
        <f t="shared" si="54"/>
        <v>4722XXYY</v>
      </c>
      <c r="C635" s="8" t="s">
        <v>48</v>
      </c>
      <c r="D635" s="8" t="str">
        <f t="shared" si="50"/>
        <v>47220101</v>
      </c>
      <c r="E635" s="9">
        <v>44432</v>
      </c>
      <c r="F635" s="8" t="s">
        <v>24</v>
      </c>
      <c r="G635" s="8">
        <v>2</v>
      </c>
      <c r="H635" s="8" t="s">
        <v>36</v>
      </c>
      <c r="I635" s="8" t="str">
        <f t="shared" si="52"/>
        <v>PD-CHI-100550</v>
      </c>
      <c r="J635" s="8" t="s">
        <v>37</v>
      </c>
      <c r="K635" s="8" t="str">
        <f t="shared" si="51"/>
        <v>S-PD-CHI-499</v>
      </c>
      <c r="L635" s="8" t="s">
        <v>689</v>
      </c>
      <c r="M635" s="33" t="s">
        <v>39</v>
      </c>
    </row>
    <row r="636" spans="1:13" x14ac:dyDescent="0.3">
      <c r="A636" s="8" t="str">
        <f t="shared" si="53"/>
        <v>Netzstecker-Stichsäge</v>
      </c>
      <c r="B636" s="8" t="str">
        <f t="shared" si="54"/>
        <v>4922XXYY</v>
      </c>
      <c r="C636" s="8" t="s">
        <v>40</v>
      </c>
      <c r="D636" s="8" t="str">
        <f t="shared" si="50"/>
        <v>49220201</v>
      </c>
      <c r="E636" s="9">
        <v>44432</v>
      </c>
      <c r="F636" s="8" t="s">
        <v>14</v>
      </c>
      <c r="G636" s="8">
        <v>16</v>
      </c>
      <c r="H636" s="8" t="s">
        <v>36</v>
      </c>
      <c r="I636" s="8" t="str">
        <f t="shared" si="52"/>
        <v>PD-MAL-100520</v>
      </c>
      <c r="J636" s="8" t="s">
        <v>16</v>
      </c>
      <c r="K636" s="8" t="str">
        <f t="shared" si="51"/>
        <v>S-PD-MAL-636</v>
      </c>
      <c r="L636" s="8" t="s">
        <v>690</v>
      </c>
      <c r="M636" s="33" t="s">
        <v>63</v>
      </c>
    </row>
    <row r="637" spans="1:13" x14ac:dyDescent="0.3">
      <c r="A637" s="8" t="str">
        <f t="shared" si="53"/>
        <v>Akku-Stichsäge</v>
      </c>
      <c r="B637" s="8" t="str">
        <f t="shared" si="54"/>
        <v>4722XXYY</v>
      </c>
      <c r="C637" s="8" t="s">
        <v>32</v>
      </c>
      <c r="D637" s="8" t="str">
        <f t="shared" si="50"/>
        <v>47220200</v>
      </c>
      <c r="E637" s="9">
        <v>44433</v>
      </c>
      <c r="F637" s="8" t="s">
        <v>14</v>
      </c>
      <c r="G637" s="8">
        <v>1</v>
      </c>
      <c r="H637" s="8" t="s">
        <v>20</v>
      </c>
      <c r="I637" s="8" t="str">
        <f t="shared" si="52"/>
        <v>PD-MAL-100488</v>
      </c>
      <c r="J637" s="8" t="s">
        <v>25</v>
      </c>
      <c r="K637" s="8" t="str">
        <f t="shared" si="51"/>
        <v>S-PD-MAL-934</v>
      </c>
      <c r="L637" s="8" t="s">
        <v>691</v>
      </c>
      <c r="M637" s="33" t="s">
        <v>22</v>
      </c>
    </row>
    <row r="638" spans="1:13" x14ac:dyDescent="0.3">
      <c r="A638" s="8" t="str">
        <f t="shared" si="53"/>
        <v>Netzstecker-Bandschleifer</v>
      </c>
      <c r="B638" s="8" t="str">
        <f t="shared" si="54"/>
        <v>4933XXYY</v>
      </c>
      <c r="C638" s="8" t="s">
        <v>28</v>
      </c>
      <c r="D638" s="8" t="str">
        <f t="shared" ref="D638:D701" si="55">IF(C638="Akku-Bohrschrauber Basis","47110100",IF(C638="Akku-Bohrschrauber Basis Plus","47110101",IF(C638="Akku-Bohrschrauber Premium","47110200",IF(C638="Akku-Bohrschrauber Premium Plus","47110201",IF(C638="Akku-Stichsäge Basis","47220100",IF(C638="Akku-Stichsäge Basis Plus","47220101",IF(C638="Akku-Stichsäge Premium","47220200",IF(C638="Akku-Stichsäge Premium Plus","47220201",IF(C638="Akku-Bandschleifer Basis","47330100",IF(C638="Akku-Bandschleifer Basis Plus","47330101",IF(C638="Akku-Bandschleifer Premium","47330200",IF(C638="Akku-Bandschleifer Premium Plus","47330201",IF(C638="Netzstecker-Bohrschrauber Basis","49110100",IF(C638="Netzstecker-Bohrschrauber Basis Plus","49110101",IF(C638="Netzstecker-Bohrschrauber Premium","49110200",IF(C638="Netzstecker-Bohrschrauber Premium Plus","49110201",IF(C638="Netzstecker-Stichsäge Basis","49220100",IF(C638="Netzstecker-Stichsäge Basis Plus","49220101",IF(C638="Netzstecker-Stichsäge Premium","49220200",IF(C638="Netzstecker-Stichsäge Premium Plus","49220201",IF(C638="Netzstecker-Bandschleifer Basis","49330100",IF(C638="Netzstecker-Bandschleifer Basis Plus","49330101",IF(C638="Netzstecker-Bandschleifer Premium","49330200",IF(C638="Netzstecker-Bandschleifer Premium Plus","49330201",""))))))))))))))))))))))))</f>
        <v>49330100</v>
      </c>
      <c r="E638" s="9">
        <v>44433</v>
      </c>
      <c r="F638" s="8" t="s">
        <v>24</v>
      </c>
      <c r="G638" s="8">
        <v>13</v>
      </c>
      <c r="H638" s="8" t="s">
        <v>36</v>
      </c>
      <c r="I638" s="8" t="str">
        <f t="shared" si="52"/>
        <v>PD-CHI-100550</v>
      </c>
      <c r="J638" s="8" t="s">
        <v>33</v>
      </c>
      <c r="K638" s="8" t="str">
        <f t="shared" si="51"/>
        <v>S-PD-CHI-715</v>
      </c>
      <c r="L638" s="8" t="s">
        <v>692</v>
      </c>
      <c r="M638" s="33" t="s">
        <v>39</v>
      </c>
    </row>
    <row r="639" spans="1:13" x14ac:dyDescent="0.3">
      <c r="A639" s="8" t="str">
        <f t="shared" si="53"/>
        <v>Netzstecker-Bohrschrauber</v>
      </c>
      <c r="B639" s="8" t="str">
        <f t="shared" si="54"/>
        <v>4911XXYY</v>
      </c>
      <c r="C639" s="8" t="s">
        <v>53</v>
      </c>
      <c r="D639" s="8" t="str">
        <f t="shared" si="55"/>
        <v>49110201</v>
      </c>
      <c r="E639" s="9">
        <v>44433</v>
      </c>
      <c r="F639" s="8" t="s">
        <v>29</v>
      </c>
      <c r="G639" s="8">
        <v>4</v>
      </c>
      <c r="H639" s="8" t="s">
        <v>36</v>
      </c>
      <c r="I639" s="8" t="str">
        <f t="shared" si="52"/>
        <v>PD-GER-100884</v>
      </c>
      <c r="J639" s="8" t="s">
        <v>16</v>
      </c>
      <c r="K639" s="8" t="str">
        <f t="shared" si="51"/>
        <v>S-PD-GER-858</v>
      </c>
      <c r="L639" s="8" t="s">
        <v>693</v>
      </c>
      <c r="M639" s="33" t="s">
        <v>47</v>
      </c>
    </row>
    <row r="640" spans="1:13" x14ac:dyDescent="0.3">
      <c r="A640" s="8" t="str">
        <f t="shared" si="53"/>
        <v>Akku-Stichsäge</v>
      </c>
      <c r="B640" s="8" t="str">
        <f t="shared" si="54"/>
        <v>4722XXYY</v>
      </c>
      <c r="C640" s="8" t="s">
        <v>51</v>
      </c>
      <c r="D640" s="8" t="str">
        <f t="shared" si="55"/>
        <v>47220201</v>
      </c>
      <c r="E640" s="9">
        <v>44434</v>
      </c>
      <c r="F640" s="8" t="s">
        <v>24</v>
      </c>
      <c r="G640" s="8">
        <v>13</v>
      </c>
      <c r="H640" s="8" t="s">
        <v>20</v>
      </c>
      <c r="I640" s="8" t="str">
        <f t="shared" si="52"/>
        <v>PD-CHI-100922</v>
      </c>
      <c r="J640" s="8" t="s">
        <v>25</v>
      </c>
      <c r="K640" s="8" t="str">
        <f t="shared" si="51"/>
        <v>S-PD-CHI-690</v>
      </c>
      <c r="L640" s="8" t="s">
        <v>694</v>
      </c>
      <c r="M640" s="33" t="s">
        <v>27</v>
      </c>
    </row>
    <row r="641" spans="1:13" x14ac:dyDescent="0.3">
      <c r="A641" s="8" t="str">
        <f t="shared" si="53"/>
        <v>Akku-Bandschleifer</v>
      </c>
      <c r="B641" s="8" t="str">
        <f t="shared" si="54"/>
        <v>4733XXYY</v>
      </c>
      <c r="C641" s="8" t="s">
        <v>13</v>
      </c>
      <c r="D641" s="8" t="str">
        <f t="shared" si="55"/>
        <v>47330100</v>
      </c>
      <c r="E641" s="9">
        <v>44434</v>
      </c>
      <c r="F641" s="8" t="s">
        <v>24</v>
      </c>
      <c r="G641" s="8">
        <v>16</v>
      </c>
      <c r="H641" s="8" t="s">
        <v>36</v>
      </c>
      <c r="I641" s="8" t="str">
        <f t="shared" si="52"/>
        <v>PD-CHI-100550</v>
      </c>
      <c r="J641" s="8" t="s">
        <v>37</v>
      </c>
      <c r="K641" s="8" t="str">
        <f t="shared" si="51"/>
        <v>S-PD-CHI-499</v>
      </c>
      <c r="L641" s="8" t="s">
        <v>695</v>
      </c>
      <c r="M641" s="33" t="s">
        <v>39</v>
      </c>
    </row>
    <row r="642" spans="1:13" x14ac:dyDescent="0.3">
      <c r="A642" s="8" t="str">
        <f t="shared" si="53"/>
        <v>Akku-Stichsäge</v>
      </c>
      <c r="B642" s="8" t="str">
        <f t="shared" si="54"/>
        <v>4722XXYY</v>
      </c>
      <c r="C642" s="8" t="s">
        <v>32</v>
      </c>
      <c r="D642" s="8" t="str">
        <f t="shared" si="55"/>
        <v>47220200</v>
      </c>
      <c r="E642" s="9">
        <v>44435</v>
      </c>
      <c r="F642" s="8" t="s">
        <v>29</v>
      </c>
      <c r="G642" s="8">
        <v>11</v>
      </c>
      <c r="H642" s="8" t="s">
        <v>20</v>
      </c>
      <c r="I642" s="8" t="str">
        <f t="shared" si="52"/>
        <v>PD-GER-100623</v>
      </c>
      <c r="J642" s="8" t="s">
        <v>33</v>
      </c>
      <c r="K642" s="8" t="str">
        <f t="shared" si="51"/>
        <v>S-PD-GER-929</v>
      </c>
      <c r="L642" s="8" t="s">
        <v>696</v>
      </c>
      <c r="M642" s="33" t="s">
        <v>42</v>
      </c>
    </row>
    <row r="643" spans="1:13" x14ac:dyDescent="0.3">
      <c r="A643" s="8" t="str">
        <f t="shared" si="53"/>
        <v>Akku-Bohrschrauber</v>
      </c>
      <c r="B643" s="8" t="str">
        <f t="shared" si="54"/>
        <v>4711XXYY</v>
      </c>
      <c r="C643" s="8" t="s">
        <v>55</v>
      </c>
      <c r="D643" s="8" t="str">
        <f t="shared" si="55"/>
        <v>47110101</v>
      </c>
      <c r="E643" s="9">
        <v>44435</v>
      </c>
      <c r="F643" s="8" t="s">
        <v>14</v>
      </c>
      <c r="G643" s="8">
        <v>6</v>
      </c>
      <c r="H643" s="8" t="s">
        <v>15</v>
      </c>
      <c r="I643" s="8" t="str">
        <f t="shared" si="52"/>
        <v>PD-MAL-100440</v>
      </c>
      <c r="J643" s="8" t="s">
        <v>37</v>
      </c>
      <c r="K643" s="8" t="str">
        <f t="shared" ref="K643:K706" si="56">IF(AND(F643="Malaysia",J643="Multi Tier Racking"),"S-PD-MAL-530",IF(AND(F643="Malaysia",J643="Static Shelving"),"S-PD-MAL-636",IF(AND(F643="Malaysia",J643="Mobile Shelving"),"S-PD-MAL-934",IF(AND(F643="Malaysia",J643="Pallet Racking"),"S-PD-MAL-488",IF(AND(F643="China",J643="Multi Tier Racking"),"S-PD-CHI-715",IF(AND(F643="China",J643="Static Shelving"),"S-PD-CHI-449",IF(AND(F643="China",J643="Mobile Shelving"),"S-PD-CHI-690",IF(AND(F643="China",J643="Pallet Racking"),"S-PD-CHI-499",IF(AND(F643="Germany",J643="Multi Tier Racking"),"S-PD-GER-929",IF(AND(F643="Germany",J643="Static Shelving"),"S-PD-GER-858",IF(AND(F643="Germany",J643="Mobile Shelving"),"S-PD-GER-809",IF(AND(F643="Germany",J643="Pallet Racking"),"S-PD-GER-693",""))))))))))))</f>
        <v>S-PD-MAL-488</v>
      </c>
      <c r="L643" s="8" t="s">
        <v>697</v>
      </c>
      <c r="M643" s="33" t="s">
        <v>18</v>
      </c>
    </row>
    <row r="644" spans="1:13" x14ac:dyDescent="0.3">
      <c r="A644" s="8" t="str">
        <f t="shared" si="53"/>
        <v>Netzstecker-Stichsäge</v>
      </c>
      <c r="B644" s="8" t="str">
        <f t="shared" si="54"/>
        <v>4922XXYY</v>
      </c>
      <c r="C644" s="8" t="s">
        <v>124</v>
      </c>
      <c r="D644" s="8" t="str">
        <f t="shared" si="55"/>
        <v>49220200</v>
      </c>
      <c r="E644" s="9">
        <v>44435</v>
      </c>
      <c r="F644" s="8" t="s">
        <v>14</v>
      </c>
      <c r="G644" s="8">
        <v>16</v>
      </c>
      <c r="H644" s="8" t="s">
        <v>36</v>
      </c>
      <c r="I644" s="8" t="str">
        <f t="shared" ref="I644:I707" si="57">IF(AND(H644="A",F644="Malaysia"),"PD-MAL-100440",IF(AND(H644="B",F644="Malaysia"),"PD-MAL-100488",IF(AND(H644="C",F644="Malaysia"),"PD-MAL-100520",IF(AND(H644="A",F644="China"),"PD-CHI-100707",IF(AND(H644="B",F644="China"),"PD-CHI-100922",IF(AND(H644="C",F644="China"),"PD-CHI-100550",IF(AND(H644="A",F644="Germany"),"PD-GER-100895",IF(AND(H644="B",F644="Germany"),"PD-GER-100623",IF(AND(H644="C",F644="Germany"),"PD-GER-100884","")))))))))</f>
        <v>PD-MAL-100520</v>
      </c>
      <c r="J644" s="8" t="s">
        <v>37</v>
      </c>
      <c r="K644" s="8" t="str">
        <f t="shared" si="56"/>
        <v>S-PD-MAL-488</v>
      </c>
      <c r="L644" s="8" t="s">
        <v>698</v>
      </c>
      <c r="M644" s="33" t="s">
        <v>63</v>
      </c>
    </row>
    <row r="645" spans="1:13" x14ac:dyDescent="0.3">
      <c r="A645" s="8" t="str">
        <f t="shared" si="53"/>
        <v>Akku-Stichsäge</v>
      </c>
      <c r="B645" s="8" t="str">
        <f t="shared" si="54"/>
        <v>4722XXYY</v>
      </c>
      <c r="C645" s="8" t="s">
        <v>93</v>
      </c>
      <c r="D645" s="8" t="str">
        <f t="shared" si="55"/>
        <v>47220100</v>
      </c>
      <c r="E645" s="9">
        <v>44436</v>
      </c>
      <c r="F645" s="8" t="s">
        <v>24</v>
      </c>
      <c r="G645" s="8">
        <v>15</v>
      </c>
      <c r="H645" s="8" t="s">
        <v>36</v>
      </c>
      <c r="I645" s="8" t="str">
        <f t="shared" si="57"/>
        <v>PD-CHI-100550</v>
      </c>
      <c r="J645" s="8" t="s">
        <v>33</v>
      </c>
      <c r="K645" s="8" t="str">
        <f t="shared" si="56"/>
        <v>S-PD-CHI-715</v>
      </c>
      <c r="L645" s="8" t="s">
        <v>699</v>
      </c>
      <c r="M645" s="33" t="s">
        <v>39</v>
      </c>
    </row>
    <row r="646" spans="1:13" x14ac:dyDescent="0.3">
      <c r="A646" s="8" t="str">
        <f t="shared" si="53"/>
        <v>Akku-Stichsäge</v>
      </c>
      <c r="B646" s="8" t="str">
        <f t="shared" si="54"/>
        <v>4722XXYY</v>
      </c>
      <c r="C646" s="8" t="s">
        <v>48</v>
      </c>
      <c r="D646" s="8" t="str">
        <f t="shared" si="55"/>
        <v>47220101</v>
      </c>
      <c r="E646" s="9">
        <v>44436</v>
      </c>
      <c r="F646" s="8" t="s">
        <v>24</v>
      </c>
      <c r="G646" s="8">
        <v>7</v>
      </c>
      <c r="H646" s="8" t="s">
        <v>20</v>
      </c>
      <c r="I646" s="8" t="str">
        <f t="shared" si="57"/>
        <v>PD-CHI-100922</v>
      </c>
      <c r="J646" s="8" t="s">
        <v>16</v>
      </c>
      <c r="K646" s="8" t="str">
        <f t="shared" si="56"/>
        <v>S-PD-CHI-449</v>
      </c>
      <c r="L646" s="8" t="s">
        <v>700</v>
      </c>
      <c r="M646" s="33" t="s">
        <v>27</v>
      </c>
    </row>
    <row r="647" spans="1:13" x14ac:dyDescent="0.3">
      <c r="A647" s="8" t="str">
        <f t="shared" si="53"/>
        <v>Netzstecker-Bohrschrauber</v>
      </c>
      <c r="B647" s="8" t="str">
        <f t="shared" si="54"/>
        <v>4911XXYY</v>
      </c>
      <c r="C647" s="8" t="s">
        <v>43</v>
      </c>
      <c r="D647" s="8" t="str">
        <f t="shared" si="55"/>
        <v>49110100</v>
      </c>
      <c r="E647" s="9">
        <v>44436</v>
      </c>
      <c r="F647" s="8" t="s">
        <v>24</v>
      </c>
      <c r="G647" s="8">
        <v>20</v>
      </c>
      <c r="H647" s="8" t="s">
        <v>15</v>
      </c>
      <c r="I647" s="8" t="str">
        <f t="shared" si="57"/>
        <v>PD-CHI-100707</v>
      </c>
      <c r="J647" s="8" t="s">
        <v>16</v>
      </c>
      <c r="K647" s="8" t="str">
        <f t="shared" si="56"/>
        <v>S-PD-CHI-449</v>
      </c>
      <c r="L647" s="8" t="s">
        <v>701</v>
      </c>
      <c r="M647" s="33" t="s">
        <v>74</v>
      </c>
    </row>
    <row r="648" spans="1:13" x14ac:dyDescent="0.3">
      <c r="A648" s="8" t="str">
        <f t="shared" si="53"/>
        <v>Netzstecker-Stichsäge</v>
      </c>
      <c r="B648" s="8" t="str">
        <f t="shared" si="54"/>
        <v>4922XXYY</v>
      </c>
      <c r="C648" s="8" t="s">
        <v>40</v>
      </c>
      <c r="D648" s="8" t="str">
        <f t="shared" si="55"/>
        <v>49220201</v>
      </c>
      <c r="E648" s="9">
        <v>44436</v>
      </c>
      <c r="F648" s="8" t="s">
        <v>29</v>
      </c>
      <c r="G648" s="8">
        <v>9</v>
      </c>
      <c r="H648" s="8" t="s">
        <v>20</v>
      </c>
      <c r="I648" s="8" t="str">
        <f t="shared" si="57"/>
        <v>PD-GER-100623</v>
      </c>
      <c r="J648" s="8" t="s">
        <v>37</v>
      </c>
      <c r="K648" s="8" t="str">
        <f t="shared" si="56"/>
        <v>S-PD-GER-693</v>
      </c>
      <c r="L648" s="8" t="s">
        <v>702</v>
      </c>
      <c r="M648" s="33" t="s">
        <v>42</v>
      </c>
    </row>
    <row r="649" spans="1:13" x14ac:dyDescent="0.3">
      <c r="A649" s="8" t="str">
        <f t="shared" si="53"/>
        <v>Netzstecker-Bohrschrauber</v>
      </c>
      <c r="B649" s="8" t="str">
        <f t="shared" si="54"/>
        <v>4911XXYY</v>
      </c>
      <c r="C649" s="8" t="s">
        <v>43</v>
      </c>
      <c r="D649" s="8" t="str">
        <f t="shared" si="55"/>
        <v>49110100</v>
      </c>
      <c r="E649" s="9">
        <v>44437</v>
      </c>
      <c r="F649" s="8" t="s">
        <v>14</v>
      </c>
      <c r="G649" s="8">
        <v>9</v>
      </c>
      <c r="H649" s="8" t="s">
        <v>15</v>
      </c>
      <c r="I649" s="8" t="str">
        <f t="shared" si="57"/>
        <v>PD-MAL-100440</v>
      </c>
      <c r="J649" s="8" t="s">
        <v>25</v>
      </c>
      <c r="K649" s="8" t="str">
        <f t="shared" si="56"/>
        <v>S-PD-MAL-934</v>
      </c>
      <c r="L649" s="8" t="s">
        <v>703</v>
      </c>
      <c r="M649" s="33" t="s">
        <v>18</v>
      </c>
    </row>
    <row r="650" spans="1:13" x14ac:dyDescent="0.3">
      <c r="A650" s="8" t="str">
        <f t="shared" si="53"/>
        <v>Netzstecker-Bohrschrauber</v>
      </c>
      <c r="B650" s="8" t="str">
        <f t="shared" si="54"/>
        <v>4911XXYY</v>
      </c>
      <c r="C650" s="8" t="s">
        <v>19</v>
      </c>
      <c r="D650" s="8" t="str">
        <f t="shared" si="55"/>
        <v>49110200</v>
      </c>
      <c r="E650" s="9">
        <v>44437</v>
      </c>
      <c r="F650" s="8" t="s">
        <v>29</v>
      </c>
      <c r="G650" s="8">
        <v>17</v>
      </c>
      <c r="H650" s="8" t="s">
        <v>20</v>
      </c>
      <c r="I650" s="8" t="str">
        <f t="shared" si="57"/>
        <v>PD-GER-100623</v>
      </c>
      <c r="J650" s="8" t="s">
        <v>25</v>
      </c>
      <c r="K650" s="8" t="str">
        <f t="shared" si="56"/>
        <v>S-PD-GER-809</v>
      </c>
      <c r="L650" s="8" t="s">
        <v>704</v>
      </c>
      <c r="M650" s="33" t="s">
        <v>42</v>
      </c>
    </row>
    <row r="651" spans="1:13" x14ac:dyDescent="0.3">
      <c r="A651" s="8" t="str">
        <f t="shared" si="53"/>
        <v>Netzstecker-Bohrschrauber</v>
      </c>
      <c r="B651" s="8" t="str">
        <f t="shared" si="54"/>
        <v>4911XXYY</v>
      </c>
      <c r="C651" s="8" t="s">
        <v>19</v>
      </c>
      <c r="D651" s="8" t="str">
        <f t="shared" si="55"/>
        <v>49110200</v>
      </c>
      <c r="E651" s="9">
        <v>44437</v>
      </c>
      <c r="F651" s="8" t="s">
        <v>14</v>
      </c>
      <c r="G651" s="8">
        <v>3</v>
      </c>
      <c r="H651" s="8" t="s">
        <v>36</v>
      </c>
      <c r="I651" s="8" t="str">
        <f t="shared" si="57"/>
        <v>PD-MAL-100520</v>
      </c>
      <c r="J651" s="8" t="s">
        <v>33</v>
      </c>
      <c r="K651" s="8" t="str">
        <f t="shared" si="56"/>
        <v>S-PD-MAL-530</v>
      </c>
      <c r="L651" s="8" t="s">
        <v>705</v>
      </c>
      <c r="M651" s="33" t="s">
        <v>63</v>
      </c>
    </row>
    <row r="652" spans="1:13" x14ac:dyDescent="0.3">
      <c r="A652" s="8" t="str">
        <f t="shared" si="53"/>
        <v>Netzstecker-Bohrschrauber</v>
      </c>
      <c r="B652" s="8" t="str">
        <f t="shared" si="54"/>
        <v>4911XXYY</v>
      </c>
      <c r="C652" s="8" t="s">
        <v>53</v>
      </c>
      <c r="D652" s="8" t="str">
        <f t="shared" si="55"/>
        <v>49110201</v>
      </c>
      <c r="E652" s="9">
        <v>44437</v>
      </c>
      <c r="F652" s="8" t="s">
        <v>24</v>
      </c>
      <c r="G652" s="8">
        <v>5</v>
      </c>
      <c r="H652" s="8" t="s">
        <v>36</v>
      </c>
      <c r="I652" s="8" t="str">
        <f t="shared" si="57"/>
        <v>PD-CHI-100550</v>
      </c>
      <c r="J652" s="8" t="s">
        <v>16</v>
      </c>
      <c r="K652" s="8" t="str">
        <f t="shared" si="56"/>
        <v>S-PD-CHI-449</v>
      </c>
      <c r="L652" s="8" t="s">
        <v>706</v>
      </c>
      <c r="M652" s="33" t="s">
        <v>39</v>
      </c>
    </row>
    <row r="653" spans="1:13" x14ac:dyDescent="0.3">
      <c r="A653" s="8" t="str">
        <f t="shared" si="53"/>
        <v>Akku-Stichsäge</v>
      </c>
      <c r="B653" s="8" t="str">
        <f t="shared" si="54"/>
        <v>4722XXYY</v>
      </c>
      <c r="C653" s="8" t="s">
        <v>51</v>
      </c>
      <c r="D653" s="8" t="str">
        <f t="shared" si="55"/>
        <v>47220201</v>
      </c>
      <c r="E653" s="9">
        <v>44438</v>
      </c>
      <c r="F653" s="8" t="s">
        <v>24</v>
      </c>
      <c r="G653" s="8">
        <v>1</v>
      </c>
      <c r="H653" s="8" t="s">
        <v>20</v>
      </c>
      <c r="I653" s="8" t="str">
        <f t="shared" si="57"/>
        <v>PD-CHI-100922</v>
      </c>
      <c r="J653" s="8" t="s">
        <v>33</v>
      </c>
      <c r="K653" s="8" t="str">
        <f t="shared" si="56"/>
        <v>S-PD-CHI-715</v>
      </c>
      <c r="L653" s="8" t="s">
        <v>707</v>
      </c>
      <c r="M653" s="33" t="s">
        <v>27</v>
      </c>
    </row>
    <row r="654" spans="1:13" x14ac:dyDescent="0.3">
      <c r="A654" s="8" t="str">
        <f t="shared" si="53"/>
        <v>Akku-Bohrschrauber</v>
      </c>
      <c r="B654" s="8" t="str">
        <f t="shared" si="54"/>
        <v>4711XXYY</v>
      </c>
      <c r="C654" s="8" t="s">
        <v>89</v>
      </c>
      <c r="D654" s="8" t="str">
        <f t="shared" si="55"/>
        <v>47110200</v>
      </c>
      <c r="E654" s="9">
        <v>44438</v>
      </c>
      <c r="F654" s="8" t="s">
        <v>24</v>
      </c>
      <c r="G654" s="8">
        <v>18</v>
      </c>
      <c r="H654" s="8" t="s">
        <v>15</v>
      </c>
      <c r="I654" s="8" t="str">
        <f t="shared" si="57"/>
        <v>PD-CHI-100707</v>
      </c>
      <c r="J654" s="8" t="s">
        <v>33</v>
      </c>
      <c r="K654" s="8" t="str">
        <f t="shared" si="56"/>
        <v>S-PD-CHI-715</v>
      </c>
      <c r="L654" s="8" t="s">
        <v>708</v>
      </c>
      <c r="M654" s="33" t="s">
        <v>74</v>
      </c>
    </row>
    <row r="655" spans="1:13" x14ac:dyDescent="0.3">
      <c r="A655" s="8" t="str">
        <f t="shared" si="53"/>
        <v>Akku-Bohrschrauber</v>
      </c>
      <c r="B655" s="8" t="str">
        <f t="shared" si="54"/>
        <v>4711XXYY</v>
      </c>
      <c r="C655" s="8" t="s">
        <v>55</v>
      </c>
      <c r="D655" s="8" t="str">
        <f t="shared" si="55"/>
        <v>47110101</v>
      </c>
      <c r="E655" s="9">
        <v>44438</v>
      </c>
      <c r="F655" s="8" t="s">
        <v>14</v>
      </c>
      <c r="G655" s="8">
        <v>12</v>
      </c>
      <c r="H655" s="8" t="s">
        <v>20</v>
      </c>
      <c r="I655" s="8" t="str">
        <f t="shared" si="57"/>
        <v>PD-MAL-100488</v>
      </c>
      <c r="J655" s="8" t="s">
        <v>33</v>
      </c>
      <c r="K655" s="8" t="str">
        <f t="shared" si="56"/>
        <v>S-PD-MAL-530</v>
      </c>
      <c r="L655" s="8" t="s">
        <v>709</v>
      </c>
      <c r="M655" s="33" t="s">
        <v>22</v>
      </c>
    </row>
    <row r="656" spans="1:13" x14ac:dyDescent="0.3">
      <c r="A656" s="8" t="str">
        <f t="shared" si="53"/>
        <v>Akku-Bandschleifer</v>
      </c>
      <c r="B656" s="8" t="str">
        <f t="shared" si="54"/>
        <v>4733XXYY</v>
      </c>
      <c r="C656" s="8" t="s">
        <v>23</v>
      </c>
      <c r="D656" s="8" t="str">
        <f t="shared" si="55"/>
        <v>47330201</v>
      </c>
      <c r="E656" s="9">
        <v>44439</v>
      </c>
      <c r="F656" s="8" t="s">
        <v>14</v>
      </c>
      <c r="G656" s="8">
        <v>15</v>
      </c>
      <c r="H656" s="8" t="s">
        <v>15</v>
      </c>
      <c r="I656" s="8" t="str">
        <f t="shared" si="57"/>
        <v>PD-MAL-100440</v>
      </c>
      <c r="J656" s="8" t="s">
        <v>33</v>
      </c>
      <c r="K656" s="8" t="str">
        <f t="shared" si="56"/>
        <v>S-PD-MAL-530</v>
      </c>
      <c r="L656" s="8" t="s">
        <v>710</v>
      </c>
      <c r="M656" s="33" t="s">
        <v>18</v>
      </c>
    </row>
    <row r="657" spans="1:13" x14ac:dyDescent="0.3">
      <c r="A657" s="8" t="str">
        <f t="shared" si="53"/>
        <v>Akku-Stichsäge</v>
      </c>
      <c r="B657" s="8" t="str">
        <f t="shared" si="54"/>
        <v>4722XXYY</v>
      </c>
      <c r="C657" s="8" t="s">
        <v>48</v>
      </c>
      <c r="D657" s="8" t="str">
        <f t="shared" si="55"/>
        <v>47220101</v>
      </c>
      <c r="E657" s="9">
        <v>44439</v>
      </c>
      <c r="F657" s="8" t="s">
        <v>29</v>
      </c>
      <c r="G657" s="8">
        <v>16</v>
      </c>
      <c r="H657" s="8" t="s">
        <v>15</v>
      </c>
      <c r="I657" s="8" t="str">
        <f t="shared" si="57"/>
        <v>PD-GER-100895</v>
      </c>
      <c r="J657" s="8" t="s">
        <v>25</v>
      </c>
      <c r="K657" s="8" t="str">
        <f t="shared" si="56"/>
        <v>S-PD-GER-809</v>
      </c>
      <c r="L657" s="8" t="s">
        <v>711</v>
      </c>
      <c r="M657" s="33" t="s">
        <v>31</v>
      </c>
    </row>
    <row r="658" spans="1:13" x14ac:dyDescent="0.3">
      <c r="A658" s="8" t="str">
        <f t="shared" si="53"/>
        <v>Netzstecker-Bohrschrauber</v>
      </c>
      <c r="B658" s="8" t="str">
        <f t="shared" si="54"/>
        <v>4911XXYY</v>
      </c>
      <c r="C658" s="8" t="s">
        <v>43</v>
      </c>
      <c r="D658" s="8" t="str">
        <f t="shared" si="55"/>
        <v>49110100</v>
      </c>
      <c r="E658" s="9">
        <v>44439</v>
      </c>
      <c r="F658" s="8" t="s">
        <v>29</v>
      </c>
      <c r="G658" s="8">
        <v>2</v>
      </c>
      <c r="H658" s="8" t="s">
        <v>36</v>
      </c>
      <c r="I658" s="8" t="str">
        <f t="shared" si="57"/>
        <v>PD-GER-100884</v>
      </c>
      <c r="J658" s="8" t="s">
        <v>25</v>
      </c>
      <c r="K658" s="8" t="str">
        <f t="shared" si="56"/>
        <v>S-PD-GER-809</v>
      </c>
      <c r="L658" s="8" t="s">
        <v>712</v>
      </c>
      <c r="M658" s="33" t="s">
        <v>47</v>
      </c>
    </row>
    <row r="659" spans="1:13" x14ac:dyDescent="0.3">
      <c r="A659" s="8" t="str">
        <f t="shared" si="53"/>
        <v>Netzstecker-Bandschleifer</v>
      </c>
      <c r="B659" s="8" t="str">
        <f t="shared" si="54"/>
        <v>4933XXYY</v>
      </c>
      <c r="C659" s="8" t="s">
        <v>113</v>
      </c>
      <c r="D659" s="8" t="str">
        <f t="shared" si="55"/>
        <v>49330201</v>
      </c>
      <c r="E659" s="9">
        <v>44439</v>
      </c>
      <c r="F659" s="8" t="s">
        <v>24</v>
      </c>
      <c r="G659" s="8">
        <v>11</v>
      </c>
      <c r="H659" s="8" t="s">
        <v>15</v>
      </c>
      <c r="I659" s="8" t="str">
        <f t="shared" si="57"/>
        <v>PD-CHI-100707</v>
      </c>
      <c r="J659" s="8" t="s">
        <v>37</v>
      </c>
      <c r="K659" s="8" t="str">
        <f t="shared" si="56"/>
        <v>S-PD-CHI-499</v>
      </c>
      <c r="L659" s="8" t="s">
        <v>713</v>
      </c>
      <c r="M659" s="33" t="s">
        <v>74</v>
      </c>
    </row>
    <row r="660" spans="1:13" x14ac:dyDescent="0.3">
      <c r="A660" s="8" t="str">
        <f t="shared" si="53"/>
        <v>Akku-Bohrschrauber</v>
      </c>
      <c r="B660" s="8" t="str">
        <f t="shared" si="54"/>
        <v>4711XXYY</v>
      </c>
      <c r="C660" s="8" t="s">
        <v>55</v>
      </c>
      <c r="D660" s="8" t="str">
        <f t="shared" si="55"/>
        <v>47110101</v>
      </c>
      <c r="E660" s="9">
        <v>44440</v>
      </c>
      <c r="F660" s="8" t="s">
        <v>24</v>
      </c>
      <c r="G660" s="8">
        <v>13</v>
      </c>
      <c r="H660" s="8" t="s">
        <v>36</v>
      </c>
      <c r="I660" s="8" t="str">
        <f t="shared" si="57"/>
        <v>PD-CHI-100550</v>
      </c>
      <c r="J660" s="8" t="s">
        <v>37</v>
      </c>
      <c r="K660" s="8" t="str">
        <f t="shared" si="56"/>
        <v>S-PD-CHI-499</v>
      </c>
      <c r="L660" s="8" t="s">
        <v>714</v>
      </c>
      <c r="M660" s="33" t="s">
        <v>39</v>
      </c>
    </row>
    <row r="661" spans="1:13" x14ac:dyDescent="0.3">
      <c r="A661" s="8" t="str">
        <f t="shared" si="53"/>
        <v>Netzstecker-Bandschleifer</v>
      </c>
      <c r="B661" s="8" t="str">
        <f t="shared" si="54"/>
        <v>4933XXYY</v>
      </c>
      <c r="C661" s="8" t="s">
        <v>28</v>
      </c>
      <c r="D661" s="8" t="str">
        <f t="shared" si="55"/>
        <v>49330100</v>
      </c>
      <c r="E661" s="9">
        <v>44440</v>
      </c>
      <c r="F661" s="8" t="s">
        <v>29</v>
      </c>
      <c r="G661" s="8">
        <v>14</v>
      </c>
      <c r="H661" s="8" t="s">
        <v>36</v>
      </c>
      <c r="I661" s="8" t="str">
        <f t="shared" si="57"/>
        <v>PD-GER-100884</v>
      </c>
      <c r="J661" s="8" t="s">
        <v>33</v>
      </c>
      <c r="K661" s="8" t="str">
        <f t="shared" si="56"/>
        <v>S-PD-GER-929</v>
      </c>
      <c r="L661" s="8" t="s">
        <v>715</v>
      </c>
      <c r="M661" s="33" t="s">
        <v>47</v>
      </c>
    </row>
    <row r="662" spans="1:13" x14ac:dyDescent="0.3">
      <c r="A662" s="8" t="str">
        <f t="shared" si="53"/>
        <v>Akku-Bohrschrauber</v>
      </c>
      <c r="B662" s="8" t="str">
        <f t="shared" si="54"/>
        <v>4711XXYY</v>
      </c>
      <c r="C662" s="8" t="s">
        <v>55</v>
      </c>
      <c r="D662" s="8" t="str">
        <f t="shared" si="55"/>
        <v>47110101</v>
      </c>
      <c r="E662" s="9">
        <v>44440</v>
      </c>
      <c r="F662" s="8" t="s">
        <v>29</v>
      </c>
      <c r="G662" s="8">
        <v>18</v>
      </c>
      <c r="H662" s="8" t="s">
        <v>20</v>
      </c>
      <c r="I662" s="8" t="str">
        <f t="shared" si="57"/>
        <v>PD-GER-100623</v>
      </c>
      <c r="J662" s="8" t="s">
        <v>33</v>
      </c>
      <c r="K662" s="8" t="str">
        <f t="shared" si="56"/>
        <v>S-PD-GER-929</v>
      </c>
      <c r="L662" s="8" t="s">
        <v>716</v>
      </c>
      <c r="M662" s="33" t="s">
        <v>42</v>
      </c>
    </row>
    <row r="663" spans="1:13" x14ac:dyDescent="0.3">
      <c r="A663" s="8" t="str">
        <f t="shared" si="53"/>
        <v>Netzstecker-Bandschleifer</v>
      </c>
      <c r="B663" s="8" t="str">
        <f t="shared" si="54"/>
        <v>4933XXYY</v>
      </c>
      <c r="C663" s="8" t="s">
        <v>66</v>
      </c>
      <c r="D663" s="8" t="str">
        <f t="shared" si="55"/>
        <v>49330200</v>
      </c>
      <c r="E663" s="9">
        <v>44441</v>
      </c>
      <c r="F663" s="8" t="s">
        <v>14</v>
      </c>
      <c r="G663" s="8">
        <v>12</v>
      </c>
      <c r="H663" s="8" t="s">
        <v>15</v>
      </c>
      <c r="I663" s="8" t="str">
        <f t="shared" si="57"/>
        <v>PD-MAL-100440</v>
      </c>
      <c r="J663" s="8" t="s">
        <v>16</v>
      </c>
      <c r="K663" s="8" t="str">
        <f t="shared" si="56"/>
        <v>S-PD-MAL-636</v>
      </c>
      <c r="L663" s="8" t="s">
        <v>717</v>
      </c>
      <c r="M663" s="33" t="s">
        <v>18</v>
      </c>
    </row>
    <row r="664" spans="1:13" x14ac:dyDescent="0.3">
      <c r="A664" s="8" t="str">
        <f t="shared" si="53"/>
        <v>Netzstecker-Stichsäge</v>
      </c>
      <c r="B664" s="8" t="str">
        <f t="shared" si="54"/>
        <v>4922XXYY</v>
      </c>
      <c r="C664" s="8" t="s">
        <v>77</v>
      </c>
      <c r="D664" s="8" t="str">
        <f t="shared" si="55"/>
        <v>49220101</v>
      </c>
      <c r="E664" s="9">
        <v>44441</v>
      </c>
      <c r="F664" s="8" t="s">
        <v>29</v>
      </c>
      <c r="G664" s="8">
        <v>4</v>
      </c>
      <c r="H664" s="8" t="s">
        <v>20</v>
      </c>
      <c r="I664" s="8" t="str">
        <f t="shared" si="57"/>
        <v>PD-GER-100623</v>
      </c>
      <c r="J664" s="8" t="s">
        <v>25</v>
      </c>
      <c r="K664" s="8" t="str">
        <f t="shared" si="56"/>
        <v>S-PD-GER-809</v>
      </c>
      <c r="L664" s="8" t="s">
        <v>718</v>
      </c>
      <c r="M664" s="33" t="s">
        <v>42</v>
      </c>
    </row>
    <row r="665" spans="1:13" x14ac:dyDescent="0.3">
      <c r="A665" s="8" t="str">
        <f t="shared" si="53"/>
        <v>Akku-Stichsäge</v>
      </c>
      <c r="B665" s="8" t="str">
        <f t="shared" si="54"/>
        <v>4722XXYY</v>
      </c>
      <c r="C665" s="8" t="s">
        <v>93</v>
      </c>
      <c r="D665" s="8" t="str">
        <f t="shared" si="55"/>
        <v>47220100</v>
      </c>
      <c r="E665" s="9">
        <v>44441</v>
      </c>
      <c r="F665" s="8" t="s">
        <v>29</v>
      </c>
      <c r="G665" s="8">
        <v>5</v>
      </c>
      <c r="H665" s="8" t="s">
        <v>36</v>
      </c>
      <c r="I665" s="8" t="str">
        <f t="shared" si="57"/>
        <v>PD-GER-100884</v>
      </c>
      <c r="J665" s="8" t="s">
        <v>25</v>
      </c>
      <c r="K665" s="8" t="str">
        <f t="shared" si="56"/>
        <v>S-PD-GER-809</v>
      </c>
      <c r="L665" s="8" t="s">
        <v>719</v>
      </c>
      <c r="M665" s="33" t="s">
        <v>47</v>
      </c>
    </row>
    <row r="666" spans="1:13" x14ac:dyDescent="0.3">
      <c r="A666" s="8" t="str">
        <f t="shared" si="53"/>
        <v>Akku-Bohrschrauber</v>
      </c>
      <c r="B666" s="8" t="str">
        <f t="shared" si="54"/>
        <v>4711XXYY</v>
      </c>
      <c r="C666" s="8" t="s">
        <v>45</v>
      </c>
      <c r="D666" s="8" t="str">
        <f t="shared" si="55"/>
        <v>47110201</v>
      </c>
      <c r="E666" s="9">
        <v>44442</v>
      </c>
      <c r="F666" s="8" t="s">
        <v>29</v>
      </c>
      <c r="G666" s="8">
        <v>16</v>
      </c>
      <c r="H666" s="8" t="s">
        <v>36</v>
      </c>
      <c r="I666" s="8" t="str">
        <f t="shared" si="57"/>
        <v>PD-GER-100884</v>
      </c>
      <c r="J666" s="8" t="s">
        <v>16</v>
      </c>
      <c r="K666" s="8" t="str">
        <f t="shared" si="56"/>
        <v>S-PD-GER-858</v>
      </c>
      <c r="L666" s="8" t="s">
        <v>720</v>
      </c>
      <c r="M666" s="33" t="s">
        <v>47</v>
      </c>
    </row>
    <row r="667" spans="1:13" x14ac:dyDescent="0.3">
      <c r="A667" s="8" t="str">
        <f t="shared" si="53"/>
        <v>Netzstecker-Bohrschrauber</v>
      </c>
      <c r="B667" s="8" t="str">
        <f t="shared" si="54"/>
        <v>4911XXYY</v>
      </c>
      <c r="C667" s="8" t="s">
        <v>19</v>
      </c>
      <c r="D667" s="8" t="str">
        <f t="shared" si="55"/>
        <v>49110200</v>
      </c>
      <c r="E667" s="9">
        <v>44442</v>
      </c>
      <c r="F667" s="8" t="s">
        <v>24</v>
      </c>
      <c r="G667" s="8">
        <v>13</v>
      </c>
      <c r="H667" s="8" t="s">
        <v>20</v>
      </c>
      <c r="I667" s="8" t="str">
        <f t="shared" si="57"/>
        <v>PD-CHI-100922</v>
      </c>
      <c r="J667" s="8" t="s">
        <v>16</v>
      </c>
      <c r="K667" s="8" t="str">
        <f t="shared" si="56"/>
        <v>S-PD-CHI-449</v>
      </c>
      <c r="L667" s="8" t="s">
        <v>721</v>
      </c>
      <c r="M667" s="33" t="s">
        <v>27</v>
      </c>
    </row>
    <row r="668" spans="1:13" x14ac:dyDescent="0.3">
      <c r="A668" s="8" t="str">
        <f t="shared" si="53"/>
        <v>Netzstecker-Stichsäge</v>
      </c>
      <c r="B668" s="8" t="str">
        <f t="shared" si="54"/>
        <v>4922XXYY</v>
      </c>
      <c r="C668" s="8" t="s">
        <v>130</v>
      </c>
      <c r="D668" s="8" t="str">
        <f t="shared" si="55"/>
        <v>49220100</v>
      </c>
      <c r="E668" s="9">
        <v>44443</v>
      </c>
      <c r="F668" s="8" t="s">
        <v>14</v>
      </c>
      <c r="G668" s="8">
        <v>13</v>
      </c>
      <c r="H668" s="8" t="s">
        <v>20</v>
      </c>
      <c r="I668" s="8" t="str">
        <f t="shared" si="57"/>
        <v>PD-MAL-100488</v>
      </c>
      <c r="J668" s="8" t="s">
        <v>16</v>
      </c>
      <c r="K668" s="8" t="str">
        <f t="shared" si="56"/>
        <v>S-PD-MAL-636</v>
      </c>
      <c r="L668" s="8" t="s">
        <v>722</v>
      </c>
      <c r="M668" s="33" t="s">
        <v>22</v>
      </c>
    </row>
    <row r="669" spans="1:13" x14ac:dyDescent="0.3">
      <c r="A669" s="8" t="str">
        <f t="shared" si="53"/>
        <v>Netzstecker-Stichsäge</v>
      </c>
      <c r="B669" s="8" t="str">
        <f t="shared" si="54"/>
        <v>4922XXYY</v>
      </c>
      <c r="C669" s="8" t="s">
        <v>40</v>
      </c>
      <c r="D669" s="8" t="str">
        <f t="shared" si="55"/>
        <v>49220201</v>
      </c>
      <c r="E669" s="9">
        <v>44443</v>
      </c>
      <c r="F669" s="8" t="s">
        <v>29</v>
      </c>
      <c r="G669" s="8">
        <v>1</v>
      </c>
      <c r="H669" s="8" t="s">
        <v>15</v>
      </c>
      <c r="I669" s="8" t="str">
        <f t="shared" si="57"/>
        <v>PD-GER-100895</v>
      </c>
      <c r="J669" s="8" t="s">
        <v>33</v>
      </c>
      <c r="K669" s="8" t="str">
        <f t="shared" si="56"/>
        <v>S-PD-GER-929</v>
      </c>
      <c r="L669" s="8" t="s">
        <v>723</v>
      </c>
      <c r="M669" s="33" t="s">
        <v>31</v>
      </c>
    </row>
    <row r="670" spans="1:13" x14ac:dyDescent="0.3">
      <c r="A670" s="8" t="str">
        <f t="shared" si="53"/>
        <v>Netzstecker-Bandschleifer</v>
      </c>
      <c r="B670" s="8" t="str">
        <f t="shared" si="54"/>
        <v>4933XXYY</v>
      </c>
      <c r="C670" s="8" t="s">
        <v>35</v>
      </c>
      <c r="D670" s="8" t="str">
        <f t="shared" si="55"/>
        <v>49330101</v>
      </c>
      <c r="E670" s="9">
        <v>44443</v>
      </c>
      <c r="F670" s="8" t="s">
        <v>14</v>
      </c>
      <c r="G670" s="8">
        <v>7</v>
      </c>
      <c r="H670" s="8" t="s">
        <v>36</v>
      </c>
      <c r="I670" s="8" t="str">
        <f t="shared" si="57"/>
        <v>PD-MAL-100520</v>
      </c>
      <c r="J670" s="8" t="s">
        <v>25</v>
      </c>
      <c r="K670" s="8" t="str">
        <f t="shared" si="56"/>
        <v>S-PD-MAL-934</v>
      </c>
      <c r="L670" s="8" t="s">
        <v>724</v>
      </c>
      <c r="M670" s="33" t="s">
        <v>63</v>
      </c>
    </row>
    <row r="671" spans="1:13" x14ac:dyDescent="0.3">
      <c r="A671" s="8" t="str">
        <f t="shared" si="53"/>
        <v>Akku-Bandschleifer</v>
      </c>
      <c r="B671" s="8" t="str">
        <f t="shared" si="54"/>
        <v>4733XXYY</v>
      </c>
      <c r="C671" s="8" t="s">
        <v>58</v>
      </c>
      <c r="D671" s="8" t="str">
        <f t="shared" si="55"/>
        <v>47330101</v>
      </c>
      <c r="E671" s="9">
        <v>44443</v>
      </c>
      <c r="F671" s="8" t="s">
        <v>29</v>
      </c>
      <c r="G671" s="8">
        <v>20</v>
      </c>
      <c r="H671" s="8" t="s">
        <v>20</v>
      </c>
      <c r="I671" s="8" t="str">
        <f t="shared" si="57"/>
        <v>PD-GER-100623</v>
      </c>
      <c r="J671" s="8" t="s">
        <v>37</v>
      </c>
      <c r="K671" s="8" t="str">
        <f t="shared" si="56"/>
        <v>S-PD-GER-693</v>
      </c>
      <c r="L671" s="8" t="s">
        <v>725</v>
      </c>
      <c r="M671" s="33" t="s">
        <v>42</v>
      </c>
    </row>
    <row r="672" spans="1:13" x14ac:dyDescent="0.3">
      <c r="A672" s="8" t="str">
        <f t="shared" si="53"/>
        <v>Netzstecker-Bandschleifer</v>
      </c>
      <c r="B672" s="8" t="str">
        <f t="shared" si="54"/>
        <v>4933XXYY</v>
      </c>
      <c r="C672" s="8" t="s">
        <v>35</v>
      </c>
      <c r="D672" s="8" t="str">
        <f t="shared" si="55"/>
        <v>49330101</v>
      </c>
      <c r="E672" s="9">
        <v>44444</v>
      </c>
      <c r="F672" s="8" t="s">
        <v>29</v>
      </c>
      <c r="G672" s="8">
        <v>6</v>
      </c>
      <c r="H672" s="8" t="s">
        <v>36</v>
      </c>
      <c r="I672" s="8" t="str">
        <f t="shared" si="57"/>
        <v>PD-GER-100884</v>
      </c>
      <c r="J672" s="8" t="s">
        <v>37</v>
      </c>
      <c r="K672" s="8" t="str">
        <f t="shared" si="56"/>
        <v>S-PD-GER-693</v>
      </c>
      <c r="L672" s="8" t="s">
        <v>726</v>
      </c>
      <c r="M672" s="33" t="s">
        <v>47</v>
      </c>
    </row>
    <row r="673" spans="1:13" x14ac:dyDescent="0.3">
      <c r="A673" s="8" t="str">
        <f t="shared" si="53"/>
        <v>Netzstecker-Bohrschrauber</v>
      </c>
      <c r="B673" s="8" t="str">
        <f t="shared" si="54"/>
        <v>4911XXYY</v>
      </c>
      <c r="C673" s="8" t="s">
        <v>87</v>
      </c>
      <c r="D673" s="8" t="str">
        <f t="shared" si="55"/>
        <v>49110101</v>
      </c>
      <c r="E673" s="9">
        <v>44444</v>
      </c>
      <c r="F673" s="8" t="s">
        <v>14</v>
      </c>
      <c r="G673" s="8">
        <v>17</v>
      </c>
      <c r="H673" s="8" t="s">
        <v>20</v>
      </c>
      <c r="I673" s="8" t="str">
        <f t="shared" si="57"/>
        <v>PD-MAL-100488</v>
      </c>
      <c r="J673" s="8" t="s">
        <v>16</v>
      </c>
      <c r="K673" s="8" t="str">
        <f t="shared" si="56"/>
        <v>S-PD-MAL-636</v>
      </c>
      <c r="L673" s="8" t="s">
        <v>727</v>
      </c>
      <c r="M673" s="33" t="s">
        <v>22</v>
      </c>
    </row>
    <row r="674" spans="1:13" x14ac:dyDescent="0.3">
      <c r="A674" s="8" t="str">
        <f t="shared" si="53"/>
        <v>Netzstecker-Bohrschrauber</v>
      </c>
      <c r="B674" s="8" t="str">
        <f t="shared" si="54"/>
        <v>4911XXYY</v>
      </c>
      <c r="C674" s="8" t="s">
        <v>19</v>
      </c>
      <c r="D674" s="8" t="str">
        <f t="shared" si="55"/>
        <v>49110200</v>
      </c>
      <c r="E674" s="9">
        <v>44446</v>
      </c>
      <c r="F674" s="8" t="s">
        <v>24</v>
      </c>
      <c r="G674" s="8">
        <v>2</v>
      </c>
      <c r="H674" s="8" t="s">
        <v>20</v>
      </c>
      <c r="I674" s="8" t="str">
        <f t="shared" si="57"/>
        <v>PD-CHI-100922</v>
      </c>
      <c r="J674" s="8" t="s">
        <v>33</v>
      </c>
      <c r="K674" s="8" t="str">
        <f t="shared" si="56"/>
        <v>S-PD-CHI-715</v>
      </c>
      <c r="L674" s="8" t="s">
        <v>728</v>
      </c>
      <c r="M674" s="33" t="s">
        <v>27</v>
      </c>
    </row>
    <row r="675" spans="1:13" x14ac:dyDescent="0.3">
      <c r="A675" s="8" t="str">
        <f t="shared" si="53"/>
        <v>Akku-Bohrschrauber</v>
      </c>
      <c r="B675" s="8" t="str">
        <f t="shared" si="54"/>
        <v>4711XXYY</v>
      </c>
      <c r="C675" s="8" t="s">
        <v>98</v>
      </c>
      <c r="D675" s="8" t="str">
        <f t="shared" si="55"/>
        <v>47110100</v>
      </c>
      <c r="E675" s="9">
        <v>44446</v>
      </c>
      <c r="F675" s="8" t="s">
        <v>24</v>
      </c>
      <c r="G675" s="8">
        <v>1</v>
      </c>
      <c r="H675" s="8" t="s">
        <v>15</v>
      </c>
      <c r="I675" s="8" t="str">
        <f t="shared" si="57"/>
        <v>PD-CHI-100707</v>
      </c>
      <c r="J675" s="8" t="s">
        <v>25</v>
      </c>
      <c r="K675" s="8" t="str">
        <f t="shared" si="56"/>
        <v>S-PD-CHI-690</v>
      </c>
      <c r="L675" s="8" t="s">
        <v>729</v>
      </c>
      <c r="M675" s="33" t="s">
        <v>74</v>
      </c>
    </row>
    <row r="676" spans="1:13" x14ac:dyDescent="0.3">
      <c r="A676" s="8" t="str">
        <f t="shared" si="53"/>
        <v>Akku-Bohrschrauber</v>
      </c>
      <c r="B676" s="8" t="str">
        <f t="shared" si="54"/>
        <v>4711XXYY</v>
      </c>
      <c r="C676" s="8" t="s">
        <v>98</v>
      </c>
      <c r="D676" s="8" t="str">
        <f t="shared" si="55"/>
        <v>47110100</v>
      </c>
      <c r="E676" s="9">
        <v>44446</v>
      </c>
      <c r="F676" s="8" t="s">
        <v>14</v>
      </c>
      <c r="G676" s="8">
        <v>7</v>
      </c>
      <c r="H676" s="8" t="s">
        <v>36</v>
      </c>
      <c r="I676" s="8" t="str">
        <f t="shared" si="57"/>
        <v>PD-MAL-100520</v>
      </c>
      <c r="J676" s="8" t="s">
        <v>37</v>
      </c>
      <c r="K676" s="8" t="str">
        <f t="shared" si="56"/>
        <v>S-PD-MAL-488</v>
      </c>
      <c r="L676" s="8" t="s">
        <v>730</v>
      </c>
      <c r="M676" s="33" t="s">
        <v>63</v>
      </c>
    </row>
    <row r="677" spans="1:13" x14ac:dyDescent="0.3">
      <c r="A677" s="8" t="str">
        <f t="shared" si="53"/>
        <v>Akku-Bandschleifer</v>
      </c>
      <c r="B677" s="8" t="str">
        <f t="shared" si="54"/>
        <v>4733XXYY</v>
      </c>
      <c r="C677" s="8" t="s">
        <v>13</v>
      </c>
      <c r="D677" s="8" t="str">
        <f t="shared" si="55"/>
        <v>47330100</v>
      </c>
      <c r="E677" s="9">
        <v>44446</v>
      </c>
      <c r="F677" s="8" t="s">
        <v>29</v>
      </c>
      <c r="G677" s="8">
        <v>17</v>
      </c>
      <c r="H677" s="8" t="s">
        <v>20</v>
      </c>
      <c r="I677" s="8" t="str">
        <f t="shared" si="57"/>
        <v>PD-GER-100623</v>
      </c>
      <c r="J677" s="8" t="s">
        <v>33</v>
      </c>
      <c r="K677" s="8" t="str">
        <f t="shared" si="56"/>
        <v>S-PD-GER-929</v>
      </c>
      <c r="L677" s="8" t="s">
        <v>731</v>
      </c>
      <c r="M677" s="33" t="s">
        <v>42</v>
      </c>
    </row>
    <row r="678" spans="1:13" x14ac:dyDescent="0.3">
      <c r="A678" s="8" t="str">
        <f t="shared" si="53"/>
        <v>Akku-Bohrschrauber</v>
      </c>
      <c r="B678" s="8" t="str">
        <f t="shared" si="54"/>
        <v>4711XXYY</v>
      </c>
      <c r="C678" s="8" t="s">
        <v>89</v>
      </c>
      <c r="D678" s="8" t="str">
        <f t="shared" si="55"/>
        <v>47110200</v>
      </c>
      <c r="E678" s="9">
        <v>44447</v>
      </c>
      <c r="F678" s="8" t="s">
        <v>29</v>
      </c>
      <c r="G678" s="8">
        <v>9</v>
      </c>
      <c r="H678" s="8" t="s">
        <v>36</v>
      </c>
      <c r="I678" s="8" t="str">
        <f t="shared" si="57"/>
        <v>PD-GER-100884</v>
      </c>
      <c r="J678" s="8" t="s">
        <v>25</v>
      </c>
      <c r="K678" s="8" t="str">
        <f t="shared" si="56"/>
        <v>S-PD-GER-809</v>
      </c>
      <c r="L678" s="8" t="s">
        <v>732</v>
      </c>
      <c r="M678" s="33" t="s">
        <v>47</v>
      </c>
    </row>
    <row r="679" spans="1:13" x14ac:dyDescent="0.3">
      <c r="A679" s="8" t="str">
        <f t="shared" si="53"/>
        <v>Netzstecker-Stichsäge</v>
      </c>
      <c r="B679" s="8" t="str">
        <f t="shared" si="54"/>
        <v>4922XXYY</v>
      </c>
      <c r="C679" s="8" t="s">
        <v>40</v>
      </c>
      <c r="D679" s="8" t="str">
        <f t="shared" si="55"/>
        <v>49220201</v>
      </c>
      <c r="E679" s="9">
        <v>44447</v>
      </c>
      <c r="F679" s="8" t="s">
        <v>29</v>
      </c>
      <c r="G679" s="8">
        <v>16</v>
      </c>
      <c r="H679" s="8" t="s">
        <v>15</v>
      </c>
      <c r="I679" s="8" t="str">
        <f t="shared" si="57"/>
        <v>PD-GER-100895</v>
      </c>
      <c r="J679" s="8" t="s">
        <v>25</v>
      </c>
      <c r="K679" s="8" t="str">
        <f t="shared" si="56"/>
        <v>S-PD-GER-809</v>
      </c>
      <c r="L679" s="8" t="s">
        <v>733</v>
      </c>
      <c r="M679" s="33" t="s">
        <v>31</v>
      </c>
    </row>
    <row r="680" spans="1:13" x14ac:dyDescent="0.3">
      <c r="A680" s="8" t="str">
        <f t="shared" si="53"/>
        <v>Netzstecker-Stichsäge</v>
      </c>
      <c r="B680" s="8" t="str">
        <f t="shared" si="54"/>
        <v>4922XXYY</v>
      </c>
      <c r="C680" s="8" t="s">
        <v>40</v>
      </c>
      <c r="D680" s="8" t="str">
        <f t="shared" si="55"/>
        <v>49220201</v>
      </c>
      <c r="E680" s="9">
        <v>44448</v>
      </c>
      <c r="F680" s="8" t="s">
        <v>24</v>
      </c>
      <c r="G680" s="8">
        <v>13</v>
      </c>
      <c r="H680" s="8" t="s">
        <v>15</v>
      </c>
      <c r="I680" s="8" t="str">
        <f t="shared" si="57"/>
        <v>PD-CHI-100707</v>
      </c>
      <c r="J680" s="8" t="s">
        <v>37</v>
      </c>
      <c r="K680" s="8" t="str">
        <f t="shared" si="56"/>
        <v>S-PD-CHI-499</v>
      </c>
      <c r="L680" s="8" t="s">
        <v>734</v>
      </c>
      <c r="M680" s="33" t="s">
        <v>74</v>
      </c>
    </row>
    <row r="681" spans="1:13" x14ac:dyDescent="0.3">
      <c r="A681" s="8" t="str">
        <f t="shared" si="53"/>
        <v>Netzstecker-Bohrschrauber</v>
      </c>
      <c r="B681" s="8" t="str">
        <f t="shared" si="54"/>
        <v>4911XXYY</v>
      </c>
      <c r="C681" s="8" t="s">
        <v>87</v>
      </c>
      <c r="D681" s="8" t="str">
        <f t="shared" si="55"/>
        <v>49110101</v>
      </c>
      <c r="E681" s="9">
        <v>44448</v>
      </c>
      <c r="F681" s="8" t="s">
        <v>24</v>
      </c>
      <c r="G681" s="8">
        <v>10</v>
      </c>
      <c r="H681" s="8" t="s">
        <v>20</v>
      </c>
      <c r="I681" s="8" t="str">
        <f t="shared" si="57"/>
        <v>PD-CHI-100922</v>
      </c>
      <c r="J681" s="8" t="s">
        <v>33</v>
      </c>
      <c r="K681" s="8" t="str">
        <f t="shared" si="56"/>
        <v>S-PD-CHI-715</v>
      </c>
      <c r="L681" s="8" t="s">
        <v>735</v>
      </c>
      <c r="M681" s="33" t="s">
        <v>27</v>
      </c>
    </row>
    <row r="682" spans="1:13" x14ac:dyDescent="0.3">
      <c r="A682" s="8" t="str">
        <f t="shared" si="53"/>
        <v>Netzstecker-Bandschleifer</v>
      </c>
      <c r="B682" s="8" t="str">
        <f t="shared" si="54"/>
        <v>4933XXYY</v>
      </c>
      <c r="C682" s="8" t="s">
        <v>66</v>
      </c>
      <c r="D682" s="8" t="str">
        <f t="shared" si="55"/>
        <v>49330200</v>
      </c>
      <c r="E682" s="9">
        <v>44448</v>
      </c>
      <c r="F682" s="8" t="s">
        <v>29</v>
      </c>
      <c r="G682" s="8">
        <v>14</v>
      </c>
      <c r="H682" s="8" t="s">
        <v>15</v>
      </c>
      <c r="I682" s="8" t="str">
        <f t="shared" si="57"/>
        <v>PD-GER-100895</v>
      </c>
      <c r="J682" s="8" t="s">
        <v>25</v>
      </c>
      <c r="K682" s="8" t="str">
        <f t="shared" si="56"/>
        <v>S-PD-GER-809</v>
      </c>
      <c r="L682" s="8" t="s">
        <v>736</v>
      </c>
      <c r="M682" s="33" t="s">
        <v>31</v>
      </c>
    </row>
    <row r="683" spans="1:13" x14ac:dyDescent="0.3">
      <c r="A683" s="8" t="str">
        <f t="shared" si="53"/>
        <v>Netzstecker-Bandschleifer</v>
      </c>
      <c r="B683" s="8" t="str">
        <f t="shared" si="54"/>
        <v>4933XXYY</v>
      </c>
      <c r="C683" s="8" t="s">
        <v>28</v>
      </c>
      <c r="D683" s="8" t="str">
        <f t="shared" si="55"/>
        <v>49330100</v>
      </c>
      <c r="E683" s="9">
        <v>44448</v>
      </c>
      <c r="F683" s="8" t="s">
        <v>29</v>
      </c>
      <c r="G683" s="8">
        <v>3</v>
      </c>
      <c r="H683" s="8" t="s">
        <v>20</v>
      </c>
      <c r="I683" s="8" t="str">
        <f t="shared" si="57"/>
        <v>PD-GER-100623</v>
      </c>
      <c r="J683" s="8" t="s">
        <v>16</v>
      </c>
      <c r="K683" s="8" t="str">
        <f t="shared" si="56"/>
        <v>S-PD-GER-858</v>
      </c>
      <c r="L683" s="8" t="s">
        <v>737</v>
      </c>
      <c r="M683" s="33" t="s">
        <v>42</v>
      </c>
    </row>
    <row r="684" spans="1:13" x14ac:dyDescent="0.3">
      <c r="A684" s="8" t="str">
        <f t="shared" ref="A684:A738" si="58">IF((LEFT(D684,4)="4711"),"Akku-Bohrschrauber",IF((LEFT(D684,4)="4722"),"Akku-Stichsäge",IF((LEFT(D684,4)="4733"),"Akku-Bandschleifer",IF((LEFT(D684,4)="4911"),"Netzstecker-Bohrschrauber",IF((LEFT(D684,4)="4922"),"Netzstecker-Stichsäge",IF((LEFT(D684,4)="4933"),"Netzstecker-Bandschleifer",""))))))</f>
        <v>Akku-Bohrschrauber</v>
      </c>
      <c r="B684" s="8" t="str">
        <f t="shared" ref="B684:B738" si="59">IF(A684="Akku-Bohrschrauber","4711XXYY",IF(A684="Akku-Stichsäge","4722XXYY",IF(A684="Akku-Bandschleifer","4733XXYY",IF(A684="Netzstecker-Bohrschrauber","4911XXYY",IF(A684="Netzstecker-Stichsäge","4922XXYY",IF(A684="Netzstecker-Bandschleifer","4933XXYY",""))))))</f>
        <v>4711XXYY</v>
      </c>
      <c r="C684" s="8" t="s">
        <v>89</v>
      </c>
      <c r="D684" s="8" t="str">
        <f t="shared" si="55"/>
        <v>47110200</v>
      </c>
      <c r="E684" s="9">
        <v>44449</v>
      </c>
      <c r="F684" s="8" t="s">
        <v>29</v>
      </c>
      <c r="G684" s="8">
        <v>5</v>
      </c>
      <c r="H684" s="8" t="s">
        <v>20</v>
      </c>
      <c r="I684" s="8" t="str">
        <f t="shared" si="57"/>
        <v>PD-GER-100623</v>
      </c>
      <c r="J684" s="8" t="s">
        <v>16</v>
      </c>
      <c r="K684" s="8" t="str">
        <f t="shared" si="56"/>
        <v>S-PD-GER-858</v>
      </c>
      <c r="L684" s="8" t="s">
        <v>738</v>
      </c>
      <c r="M684" s="33" t="s">
        <v>42</v>
      </c>
    </row>
    <row r="685" spans="1:13" x14ac:dyDescent="0.3">
      <c r="A685" s="8" t="str">
        <f t="shared" si="58"/>
        <v>Akku-Bohrschrauber</v>
      </c>
      <c r="B685" s="8" t="str">
        <f t="shared" si="59"/>
        <v>4711XXYY</v>
      </c>
      <c r="C685" s="8" t="s">
        <v>45</v>
      </c>
      <c r="D685" s="8" t="str">
        <f t="shared" si="55"/>
        <v>47110201</v>
      </c>
      <c r="E685" s="9">
        <v>44449</v>
      </c>
      <c r="F685" s="8" t="s">
        <v>14</v>
      </c>
      <c r="G685" s="8">
        <v>17</v>
      </c>
      <c r="H685" s="8" t="s">
        <v>20</v>
      </c>
      <c r="I685" s="8" t="str">
        <f t="shared" si="57"/>
        <v>PD-MAL-100488</v>
      </c>
      <c r="J685" s="8" t="s">
        <v>16</v>
      </c>
      <c r="K685" s="8" t="str">
        <f t="shared" si="56"/>
        <v>S-PD-MAL-636</v>
      </c>
      <c r="L685" s="8" t="s">
        <v>739</v>
      </c>
      <c r="M685" s="33" t="s">
        <v>22</v>
      </c>
    </row>
    <row r="686" spans="1:13" x14ac:dyDescent="0.3">
      <c r="A686" s="8" t="str">
        <f t="shared" si="58"/>
        <v>Netzstecker-Stichsäge</v>
      </c>
      <c r="B686" s="8" t="str">
        <f t="shared" si="59"/>
        <v>4922XXYY</v>
      </c>
      <c r="C686" s="8" t="s">
        <v>77</v>
      </c>
      <c r="D686" s="8" t="str">
        <f t="shared" si="55"/>
        <v>49220101</v>
      </c>
      <c r="E686" s="9">
        <v>44450</v>
      </c>
      <c r="F686" s="8" t="s">
        <v>24</v>
      </c>
      <c r="G686" s="8">
        <v>16</v>
      </c>
      <c r="H686" s="8" t="s">
        <v>20</v>
      </c>
      <c r="I686" s="8" t="str">
        <f t="shared" si="57"/>
        <v>PD-CHI-100922</v>
      </c>
      <c r="J686" s="8" t="s">
        <v>16</v>
      </c>
      <c r="K686" s="8" t="str">
        <f t="shared" si="56"/>
        <v>S-PD-CHI-449</v>
      </c>
      <c r="L686" s="8" t="s">
        <v>740</v>
      </c>
      <c r="M686" s="33" t="s">
        <v>27</v>
      </c>
    </row>
    <row r="687" spans="1:13" x14ac:dyDescent="0.3">
      <c r="A687" s="8" t="str">
        <f t="shared" si="58"/>
        <v>Akku-Bohrschrauber</v>
      </c>
      <c r="B687" s="8" t="str">
        <f t="shared" si="59"/>
        <v>4711XXYY</v>
      </c>
      <c r="C687" s="8" t="s">
        <v>55</v>
      </c>
      <c r="D687" s="8" t="str">
        <f t="shared" si="55"/>
        <v>47110101</v>
      </c>
      <c r="E687" s="9">
        <v>44450</v>
      </c>
      <c r="F687" s="8" t="s">
        <v>29</v>
      </c>
      <c r="G687" s="8">
        <v>2</v>
      </c>
      <c r="H687" s="8" t="s">
        <v>15</v>
      </c>
      <c r="I687" s="8" t="str">
        <f t="shared" si="57"/>
        <v>PD-GER-100895</v>
      </c>
      <c r="J687" s="8" t="s">
        <v>33</v>
      </c>
      <c r="K687" s="8" t="str">
        <f t="shared" si="56"/>
        <v>S-PD-GER-929</v>
      </c>
      <c r="L687" s="8" t="s">
        <v>741</v>
      </c>
      <c r="M687" s="33" t="s">
        <v>31</v>
      </c>
    </row>
    <row r="688" spans="1:13" x14ac:dyDescent="0.3">
      <c r="A688" s="8" t="str">
        <f t="shared" si="58"/>
        <v>Akku-Bohrschrauber</v>
      </c>
      <c r="B688" s="8" t="str">
        <f t="shared" si="59"/>
        <v>4711XXYY</v>
      </c>
      <c r="C688" s="8" t="s">
        <v>98</v>
      </c>
      <c r="D688" s="8" t="str">
        <f t="shared" si="55"/>
        <v>47110100</v>
      </c>
      <c r="E688" s="9">
        <v>44450</v>
      </c>
      <c r="F688" s="8" t="s">
        <v>14</v>
      </c>
      <c r="G688" s="8">
        <v>11</v>
      </c>
      <c r="H688" s="8" t="s">
        <v>36</v>
      </c>
      <c r="I688" s="8" t="str">
        <f t="shared" si="57"/>
        <v>PD-MAL-100520</v>
      </c>
      <c r="J688" s="8" t="s">
        <v>25</v>
      </c>
      <c r="K688" s="8" t="str">
        <f t="shared" si="56"/>
        <v>S-PD-MAL-934</v>
      </c>
      <c r="L688" s="8" t="s">
        <v>742</v>
      </c>
      <c r="M688" s="33" t="s">
        <v>63</v>
      </c>
    </row>
    <row r="689" spans="1:13" x14ac:dyDescent="0.3">
      <c r="A689" s="8" t="str">
        <f t="shared" si="58"/>
        <v>Akku-Stichsäge</v>
      </c>
      <c r="B689" s="8" t="str">
        <f t="shared" si="59"/>
        <v>4722XXYY</v>
      </c>
      <c r="C689" s="8" t="s">
        <v>93</v>
      </c>
      <c r="D689" s="8" t="str">
        <f t="shared" si="55"/>
        <v>47220100</v>
      </c>
      <c r="E689" s="9">
        <v>44451</v>
      </c>
      <c r="F689" s="8" t="s">
        <v>29</v>
      </c>
      <c r="G689" s="8">
        <v>7</v>
      </c>
      <c r="H689" s="8" t="s">
        <v>20</v>
      </c>
      <c r="I689" s="8" t="str">
        <f t="shared" si="57"/>
        <v>PD-GER-100623</v>
      </c>
      <c r="J689" s="8" t="s">
        <v>25</v>
      </c>
      <c r="K689" s="8" t="str">
        <f t="shared" si="56"/>
        <v>S-PD-GER-809</v>
      </c>
      <c r="L689" s="8" t="s">
        <v>743</v>
      </c>
      <c r="M689" s="33" t="s">
        <v>42</v>
      </c>
    </row>
    <row r="690" spans="1:13" x14ac:dyDescent="0.3">
      <c r="A690" s="8" t="str">
        <f t="shared" si="58"/>
        <v>Akku-Bohrschrauber</v>
      </c>
      <c r="B690" s="8" t="str">
        <f t="shared" si="59"/>
        <v>4711XXYY</v>
      </c>
      <c r="C690" s="8" t="s">
        <v>98</v>
      </c>
      <c r="D690" s="8" t="str">
        <f t="shared" si="55"/>
        <v>47110100</v>
      </c>
      <c r="E690" s="9">
        <v>44451</v>
      </c>
      <c r="F690" s="8" t="s">
        <v>14</v>
      </c>
      <c r="G690" s="8">
        <v>4</v>
      </c>
      <c r="H690" s="8" t="s">
        <v>20</v>
      </c>
      <c r="I690" s="8" t="str">
        <f t="shared" si="57"/>
        <v>PD-MAL-100488</v>
      </c>
      <c r="J690" s="8" t="s">
        <v>37</v>
      </c>
      <c r="K690" s="8" t="str">
        <f t="shared" si="56"/>
        <v>S-PD-MAL-488</v>
      </c>
      <c r="L690" s="8" t="s">
        <v>744</v>
      </c>
      <c r="M690" s="33" t="s">
        <v>22</v>
      </c>
    </row>
    <row r="691" spans="1:13" x14ac:dyDescent="0.3">
      <c r="A691" s="8" t="str">
        <f t="shared" si="58"/>
        <v>Netzstecker-Stichsäge</v>
      </c>
      <c r="B691" s="8" t="str">
        <f t="shared" si="59"/>
        <v>4922XXYY</v>
      </c>
      <c r="C691" s="8" t="s">
        <v>124</v>
      </c>
      <c r="D691" s="8" t="str">
        <f t="shared" si="55"/>
        <v>49220200</v>
      </c>
      <c r="E691" s="9">
        <v>44452</v>
      </c>
      <c r="F691" s="8" t="s">
        <v>24</v>
      </c>
      <c r="G691" s="8">
        <v>1</v>
      </c>
      <c r="H691" s="8" t="s">
        <v>20</v>
      </c>
      <c r="I691" s="8" t="str">
        <f t="shared" si="57"/>
        <v>PD-CHI-100922</v>
      </c>
      <c r="J691" s="8" t="s">
        <v>33</v>
      </c>
      <c r="K691" s="8" t="str">
        <f t="shared" si="56"/>
        <v>S-PD-CHI-715</v>
      </c>
      <c r="L691" s="8" t="s">
        <v>745</v>
      </c>
      <c r="M691" s="33" t="s">
        <v>27</v>
      </c>
    </row>
    <row r="692" spans="1:13" x14ac:dyDescent="0.3">
      <c r="A692" s="8" t="str">
        <f t="shared" si="58"/>
        <v>Akku-Bandschleifer</v>
      </c>
      <c r="B692" s="8" t="str">
        <f t="shared" si="59"/>
        <v>4733XXYY</v>
      </c>
      <c r="C692" s="8" t="s">
        <v>60</v>
      </c>
      <c r="D692" s="8" t="str">
        <f t="shared" si="55"/>
        <v>47330200</v>
      </c>
      <c r="E692" s="9">
        <v>44452</v>
      </c>
      <c r="F692" s="8" t="s">
        <v>29</v>
      </c>
      <c r="G692" s="8">
        <v>5</v>
      </c>
      <c r="H692" s="8" t="s">
        <v>15</v>
      </c>
      <c r="I692" s="8" t="str">
        <f t="shared" si="57"/>
        <v>PD-GER-100895</v>
      </c>
      <c r="J692" s="8" t="s">
        <v>37</v>
      </c>
      <c r="K692" s="8" t="str">
        <f t="shared" si="56"/>
        <v>S-PD-GER-693</v>
      </c>
      <c r="L692" s="8" t="s">
        <v>746</v>
      </c>
      <c r="M692" s="33" t="s">
        <v>31</v>
      </c>
    </row>
    <row r="693" spans="1:13" x14ac:dyDescent="0.3">
      <c r="A693" s="8" t="str">
        <f t="shared" si="58"/>
        <v>Netzstecker-Stichsäge</v>
      </c>
      <c r="B693" s="8" t="str">
        <f t="shared" si="59"/>
        <v>4922XXYY</v>
      </c>
      <c r="C693" s="8" t="s">
        <v>40</v>
      </c>
      <c r="D693" s="8" t="str">
        <f t="shared" si="55"/>
        <v>49220201</v>
      </c>
      <c r="E693" s="9">
        <v>44452</v>
      </c>
      <c r="F693" s="8" t="s">
        <v>24</v>
      </c>
      <c r="G693" s="8">
        <v>15</v>
      </c>
      <c r="H693" s="8" t="s">
        <v>15</v>
      </c>
      <c r="I693" s="8" t="str">
        <f t="shared" si="57"/>
        <v>PD-CHI-100707</v>
      </c>
      <c r="J693" s="8" t="s">
        <v>25</v>
      </c>
      <c r="K693" s="8" t="str">
        <f t="shared" si="56"/>
        <v>S-PD-CHI-690</v>
      </c>
      <c r="L693" s="8" t="s">
        <v>747</v>
      </c>
      <c r="M693" s="33" t="s">
        <v>74</v>
      </c>
    </row>
    <row r="694" spans="1:13" x14ac:dyDescent="0.3">
      <c r="A694" s="8" t="str">
        <f t="shared" si="58"/>
        <v>Netzstecker-Bohrschrauber</v>
      </c>
      <c r="B694" s="8" t="str">
        <f t="shared" si="59"/>
        <v>4911XXYY</v>
      </c>
      <c r="C694" s="8" t="s">
        <v>43</v>
      </c>
      <c r="D694" s="8" t="str">
        <f t="shared" si="55"/>
        <v>49110100</v>
      </c>
      <c r="E694" s="9">
        <v>44453</v>
      </c>
      <c r="F694" s="8" t="s">
        <v>29</v>
      </c>
      <c r="G694" s="8">
        <v>6</v>
      </c>
      <c r="H694" s="8" t="s">
        <v>15</v>
      </c>
      <c r="I694" s="8" t="str">
        <f t="shared" si="57"/>
        <v>PD-GER-100895</v>
      </c>
      <c r="J694" s="8" t="s">
        <v>25</v>
      </c>
      <c r="K694" s="8" t="str">
        <f t="shared" si="56"/>
        <v>S-PD-GER-809</v>
      </c>
      <c r="L694" s="8" t="s">
        <v>748</v>
      </c>
      <c r="M694" s="33" t="s">
        <v>31</v>
      </c>
    </row>
    <row r="695" spans="1:13" x14ac:dyDescent="0.3">
      <c r="A695" s="8" t="str">
        <f t="shared" si="58"/>
        <v>Netzstecker-Stichsäge</v>
      </c>
      <c r="B695" s="8" t="str">
        <f t="shared" si="59"/>
        <v>4922XXYY</v>
      </c>
      <c r="C695" s="8" t="s">
        <v>40</v>
      </c>
      <c r="D695" s="8" t="str">
        <f t="shared" si="55"/>
        <v>49220201</v>
      </c>
      <c r="E695" s="9">
        <v>44454</v>
      </c>
      <c r="F695" s="8" t="s">
        <v>14</v>
      </c>
      <c r="G695" s="8">
        <v>15</v>
      </c>
      <c r="H695" s="8" t="s">
        <v>36</v>
      </c>
      <c r="I695" s="8" t="str">
        <f t="shared" si="57"/>
        <v>PD-MAL-100520</v>
      </c>
      <c r="J695" s="8" t="s">
        <v>37</v>
      </c>
      <c r="K695" s="8" t="str">
        <f t="shared" si="56"/>
        <v>S-PD-MAL-488</v>
      </c>
      <c r="L695" s="8" t="s">
        <v>749</v>
      </c>
      <c r="M695" s="33" t="s">
        <v>63</v>
      </c>
    </row>
    <row r="696" spans="1:13" x14ac:dyDescent="0.3">
      <c r="A696" s="8" t="str">
        <f t="shared" si="58"/>
        <v>Netzstecker-Bohrschrauber</v>
      </c>
      <c r="B696" s="8" t="str">
        <f t="shared" si="59"/>
        <v>4911XXYY</v>
      </c>
      <c r="C696" s="8" t="s">
        <v>53</v>
      </c>
      <c r="D696" s="8" t="str">
        <f t="shared" si="55"/>
        <v>49110201</v>
      </c>
      <c r="E696" s="9">
        <v>44454</v>
      </c>
      <c r="F696" s="8" t="s">
        <v>24</v>
      </c>
      <c r="G696" s="8">
        <v>12</v>
      </c>
      <c r="H696" s="8" t="s">
        <v>15</v>
      </c>
      <c r="I696" s="8" t="str">
        <f t="shared" si="57"/>
        <v>PD-CHI-100707</v>
      </c>
      <c r="J696" s="8" t="s">
        <v>25</v>
      </c>
      <c r="K696" s="8" t="str">
        <f t="shared" si="56"/>
        <v>S-PD-CHI-690</v>
      </c>
      <c r="L696" s="8" t="s">
        <v>750</v>
      </c>
      <c r="M696" s="33" t="s">
        <v>74</v>
      </c>
    </row>
    <row r="697" spans="1:13" x14ac:dyDescent="0.3">
      <c r="A697" s="8" t="str">
        <f t="shared" si="58"/>
        <v>Netzstecker-Bohrschrauber</v>
      </c>
      <c r="B697" s="8" t="str">
        <f t="shared" si="59"/>
        <v>4911XXYY</v>
      </c>
      <c r="C697" s="8" t="s">
        <v>53</v>
      </c>
      <c r="D697" s="8" t="str">
        <f t="shared" si="55"/>
        <v>49110201</v>
      </c>
      <c r="E697" s="9">
        <v>44454</v>
      </c>
      <c r="F697" s="8" t="s">
        <v>14</v>
      </c>
      <c r="G697" s="8">
        <v>9</v>
      </c>
      <c r="H697" s="8" t="s">
        <v>15</v>
      </c>
      <c r="I697" s="8" t="str">
        <f t="shared" si="57"/>
        <v>PD-MAL-100440</v>
      </c>
      <c r="J697" s="8" t="s">
        <v>33</v>
      </c>
      <c r="K697" s="8" t="str">
        <f t="shared" si="56"/>
        <v>S-PD-MAL-530</v>
      </c>
      <c r="L697" s="8" t="s">
        <v>751</v>
      </c>
      <c r="M697" s="33" t="s">
        <v>18</v>
      </c>
    </row>
    <row r="698" spans="1:13" x14ac:dyDescent="0.3">
      <c r="A698" s="8" t="str">
        <f t="shared" si="58"/>
        <v>Akku-Bandschleifer</v>
      </c>
      <c r="B698" s="8" t="str">
        <f t="shared" si="59"/>
        <v>4733XXYY</v>
      </c>
      <c r="C698" s="8" t="s">
        <v>13</v>
      </c>
      <c r="D698" s="8" t="str">
        <f t="shared" si="55"/>
        <v>47330100</v>
      </c>
      <c r="E698" s="9">
        <v>44454</v>
      </c>
      <c r="F698" s="8" t="s">
        <v>14</v>
      </c>
      <c r="G698" s="8">
        <v>20</v>
      </c>
      <c r="H698" s="8" t="s">
        <v>20</v>
      </c>
      <c r="I698" s="8" t="str">
        <f t="shared" si="57"/>
        <v>PD-MAL-100488</v>
      </c>
      <c r="J698" s="8" t="s">
        <v>37</v>
      </c>
      <c r="K698" s="8" t="str">
        <f t="shared" si="56"/>
        <v>S-PD-MAL-488</v>
      </c>
      <c r="L698" s="8" t="s">
        <v>752</v>
      </c>
      <c r="M698" s="33" t="s">
        <v>22</v>
      </c>
    </row>
    <row r="699" spans="1:13" x14ac:dyDescent="0.3">
      <c r="A699" s="8" t="str">
        <f t="shared" si="58"/>
        <v>Akku-Bandschleifer</v>
      </c>
      <c r="B699" s="8" t="str">
        <f t="shared" si="59"/>
        <v>4733XXYY</v>
      </c>
      <c r="C699" s="8" t="s">
        <v>13</v>
      </c>
      <c r="D699" s="8" t="str">
        <f t="shared" si="55"/>
        <v>47330100</v>
      </c>
      <c r="E699" s="9">
        <v>44455</v>
      </c>
      <c r="F699" s="8" t="s">
        <v>14</v>
      </c>
      <c r="G699" s="8">
        <v>5</v>
      </c>
      <c r="H699" s="8" t="s">
        <v>15</v>
      </c>
      <c r="I699" s="8" t="str">
        <f t="shared" si="57"/>
        <v>PD-MAL-100440</v>
      </c>
      <c r="J699" s="8" t="s">
        <v>16</v>
      </c>
      <c r="K699" s="8" t="str">
        <f t="shared" si="56"/>
        <v>S-PD-MAL-636</v>
      </c>
      <c r="L699" s="8" t="s">
        <v>753</v>
      </c>
      <c r="M699" s="33" t="s">
        <v>18</v>
      </c>
    </row>
    <row r="700" spans="1:13" x14ac:dyDescent="0.3">
      <c r="A700" s="8" t="str">
        <f t="shared" si="58"/>
        <v>Netzstecker-Bohrschrauber</v>
      </c>
      <c r="B700" s="8" t="str">
        <f t="shared" si="59"/>
        <v>4911XXYY</v>
      </c>
      <c r="C700" s="8" t="s">
        <v>19</v>
      </c>
      <c r="D700" s="8" t="str">
        <f t="shared" si="55"/>
        <v>49110200</v>
      </c>
      <c r="E700" s="9">
        <v>44455</v>
      </c>
      <c r="F700" s="8" t="s">
        <v>24</v>
      </c>
      <c r="G700" s="8">
        <v>6</v>
      </c>
      <c r="H700" s="8" t="s">
        <v>15</v>
      </c>
      <c r="I700" s="8" t="str">
        <f t="shared" si="57"/>
        <v>PD-CHI-100707</v>
      </c>
      <c r="J700" s="8" t="s">
        <v>37</v>
      </c>
      <c r="K700" s="8" t="str">
        <f t="shared" si="56"/>
        <v>S-PD-CHI-499</v>
      </c>
      <c r="L700" s="8" t="s">
        <v>754</v>
      </c>
      <c r="M700" s="33" t="s">
        <v>74</v>
      </c>
    </row>
    <row r="701" spans="1:13" x14ac:dyDescent="0.3">
      <c r="A701" s="8" t="str">
        <f t="shared" si="58"/>
        <v>Akku-Bohrschrauber</v>
      </c>
      <c r="B701" s="8" t="str">
        <f t="shared" si="59"/>
        <v>4711XXYY</v>
      </c>
      <c r="C701" s="8" t="s">
        <v>45</v>
      </c>
      <c r="D701" s="8" t="str">
        <f t="shared" si="55"/>
        <v>47110201</v>
      </c>
      <c r="E701" s="9">
        <v>44456</v>
      </c>
      <c r="F701" s="8" t="s">
        <v>14</v>
      </c>
      <c r="G701" s="8">
        <v>12</v>
      </c>
      <c r="H701" s="8" t="s">
        <v>15</v>
      </c>
      <c r="I701" s="8" t="str">
        <f t="shared" si="57"/>
        <v>PD-MAL-100440</v>
      </c>
      <c r="J701" s="8" t="s">
        <v>33</v>
      </c>
      <c r="K701" s="8" t="str">
        <f t="shared" si="56"/>
        <v>S-PD-MAL-530</v>
      </c>
      <c r="L701" s="8" t="s">
        <v>755</v>
      </c>
      <c r="M701" s="33" t="s">
        <v>18</v>
      </c>
    </row>
    <row r="702" spans="1:13" x14ac:dyDescent="0.3">
      <c r="A702" s="8" t="str">
        <f t="shared" si="58"/>
        <v>Akku-Stichsäge</v>
      </c>
      <c r="B702" s="8" t="str">
        <f t="shared" si="59"/>
        <v>4722XXYY</v>
      </c>
      <c r="C702" s="8" t="s">
        <v>51</v>
      </c>
      <c r="D702" s="8" t="str">
        <f t="shared" ref="D702:D765" si="60">IF(C702="Akku-Bohrschrauber Basis","47110100",IF(C702="Akku-Bohrschrauber Basis Plus","47110101",IF(C702="Akku-Bohrschrauber Premium","47110200",IF(C702="Akku-Bohrschrauber Premium Plus","47110201",IF(C702="Akku-Stichsäge Basis","47220100",IF(C702="Akku-Stichsäge Basis Plus","47220101",IF(C702="Akku-Stichsäge Premium","47220200",IF(C702="Akku-Stichsäge Premium Plus","47220201",IF(C702="Akku-Bandschleifer Basis","47330100",IF(C702="Akku-Bandschleifer Basis Plus","47330101",IF(C702="Akku-Bandschleifer Premium","47330200",IF(C702="Akku-Bandschleifer Premium Plus","47330201",IF(C702="Netzstecker-Bohrschrauber Basis","49110100",IF(C702="Netzstecker-Bohrschrauber Basis Plus","49110101",IF(C702="Netzstecker-Bohrschrauber Premium","49110200",IF(C702="Netzstecker-Bohrschrauber Premium Plus","49110201",IF(C702="Netzstecker-Stichsäge Basis","49220100",IF(C702="Netzstecker-Stichsäge Basis Plus","49220101",IF(C702="Netzstecker-Stichsäge Premium","49220200",IF(C702="Netzstecker-Stichsäge Premium Plus","49220201",IF(C702="Netzstecker-Bandschleifer Basis","49330100",IF(C702="Netzstecker-Bandschleifer Basis Plus","49330101",IF(C702="Netzstecker-Bandschleifer Premium","49330200",IF(C702="Netzstecker-Bandschleifer Premium Plus","49330201",""))))))))))))))))))))))))</f>
        <v>47220201</v>
      </c>
      <c r="E702" s="9">
        <v>44456</v>
      </c>
      <c r="F702" s="8" t="s">
        <v>14</v>
      </c>
      <c r="G702" s="8">
        <v>1</v>
      </c>
      <c r="H702" s="8" t="s">
        <v>36</v>
      </c>
      <c r="I702" s="8" t="str">
        <f t="shared" si="57"/>
        <v>PD-MAL-100520</v>
      </c>
      <c r="J702" s="8" t="s">
        <v>16</v>
      </c>
      <c r="K702" s="8" t="str">
        <f t="shared" si="56"/>
        <v>S-PD-MAL-636</v>
      </c>
      <c r="L702" s="8" t="s">
        <v>756</v>
      </c>
      <c r="M702" s="33" t="s">
        <v>63</v>
      </c>
    </row>
    <row r="703" spans="1:13" x14ac:dyDescent="0.3">
      <c r="A703" s="8" t="str">
        <f t="shared" si="58"/>
        <v>Akku-Stichsäge</v>
      </c>
      <c r="B703" s="8" t="str">
        <f t="shared" si="59"/>
        <v>4722XXYY</v>
      </c>
      <c r="C703" s="8" t="s">
        <v>93</v>
      </c>
      <c r="D703" s="8" t="str">
        <f t="shared" si="60"/>
        <v>47220100</v>
      </c>
      <c r="E703" s="9">
        <v>44457</v>
      </c>
      <c r="F703" s="8" t="s">
        <v>14</v>
      </c>
      <c r="G703" s="8">
        <v>8</v>
      </c>
      <c r="H703" s="8" t="s">
        <v>36</v>
      </c>
      <c r="I703" s="8" t="str">
        <f t="shared" si="57"/>
        <v>PD-MAL-100520</v>
      </c>
      <c r="J703" s="8" t="s">
        <v>25</v>
      </c>
      <c r="K703" s="8" t="str">
        <f t="shared" si="56"/>
        <v>S-PD-MAL-934</v>
      </c>
      <c r="L703" s="8" t="s">
        <v>757</v>
      </c>
      <c r="M703" s="33" t="s">
        <v>63</v>
      </c>
    </row>
    <row r="704" spans="1:13" x14ac:dyDescent="0.3">
      <c r="A704" s="8" t="str">
        <f t="shared" si="58"/>
        <v>Akku-Bohrschrauber</v>
      </c>
      <c r="B704" s="8" t="str">
        <f t="shared" si="59"/>
        <v>4711XXYY</v>
      </c>
      <c r="C704" s="8" t="s">
        <v>89</v>
      </c>
      <c r="D704" s="8" t="str">
        <f t="shared" si="60"/>
        <v>47110200</v>
      </c>
      <c r="E704" s="9">
        <v>44457</v>
      </c>
      <c r="F704" s="8" t="s">
        <v>14</v>
      </c>
      <c r="G704" s="8">
        <v>12</v>
      </c>
      <c r="H704" s="8" t="s">
        <v>36</v>
      </c>
      <c r="I704" s="8" t="str">
        <f t="shared" si="57"/>
        <v>PD-MAL-100520</v>
      </c>
      <c r="J704" s="8" t="s">
        <v>25</v>
      </c>
      <c r="K704" s="8" t="str">
        <f t="shared" si="56"/>
        <v>S-PD-MAL-934</v>
      </c>
      <c r="L704" s="8" t="s">
        <v>758</v>
      </c>
      <c r="M704" s="33" t="s">
        <v>63</v>
      </c>
    </row>
    <row r="705" spans="1:13" x14ac:dyDescent="0.3">
      <c r="A705" s="8" t="str">
        <f t="shared" si="58"/>
        <v>Netzstecker-Stichsäge</v>
      </c>
      <c r="B705" s="8" t="str">
        <f t="shared" si="59"/>
        <v>4922XXYY</v>
      </c>
      <c r="C705" s="8" t="s">
        <v>77</v>
      </c>
      <c r="D705" s="8" t="str">
        <f t="shared" si="60"/>
        <v>49220101</v>
      </c>
      <c r="E705" s="9">
        <v>44458</v>
      </c>
      <c r="F705" s="8" t="s">
        <v>24</v>
      </c>
      <c r="G705" s="8">
        <v>1</v>
      </c>
      <c r="H705" s="8" t="s">
        <v>20</v>
      </c>
      <c r="I705" s="8" t="str">
        <f t="shared" si="57"/>
        <v>PD-CHI-100922</v>
      </c>
      <c r="J705" s="8" t="s">
        <v>33</v>
      </c>
      <c r="K705" s="8" t="str">
        <f t="shared" si="56"/>
        <v>S-PD-CHI-715</v>
      </c>
      <c r="L705" s="8" t="s">
        <v>759</v>
      </c>
      <c r="M705" s="33" t="s">
        <v>27</v>
      </c>
    </row>
    <row r="706" spans="1:13" x14ac:dyDescent="0.3">
      <c r="A706" s="8" t="str">
        <f t="shared" si="58"/>
        <v>Akku-Stichsäge</v>
      </c>
      <c r="B706" s="8" t="str">
        <f t="shared" si="59"/>
        <v>4722XXYY</v>
      </c>
      <c r="C706" s="8" t="s">
        <v>48</v>
      </c>
      <c r="D706" s="8" t="str">
        <f t="shared" si="60"/>
        <v>47220101</v>
      </c>
      <c r="E706" s="9">
        <v>44458</v>
      </c>
      <c r="F706" s="8" t="s">
        <v>14</v>
      </c>
      <c r="G706" s="8">
        <v>14</v>
      </c>
      <c r="H706" s="8" t="s">
        <v>15</v>
      </c>
      <c r="I706" s="8" t="str">
        <f t="shared" si="57"/>
        <v>PD-MAL-100440</v>
      </c>
      <c r="J706" s="8" t="s">
        <v>33</v>
      </c>
      <c r="K706" s="8" t="str">
        <f t="shared" si="56"/>
        <v>S-PD-MAL-530</v>
      </c>
      <c r="L706" s="8" t="s">
        <v>760</v>
      </c>
      <c r="M706" s="33" t="s">
        <v>18</v>
      </c>
    </row>
    <row r="707" spans="1:13" x14ac:dyDescent="0.3">
      <c r="A707" s="8" t="str">
        <f t="shared" si="58"/>
        <v>Netzstecker-Bandschleifer</v>
      </c>
      <c r="B707" s="8" t="str">
        <f t="shared" si="59"/>
        <v>4933XXYY</v>
      </c>
      <c r="C707" s="8" t="s">
        <v>28</v>
      </c>
      <c r="D707" s="8" t="str">
        <f t="shared" si="60"/>
        <v>49330100</v>
      </c>
      <c r="E707" s="9">
        <v>44458</v>
      </c>
      <c r="F707" s="8" t="s">
        <v>14</v>
      </c>
      <c r="G707" s="8">
        <v>15</v>
      </c>
      <c r="H707" s="8" t="s">
        <v>20</v>
      </c>
      <c r="I707" s="8" t="str">
        <f t="shared" si="57"/>
        <v>PD-MAL-100488</v>
      </c>
      <c r="J707" s="8" t="s">
        <v>37</v>
      </c>
      <c r="K707" s="8" t="str">
        <f t="shared" ref="K707:K770" si="61">IF(AND(F707="Malaysia",J707="Multi Tier Racking"),"S-PD-MAL-530",IF(AND(F707="Malaysia",J707="Static Shelving"),"S-PD-MAL-636",IF(AND(F707="Malaysia",J707="Mobile Shelving"),"S-PD-MAL-934",IF(AND(F707="Malaysia",J707="Pallet Racking"),"S-PD-MAL-488",IF(AND(F707="China",J707="Multi Tier Racking"),"S-PD-CHI-715",IF(AND(F707="China",J707="Static Shelving"),"S-PD-CHI-449",IF(AND(F707="China",J707="Mobile Shelving"),"S-PD-CHI-690",IF(AND(F707="China",J707="Pallet Racking"),"S-PD-CHI-499",IF(AND(F707="Germany",J707="Multi Tier Racking"),"S-PD-GER-929",IF(AND(F707="Germany",J707="Static Shelving"),"S-PD-GER-858",IF(AND(F707="Germany",J707="Mobile Shelving"),"S-PD-GER-809",IF(AND(F707="Germany",J707="Pallet Racking"),"S-PD-GER-693",""))))))))))))</f>
        <v>S-PD-MAL-488</v>
      </c>
      <c r="L707" s="8" t="s">
        <v>761</v>
      </c>
      <c r="M707" s="33" t="s">
        <v>22</v>
      </c>
    </row>
    <row r="708" spans="1:13" x14ac:dyDescent="0.3">
      <c r="A708" s="8" t="str">
        <f t="shared" si="58"/>
        <v>Netzstecker-Stichsäge</v>
      </c>
      <c r="B708" s="8" t="str">
        <f t="shared" si="59"/>
        <v>4922XXYY</v>
      </c>
      <c r="C708" s="8" t="s">
        <v>77</v>
      </c>
      <c r="D708" s="8" t="str">
        <f t="shared" si="60"/>
        <v>49220101</v>
      </c>
      <c r="E708" s="9">
        <v>44459</v>
      </c>
      <c r="F708" s="8" t="s">
        <v>14</v>
      </c>
      <c r="G708" s="8">
        <v>8</v>
      </c>
      <c r="H708" s="8" t="s">
        <v>36</v>
      </c>
      <c r="I708" s="8" t="str">
        <f t="shared" ref="I708:I724" si="62">IF(AND(H708="A",F708="Malaysia"),"PD-MAL-100440",IF(AND(H708="B",F708="Malaysia"),"PD-MAL-100488",IF(AND(H708="C",F708="Malaysia"),"PD-MAL-100520",IF(AND(H708="A",F708="China"),"PD-CHI-100707",IF(AND(H708="B",F708="China"),"PD-CHI-100922",IF(AND(H708="C",F708="China"),"PD-CHI-100550",IF(AND(H708="A",F708="Germany"),"PD-GER-100895",IF(AND(H708="B",F708="Germany"),"PD-GER-100623",IF(AND(H708="C",F708="Germany"),"PD-GER-100884","")))))))))</f>
        <v>PD-MAL-100520</v>
      </c>
      <c r="J708" s="8" t="s">
        <v>37</v>
      </c>
      <c r="K708" s="8" t="str">
        <f t="shared" si="61"/>
        <v>S-PD-MAL-488</v>
      </c>
      <c r="L708" s="8" t="s">
        <v>762</v>
      </c>
      <c r="M708" s="33" t="s">
        <v>63</v>
      </c>
    </row>
    <row r="709" spans="1:13" x14ac:dyDescent="0.3">
      <c r="A709" s="8" t="str">
        <f t="shared" si="58"/>
        <v>Akku-Stichsäge</v>
      </c>
      <c r="B709" s="8" t="str">
        <f t="shared" si="59"/>
        <v>4722XXYY</v>
      </c>
      <c r="C709" s="8" t="s">
        <v>51</v>
      </c>
      <c r="D709" s="8" t="str">
        <f t="shared" si="60"/>
        <v>47220201</v>
      </c>
      <c r="E709" s="9">
        <v>44460</v>
      </c>
      <c r="F709" s="8" t="s">
        <v>24</v>
      </c>
      <c r="G709" s="8">
        <v>18</v>
      </c>
      <c r="H709" s="8" t="s">
        <v>36</v>
      </c>
      <c r="I709" s="8" t="str">
        <f t="shared" si="62"/>
        <v>PD-CHI-100550</v>
      </c>
      <c r="J709" s="8" t="s">
        <v>16</v>
      </c>
      <c r="K709" s="8" t="str">
        <f t="shared" si="61"/>
        <v>S-PD-CHI-449</v>
      </c>
      <c r="L709" s="8" t="s">
        <v>763</v>
      </c>
      <c r="M709" s="33" t="s">
        <v>39</v>
      </c>
    </row>
    <row r="710" spans="1:13" x14ac:dyDescent="0.3">
      <c r="A710" s="8" t="str">
        <f t="shared" si="58"/>
        <v>Akku-Bandschleifer</v>
      </c>
      <c r="B710" s="8" t="str">
        <f t="shared" si="59"/>
        <v>4733XXYY</v>
      </c>
      <c r="C710" s="8" t="s">
        <v>58</v>
      </c>
      <c r="D710" s="8" t="str">
        <f t="shared" si="60"/>
        <v>47330101</v>
      </c>
      <c r="E710" s="9">
        <v>44460</v>
      </c>
      <c r="F710" s="8" t="s">
        <v>29</v>
      </c>
      <c r="G710" s="8">
        <v>9</v>
      </c>
      <c r="H710" s="8" t="s">
        <v>20</v>
      </c>
      <c r="I710" s="8" t="str">
        <f t="shared" si="62"/>
        <v>PD-GER-100623</v>
      </c>
      <c r="J710" s="8" t="s">
        <v>33</v>
      </c>
      <c r="K710" s="8" t="str">
        <f t="shared" si="61"/>
        <v>S-PD-GER-929</v>
      </c>
      <c r="L710" s="8" t="s">
        <v>764</v>
      </c>
      <c r="M710" s="33" t="s">
        <v>42</v>
      </c>
    </row>
    <row r="711" spans="1:13" x14ac:dyDescent="0.3">
      <c r="A711" s="8" t="str">
        <f t="shared" si="58"/>
        <v>Akku-Bohrschrauber</v>
      </c>
      <c r="B711" s="8" t="str">
        <f t="shared" si="59"/>
        <v>4711XXYY</v>
      </c>
      <c r="C711" s="8" t="s">
        <v>98</v>
      </c>
      <c r="D711" s="8" t="str">
        <f t="shared" si="60"/>
        <v>47110100</v>
      </c>
      <c r="E711" s="9">
        <v>44461</v>
      </c>
      <c r="F711" s="8" t="s">
        <v>14</v>
      </c>
      <c r="G711" s="8">
        <v>20</v>
      </c>
      <c r="H711" s="8" t="s">
        <v>15</v>
      </c>
      <c r="I711" s="8" t="str">
        <f t="shared" si="62"/>
        <v>PD-MAL-100440</v>
      </c>
      <c r="J711" s="8" t="s">
        <v>33</v>
      </c>
      <c r="K711" s="8" t="str">
        <f t="shared" si="61"/>
        <v>S-PD-MAL-530</v>
      </c>
      <c r="L711" s="8" t="s">
        <v>765</v>
      </c>
      <c r="M711" s="33" t="s">
        <v>18</v>
      </c>
    </row>
    <row r="712" spans="1:13" x14ac:dyDescent="0.3">
      <c r="A712" s="8" t="str">
        <f t="shared" si="58"/>
        <v>Akku-Bohrschrauber</v>
      </c>
      <c r="B712" s="8" t="str">
        <f t="shared" si="59"/>
        <v>4711XXYY</v>
      </c>
      <c r="C712" s="8" t="s">
        <v>45</v>
      </c>
      <c r="D712" s="8" t="str">
        <f t="shared" si="60"/>
        <v>47110201</v>
      </c>
      <c r="E712" s="9">
        <v>44461</v>
      </c>
      <c r="F712" s="8" t="s">
        <v>29</v>
      </c>
      <c r="G712" s="8">
        <v>10</v>
      </c>
      <c r="H712" s="8" t="s">
        <v>20</v>
      </c>
      <c r="I712" s="8" t="str">
        <f t="shared" si="62"/>
        <v>PD-GER-100623</v>
      </c>
      <c r="J712" s="8" t="s">
        <v>33</v>
      </c>
      <c r="K712" s="8" t="str">
        <f t="shared" si="61"/>
        <v>S-PD-GER-929</v>
      </c>
      <c r="L712" s="8" t="s">
        <v>766</v>
      </c>
      <c r="M712" s="33" t="s">
        <v>42</v>
      </c>
    </row>
    <row r="713" spans="1:13" x14ac:dyDescent="0.3">
      <c r="A713" s="8" t="str">
        <f t="shared" si="58"/>
        <v>Akku-Stichsäge</v>
      </c>
      <c r="B713" s="8" t="str">
        <f t="shared" si="59"/>
        <v>4722XXYY</v>
      </c>
      <c r="C713" s="8" t="s">
        <v>93</v>
      </c>
      <c r="D713" s="8" t="str">
        <f t="shared" si="60"/>
        <v>47220100</v>
      </c>
      <c r="E713" s="9">
        <v>44462</v>
      </c>
      <c r="F713" s="8" t="s">
        <v>29</v>
      </c>
      <c r="G713" s="8">
        <v>19</v>
      </c>
      <c r="H713" s="8" t="s">
        <v>36</v>
      </c>
      <c r="I713" s="8" t="str">
        <f t="shared" si="62"/>
        <v>PD-GER-100884</v>
      </c>
      <c r="J713" s="8" t="s">
        <v>33</v>
      </c>
      <c r="K713" s="8" t="str">
        <f t="shared" si="61"/>
        <v>S-PD-GER-929</v>
      </c>
      <c r="L713" s="8" t="s">
        <v>767</v>
      </c>
      <c r="M713" s="33" t="s">
        <v>47</v>
      </c>
    </row>
    <row r="714" spans="1:13" x14ac:dyDescent="0.3">
      <c r="A714" s="8" t="str">
        <f t="shared" si="58"/>
        <v>Akku-Bandschleifer</v>
      </c>
      <c r="B714" s="8" t="str">
        <f t="shared" si="59"/>
        <v>4733XXYY</v>
      </c>
      <c r="C714" s="8" t="s">
        <v>60</v>
      </c>
      <c r="D714" s="8" t="str">
        <f t="shared" si="60"/>
        <v>47330200</v>
      </c>
      <c r="E714" s="9">
        <v>44463</v>
      </c>
      <c r="F714" s="8" t="s">
        <v>29</v>
      </c>
      <c r="G714" s="8">
        <v>10</v>
      </c>
      <c r="H714" s="8" t="s">
        <v>15</v>
      </c>
      <c r="I714" s="8" t="str">
        <f t="shared" si="62"/>
        <v>PD-GER-100895</v>
      </c>
      <c r="J714" s="8" t="s">
        <v>37</v>
      </c>
      <c r="K714" s="8" t="str">
        <f t="shared" si="61"/>
        <v>S-PD-GER-693</v>
      </c>
      <c r="L714" s="8" t="s">
        <v>768</v>
      </c>
      <c r="M714" s="33" t="s">
        <v>31</v>
      </c>
    </row>
    <row r="715" spans="1:13" x14ac:dyDescent="0.3">
      <c r="A715" s="8" t="str">
        <f t="shared" si="58"/>
        <v>Akku-Stichsäge</v>
      </c>
      <c r="B715" s="8" t="str">
        <f t="shared" si="59"/>
        <v>4722XXYY</v>
      </c>
      <c r="C715" s="8" t="s">
        <v>48</v>
      </c>
      <c r="D715" s="8" t="str">
        <f t="shared" si="60"/>
        <v>47220101</v>
      </c>
      <c r="E715" s="9">
        <v>44463</v>
      </c>
      <c r="F715" s="8" t="s">
        <v>24</v>
      </c>
      <c r="G715" s="8">
        <v>2</v>
      </c>
      <c r="H715" s="8" t="s">
        <v>36</v>
      </c>
      <c r="I715" s="8" t="str">
        <f t="shared" si="62"/>
        <v>PD-CHI-100550</v>
      </c>
      <c r="J715" s="8" t="s">
        <v>37</v>
      </c>
      <c r="K715" s="8" t="str">
        <f t="shared" si="61"/>
        <v>S-PD-CHI-499</v>
      </c>
      <c r="L715" s="8" t="s">
        <v>769</v>
      </c>
      <c r="M715" s="33" t="s">
        <v>39</v>
      </c>
    </row>
    <row r="716" spans="1:13" x14ac:dyDescent="0.3">
      <c r="A716" s="8" t="str">
        <f t="shared" si="58"/>
        <v>Akku-Bohrschrauber</v>
      </c>
      <c r="B716" s="8" t="str">
        <f t="shared" si="59"/>
        <v>4711XXYY</v>
      </c>
      <c r="C716" s="8" t="s">
        <v>98</v>
      </c>
      <c r="D716" s="8" t="str">
        <f t="shared" si="60"/>
        <v>47110100</v>
      </c>
      <c r="E716" s="9">
        <v>44463</v>
      </c>
      <c r="F716" s="8" t="s">
        <v>14</v>
      </c>
      <c r="G716" s="8">
        <v>20</v>
      </c>
      <c r="H716" s="8" t="s">
        <v>20</v>
      </c>
      <c r="I716" s="8" t="str">
        <f t="shared" si="62"/>
        <v>PD-MAL-100488</v>
      </c>
      <c r="J716" s="8" t="s">
        <v>16</v>
      </c>
      <c r="K716" s="8" t="str">
        <f t="shared" si="61"/>
        <v>S-PD-MAL-636</v>
      </c>
      <c r="L716" s="8" t="s">
        <v>770</v>
      </c>
      <c r="M716" s="33" t="s">
        <v>22</v>
      </c>
    </row>
    <row r="717" spans="1:13" x14ac:dyDescent="0.3">
      <c r="A717" s="8" t="str">
        <f t="shared" si="58"/>
        <v>Netzstecker-Bandschleifer</v>
      </c>
      <c r="B717" s="8" t="str">
        <f t="shared" si="59"/>
        <v>4933XXYY</v>
      </c>
      <c r="C717" s="8" t="s">
        <v>28</v>
      </c>
      <c r="D717" s="8" t="str">
        <f t="shared" si="60"/>
        <v>49330100</v>
      </c>
      <c r="E717" s="9">
        <v>44464</v>
      </c>
      <c r="F717" s="8" t="s">
        <v>29</v>
      </c>
      <c r="G717" s="8">
        <v>19</v>
      </c>
      <c r="H717" s="8" t="s">
        <v>15</v>
      </c>
      <c r="I717" s="8" t="str">
        <f t="shared" si="62"/>
        <v>PD-GER-100895</v>
      </c>
      <c r="J717" s="8" t="s">
        <v>16</v>
      </c>
      <c r="K717" s="8" t="str">
        <f t="shared" si="61"/>
        <v>S-PD-GER-858</v>
      </c>
      <c r="L717" s="8" t="s">
        <v>771</v>
      </c>
      <c r="M717" s="33" t="s">
        <v>31</v>
      </c>
    </row>
    <row r="718" spans="1:13" x14ac:dyDescent="0.3">
      <c r="A718" s="8" t="str">
        <f t="shared" si="58"/>
        <v>Akku-Stichsäge</v>
      </c>
      <c r="B718" s="8" t="str">
        <f t="shared" si="59"/>
        <v>4722XXYY</v>
      </c>
      <c r="C718" s="8" t="s">
        <v>93</v>
      </c>
      <c r="D718" s="8" t="str">
        <f t="shared" si="60"/>
        <v>47220100</v>
      </c>
      <c r="E718" s="9">
        <v>44465</v>
      </c>
      <c r="F718" s="8" t="s">
        <v>29</v>
      </c>
      <c r="G718" s="8">
        <v>14</v>
      </c>
      <c r="H718" s="8" t="s">
        <v>15</v>
      </c>
      <c r="I718" s="8" t="str">
        <f t="shared" si="62"/>
        <v>PD-GER-100895</v>
      </c>
      <c r="J718" s="8" t="s">
        <v>16</v>
      </c>
      <c r="K718" s="8" t="str">
        <f t="shared" si="61"/>
        <v>S-PD-GER-858</v>
      </c>
      <c r="L718" s="8" t="s">
        <v>772</v>
      </c>
      <c r="M718" s="33" t="s">
        <v>31</v>
      </c>
    </row>
    <row r="719" spans="1:13" x14ac:dyDescent="0.3">
      <c r="A719" s="8" t="str">
        <f t="shared" si="58"/>
        <v>Netzstecker-Bandschleifer</v>
      </c>
      <c r="B719" s="8" t="str">
        <f t="shared" si="59"/>
        <v>4933XXYY</v>
      </c>
      <c r="C719" s="8" t="s">
        <v>113</v>
      </c>
      <c r="D719" s="8" t="str">
        <f t="shared" si="60"/>
        <v>49330201</v>
      </c>
      <c r="E719" s="9">
        <v>44465</v>
      </c>
      <c r="F719" s="8" t="s">
        <v>24</v>
      </c>
      <c r="G719" s="8">
        <v>8</v>
      </c>
      <c r="H719" s="8" t="s">
        <v>15</v>
      </c>
      <c r="I719" s="8" t="str">
        <f t="shared" si="62"/>
        <v>PD-CHI-100707</v>
      </c>
      <c r="J719" s="8" t="s">
        <v>33</v>
      </c>
      <c r="K719" s="8" t="str">
        <f t="shared" si="61"/>
        <v>S-PD-CHI-715</v>
      </c>
      <c r="L719" s="8" t="s">
        <v>773</v>
      </c>
      <c r="M719" s="33" t="s">
        <v>74</v>
      </c>
    </row>
    <row r="720" spans="1:13" x14ac:dyDescent="0.3">
      <c r="A720" s="8" t="str">
        <f t="shared" si="58"/>
        <v>Netzstecker-Bandschleifer</v>
      </c>
      <c r="B720" s="8" t="str">
        <f t="shared" si="59"/>
        <v>4933XXYY</v>
      </c>
      <c r="C720" s="8" t="s">
        <v>113</v>
      </c>
      <c r="D720" s="8" t="str">
        <f t="shared" si="60"/>
        <v>49330201</v>
      </c>
      <c r="E720" s="9">
        <v>44466</v>
      </c>
      <c r="F720" s="8" t="s">
        <v>14</v>
      </c>
      <c r="G720" s="8">
        <v>11</v>
      </c>
      <c r="H720" s="8" t="s">
        <v>15</v>
      </c>
      <c r="I720" s="8" t="str">
        <f t="shared" si="62"/>
        <v>PD-MAL-100440</v>
      </c>
      <c r="J720" s="8" t="s">
        <v>37</v>
      </c>
      <c r="K720" s="8" t="str">
        <f t="shared" si="61"/>
        <v>S-PD-MAL-488</v>
      </c>
      <c r="L720" s="8" t="s">
        <v>774</v>
      </c>
      <c r="M720" s="33" t="s">
        <v>18</v>
      </c>
    </row>
    <row r="721" spans="1:13" x14ac:dyDescent="0.3">
      <c r="A721" s="8" t="str">
        <f t="shared" si="58"/>
        <v>Akku-Bohrschrauber</v>
      </c>
      <c r="B721" s="8" t="str">
        <f t="shared" si="59"/>
        <v>4711XXYY</v>
      </c>
      <c r="C721" s="8" t="s">
        <v>89</v>
      </c>
      <c r="D721" s="8" t="str">
        <f t="shared" si="60"/>
        <v>47110200</v>
      </c>
      <c r="E721" s="9">
        <v>44467</v>
      </c>
      <c r="F721" s="8" t="s">
        <v>24</v>
      </c>
      <c r="G721" s="8">
        <v>18</v>
      </c>
      <c r="H721" s="8" t="s">
        <v>36</v>
      </c>
      <c r="I721" s="8" t="str">
        <f t="shared" si="62"/>
        <v>PD-CHI-100550</v>
      </c>
      <c r="J721" s="8" t="s">
        <v>37</v>
      </c>
      <c r="K721" s="8" t="str">
        <f t="shared" si="61"/>
        <v>S-PD-CHI-499</v>
      </c>
      <c r="L721" s="8" t="s">
        <v>775</v>
      </c>
      <c r="M721" s="33" t="s">
        <v>39</v>
      </c>
    </row>
    <row r="722" spans="1:13" x14ac:dyDescent="0.3">
      <c r="A722" s="8" t="str">
        <f t="shared" si="58"/>
        <v>Akku-Stichsäge</v>
      </c>
      <c r="B722" s="8" t="str">
        <f t="shared" si="59"/>
        <v>4722XXYY</v>
      </c>
      <c r="C722" s="8" t="s">
        <v>51</v>
      </c>
      <c r="D722" s="8" t="str">
        <f t="shared" si="60"/>
        <v>47220201</v>
      </c>
      <c r="E722" s="9">
        <v>44467</v>
      </c>
      <c r="F722" s="8" t="s">
        <v>29</v>
      </c>
      <c r="G722" s="8">
        <v>13</v>
      </c>
      <c r="H722" s="8" t="s">
        <v>36</v>
      </c>
      <c r="I722" s="8" t="str">
        <f t="shared" si="62"/>
        <v>PD-GER-100884</v>
      </c>
      <c r="J722" s="8" t="s">
        <v>33</v>
      </c>
      <c r="K722" s="8" t="str">
        <f t="shared" si="61"/>
        <v>S-PD-GER-929</v>
      </c>
      <c r="L722" s="8" t="s">
        <v>776</v>
      </c>
      <c r="M722" s="33" t="s">
        <v>47</v>
      </c>
    </row>
    <row r="723" spans="1:13" x14ac:dyDescent="0.3">
      <c r="A723" s="8" t="str">
        <f t="shared" si="58"/>
        <v>Netzstecker-Bandschleifer</v>
      </c>
      <c r="B723" s="8" t="str">
        <f t="shared" si="59"/>
        <v>4933XXYY</v>
      </c>
      <c r="C723" s="8" t="s">
        <v>66</v>
      </c>
      <c r="D723" s="8" t="str">
        <f t="shared" si="60"/>
        <v>49330200</v>
      </c>
      <c r="E723" s="9">
        <v>44468</v>
      </c>
      <c r="F723" s="8" t="s">
        <v>29</v>
      </c>
      <c r="G723" s="8">
        <v>15</v>
      </c>
      <c r="H723" s="8" t="s">
        <v>36</v>
      </c>
      <c r="I723" s="8" t="str">
        <f t="shared" si="62"/>
        <v>PD-GER-100884</v>
      </c>
      <c r="J723" s="8" t="s">
        <v>25</v>
      </c>
      <c r="K723" s="8" t="str">
        <f t="shared" si="61"/>
        <v>S-PD-GER-809</v>
      </c>
      <c r="L723" s="8" t="s">
        <v>777</v>
      </c>
      <c r="M723" s="33" t="s">
        <v>47</v>
      </c>
    </row>
    <row r="724" spans="1:13" x14ac:dyDescent="0.3">
      <c r="A724" s="8" t="str">
        <f t="shared" si="58"/>
        <v>Akku-Bandschleifer</v>
      </c>
      <c r="B724" s="8" t="str">
        <f t="shared" si="59"/>
        <v>4733XXYY</v>
      </c>
      <c r="C724" s="8" t="s">
        <v>58</v>
      </c>
      <c r="D724" s="8" t="str">
        <f t="shared" si="60"/>
        <v>47330101</v>
      </c>
      <c r="E724" s="9">
        <v>44468</v>
      </c>
      <c r="F724" s="8" t="s">
        <v>24</v>
      </c>
      <c r="G724" s="8">
        <v>19</v>
      </c>
      <c r="H724" s="8" t="s">
        <v>15</v>
      </c>
      <c r="I724" s="8" t="str">
        <f t="shared" si="62"/>
        <v>PD-CHI-100707</v>
      </c>
      <c r="J724" s="8" t="s">
        <v>25</v>
      </c>
      <c r="K724" s="8" t="str">
        <f t="shared" si="61"/>
        <v>S-PD-CHI-690</v>
      </c>
      <c r="L724" s="8" t="s">
        <v>778</v>
      </c>
      <c r="M724" s="33" t="s">
        <v>74</v>
      </c>
    </row>
    <row r="725" spans="1:13" x14ac:dyDescent="0.3">
      <c r="A725" s="8" t="str">
        <f t="shared" si="58"/>
        <v>Akku-Stichsäge</v>
      </c>
      <c r="B725" s="8" t="str">
        <f t="shared" si="59"/>
        <v>4722XXYY</v>
      </c>
      <c r="C725" s="8" t="s">
        <v>51</v>
      </c>
      <c r="D725" s="8" t="str">
        <f t="shared" si="60"/>
        <v>47220201</v>
      </c>
      <c r="E725" s="9">
        <v>44469</v>
      </c>
      <c r="F725" s="8" t="s">
        <v>29</v>
      </c>
      <c r="G725" s="8">
        <v>20</v>
      </c>
      <c r="H725" s="8" t="s">
        <v>36</v>
      </c>
      <c r="I725" s="8" t="str">
        <f t="shared" ref="I725:I788" si="63">IF(AND(H725="A",F725="Malaysia"),"PD-MAL-100440",IF(AND(H725="B",F725="Malaysia"),"PD-MAL-100488",IF(AND(H725="C",F725="Malaysia"),"PD-MAL-100520",IF(AND(H725="A",F725="China"),"PD-CHI-100707",IF(AND(H725="B",F725="China"),"PD-CHI-100922",IF(AND(H725="C",F725="China"),"PD-CHI-100550",IF(AND(H725="A",F725="Germany"),"PD-GER-100895",IF(AND(H725="B",F725="Germany"),"PD-GER-100623",IF(AND(H725="C",F725="Germany"),"PD-GER-100884","")))))))))</f>
        <v>PD-GER-100884</v>
      </c>
      <c r="J725" s="8" t="s">
        <v>16</v>
      </c>
      <c r="K725" s="8" t="str">
        <f t="shared" si="61"/>
        <v>S-PD-GER-858</v>
      </c>
      <c r="L725" s="8" t="s">
        <v>779</v>
      </c>
      <c r="M725" s="33" t="s">
        <v>47</v>
      </c>
    </row>
    <row r="726" spans="1:13" x14ac:dyDescent="0.3">
      <c r="A726" s="8" t="str">
        <f t="shared" si="58"/>
        <v>Akku-Stichsäge</v>
      </c>
      <c r="B726" s="8" t="str">
        <f t="shared" si="59"/>
        <v>4722XXYY</v>
      </c>
      <c r="C726" s="8" t="s">
        <v>51</v>
      </c>
      <c r="D726" s="8" t="str">
        <f t="shared" si="60"/>
        <v>47220201</v>
      </c>
      <c r="E726" s="9">
        <v>44469</v>
      </c>
      <c r="F726" s="8" t="s">
        <v>24</v>
      </c>
      <c r="G726" s="8">
        <v>30</v>
      </c>
      <c r="H726" s="8" t="s">
        <v>15</v>
      </c>
      <c r="I726" s="8" t="str">
        <f t="shared" si="63"/>
        <v>PD-CHI-100707</v>
      </c>
      <c r="J726" s="8" t="s">
        <v>16</v>
      </c>
      <c r="K726" s="8" t="str">
        <f t="shared" si="61"/>
        <v>S-PD-CHI-449</v>
      </c>
      <c r="L726" s="8" t="s">
        <v>780</v>
      </c>
      <c r="M726" s="33" t="s">
        <v>74</v>
      </c>
    </row>
    <row r="727" spans="1:13" x14ac:dyDescent="0.3">
      <c r="A727" s="8" t="str">
        <f t="shared" si="58"/>
        <v>Akku-Bohrschrauber</v>
      </c>
      <c r="B727" s="8" t="str">
        <f t="shared" si="59"/>
        <v>4711XXYY</v>
      </c>
      <c r="C727" s="8" t="s">
        <v>45</v>
      </c>
      <c r="D727" s="8" t="str">
        <f t="shared" si="60"/>
        <v>47110201</v>
      </c>
      <c r="E727" s="9">
        <v>44470</v>
      </c>
      <c r="F727" s="8" t="s">
        <v>24</v>
      </c>
      <c r="G727" s="8">
        <v>11</v>
      </c>
      <c r="H727" s="8" t="s">
        <v>15</v>
      </c>
      <c r="I727" s="8" t="str">
        <f t="shared" si="63"/>
        <v>PD-CHI-100707</v>
      </c>
      <c r="J727" s="8" t="s">
        <v>33</v>
      </c>
      <c r="K727" s="8" t="str">
        <f t="shared" si="61"/>
        <v>S-PD-CHI-715</v>
      </c>
      <c r="L727" s="8" t="s">
        <v>781</v>
      </c>
      <c r="M727" s="33" t="s">
        <v>74</v>
      </c>
    </row>
    <row r="728" spans="1:13" x14ac:dyDescent="0.3">
      <c r="A728" s="8" t="str">
        <f t="shared" si="58"/>
        <v>Akku-Bandschleifer</v>
      </c>
      <c r="B728" s="8" t="str">
        <f t="shared" si="59"/>
        <v>4733XXYY</v>
      </c>
      <c r="C728" s="8" t="s">
        <v>58</v>
      </c>
      <c r="D728" s="8" t="str">
        <f t="shared" si="60"/>
        <v>47330101</v>
      </c>
      <c r="E728" s="9">
        <v>44471</v>
      </c>
      <c r="F728" s="8" t="s">
        <v>14</v>
      </c>
      <c r="G728" s="8">
        <v>18</v>
      </c>
      <c r="H728" s="8" t="s">
        <v>36</v>
      </c>
      <c r="I728" s="8" t="str">
        <f t="shared" si="63"/>
        <v>PD-MAL-100520</v>
      </c>
      <c r="J728" s="8" t="s">
        <v>37</v>
      </c>
      <c r="K728" s="8" t="str">
        <f t="shared" si="61"/>
        <v>S-PD-MAL-488</v>
      </c>
      <c r="L728" s="8" t="s">
        <v>782</v>
      </c>
      <c r="M728" s="33" t="s">
        <v>63</v>
      </c>
    </row>
    <row r="729" spans="1:13" x14ac:dyDescent="0.3">
      <c r="A729" s="8" t="str">
        <f t="shared" si="58"/>
        <v>Akku-Bandschleifer</v>
      </c>
      <c r="B729" s="8" t="str">
        <f t="shared" si="59"/>
        <v>4733XXYY</v>
      </c>
      <c r="C729" s="8" t="s">
        <v>60</v>
      </c>
      <c r="D729" s="8" t="str">
        <f t="shared" si="60"/>
        <v>47330200</v>
      </c>
      <c r="E729" s="9">
        <v>44471</v>
      </c>
      <c r="F729" s="8" t="s">
        <v>24</v>
      </c>
      <c r="G729" s="8">
        <v>13</v>
      </c>
      <c r="H729" s="8" t="s">
        <v>36</v>
      </c>
      <c r="I729" s="8" t="str">
        <f t="shared" si="63"/>
        <v>PD-CHI-100550</v>
      </c>
      <c r="J729" s="8" t="s">
        <v>37</v>
      </c>
      <c r="K729" s="8" t="str">
        <f t="shared" si="61"/>
        <v>S-PD-CHI-499</v>
      </c>
      <c r="L729" s="8" t="s">
        <v>783</v>
      </c>
      <c r="M729" s="33" t="s">
        <v>39</v>
      </c>
    </row>
    <row r="730" spans="1:13" x14ac:dyDescent="0.3">
      <c r="A730" s="8" t="str">
        <f t="shared" si="58"/>
        <v>Akku-Stichsäge</v>
      </c>
      <c r="B730" s="8" t="str">
        <f t="shared" si="59"/>
        <v>4722XXYY</v>
      </c>
      <c r="C730" s="8" t="s">
        <v>51</v>
      </c>
      <c r="D730" s="8" t="str">
        <f t="shared" si="60"/>
        <v>47220201</v>
      </c>
      <c r="E730" s="9">
        <v>44472</v>
      </c>
      <c r="F730" s="8" t="s">
        <v>24</v>
      </c>
      <c r="G730" s="8">
        <v>14</v>
      </c>
      <c r="H730" s="8" t="s">
        <v>15</v>
      </c>
      <c r="I730" s="8" t="str">
        <f t="shared" si="63"/>
        <v>PD-CHI-100707</v>
      </c>
      <c r="J730" s="8" t="s">
        <v>16</v>
      </c>
      <c r="K730" s="8" t="str">
        <f t="shared" si="61"/>
        <v>S-PD-CHI-449</v>
      </c>
      <c r="L730" s="8" t="s">
        <v>784</v>
      </c>
      <c r="M730" s="33" t="s">
        <v>74</v>
      </c>
    </row>
    <row r="731" spans="1:13" x14ac:dyDescent="0.3">
      <c r="A731" s="8" t="str">
        <f t="shared" si="58"/>
        <v>Akku-Bohrschrauber</v>
      </c>
      <c r="B731" s="8" t="str">
        <f t="shared" si="59"/>
        <v>4711XXYY</v>
      </c>
      <c r="C731" s="8" t="s">
        <v>45</v>
      </c>
      <c r="D731" s="8" t="str">
        <f t="shared" si="60"/>
        <v>47110201</v>
      </c>
      <c r="E731" s="9">
        <v>44472</v>
      </c>
      <c r="F731" s="8" t="s">
        <v>24</v>
      </c>
      <c r="G731" s="8">
        <v>15</v>
      </c>
      <c r="H731" s="8" t="s">
        <v>20</v>
      </c>
      <c r="I731" s="8" t="str">
        <f t="shared" si="63"/>
        <v>PD-CHI-100922</v>
      </c>
      <c r="J731" s="8" t="s">
        <v>16</v>
      </c>
      <c r="K731" s="8" t="str">
        <f t="shared" si="61"/>
        <v>S-PD-CHI-449</v>
      </c>
      <c r="L731" s="8" t="s">
        <v>785</v>
      </c>
      <c r="M731" s="33" t="s">
        <v>27</v>
      </c>
    </row>
    <row r="732" spans="1:13" x14ac:dyDescent="0.3">
      <c r="A732" s="8" t="str">
        <f t="shared" si="58"/>
        <v>Netzstecker-Bohrschrauber</v>
      </c>
      <c r="B732" s="8" t="str">
        <f t="shared" si="59"/>
        <v>4911XXYY</v>
      </c>
      <c r="C732" s="8" t="s">
        <v>43</v>
      </c>
      <c r="D732" s="8" t="str">
        <f t="shared" si="60"/>
        <v>49110100</v>
      </c>
      <c r="E732" s="9">
        <v>44472</v>
      </c>
      <c r="F732" s="8" t="s">
        <v>29</v>
      </c>
      <c r="G732" s="8">
        <v>8</v>
      </c>
      <c r="H732" s="8" t="s">
        <v>15</v>
      </c>
      <c r="I732" s="8" t="str">
        <f t="shared" si="63"/>
        <v>PD-GER-100895</v>
      </c>
      <c r="J732" s="8" t="s">
        <v>16</v>
      </c>
      <c r="K732" s="8" t="str">
        <f t="shared" si="61"/>
        <v>S-PD-GER-858</v>
      </c>
      <c r="L732" s="8" t="s">
        <v>786</v>
      </c>
      <c r="M732" s="33" t="s">
        <v>31</v>
      </c>
    </row>
    <row r="733" spans="1:13" x14ac:dyDescent="0.3">
      <c r="A733" s="8" t="str">
        <f t="shared" si="58"/>
        <v>Netzstecker-Bandschleifer</v>
      </c>
      <c r="B733" s="8" t="str">
        <f t="shared" si="59"/>
        <v>4933XXYY</v>
      </c>
      <c r="C733" s="8" t="s">
        <v>66</v>
      </c>
      <c r="D733" s="8" t="str">
        <f t="shared" si="60"/>
        <v>49330200</v>
      </c>
      <c r="E733" s="9">
        <v>44473</v>
      </c>
      <c r="F733" s="8" t="s">
        <v>29</v>
      </c>
      <c r="G733" s="8">
        <v>18</v>
      </c>
      <c r="H733" s="8" t="s">
        <v>15</v>
      </c>
      <c r="I733" s="8" t="str">
        <f t="shared" si="63"/>
        <v>PD-GER-100895</v>
      </c>
      <c r="J733" s="8" t="s">
        <v>33</v>
      </c>
      <c r="K733" s="8" t="str">
        <f t="shared" si="61"/>
        <v>S-PD-GER-929</v>
      </c>
      <c r="L733" s="8" t="s">
        <v>787</v>
      </c>
      <c r="M733" s="33" t="s">
        <v>31</v>
      </c>
    </row>
    <row r="734" spans="1:13" x14ac:dyDescent="0.3">
      <c r="A734" s="8" t="str">
        <f t="shared" si="58"/>
        <v>Akku-Bohrschrauber</v>
      </c>
      <c r="B734" s="8" t="str">
        <f t="shared" si="59"/>
        <v>4711XXYY</v>
      </c>
      <c r="C734" s="8" t="s">
        <v>45</v>
      </c>
      <c r="D734" s="8" t="str">
        <f t="shared" si="60"/>
        <v>47110201</v>
      </c>
      <c r="E734" s="9">
        <v>44473</v>
      </c>
      <c r="F734" s="8" t="s">
        <v>29</v>
      </c>
      <c r="G734" s="8">
        <v>9</v>
      </c>
      <c r="H734" s="8" t="s">
        <v>20</v>
      </c>
      <c r="I734" s="8" t="str">
        <f t="shared" si="63"/>
        <v>PD-GER-100623</v>
      </c>
      <c r="J734" s="8" t="s">
        <v>37</v>
      </c>
      <c r="K734" s="8" t="str">
        <f t="shared" si="61"/>
        <v>S-PD-GER-693</v>
      </c>
      <c r="L734" s="8" t="s">
        <v>788</v>
      </c>
      <c r="M734" s="33" t="s">
        <v>42</v>
      </c>
    </row>
    <row r="735" spans="1:13" x14ac:dyDescent="0.3">
      <c r="A735" s="8" t="str">
        <f t="shared" si="58"/>
        <v>Akku-Bohrschrauber</v>
      </c>
      <c r="B735" s="8" t="str">
        <f t="shared" si="59"/>
        <v>4711XXYY</v>
      </c>
      <c r="C735" s="8" t="s">
        <v>55</v>
      </c>
      <c r="D735" s="8" t="str">
        <f t="shared" si="60"/>
        <v>47110101</v>
      </c>
      <c r="E735" s="9">
        <v>44474</v>
      </c>
      <c r="F735" s="8" t="s">
        <v>14</v>
      </c>
      <c r="G735" s="8">
        <v>20</v>
      </c>
      <c r="H735" s="8" t="s">
        <v>36</v>
      </c>
      <c r="I735" s="8" t="str">
        <f t="shared" si="63"/>
        <v>PD-MAL-100520</v>
      </c>
      <c r="J735" s="8" t="s">
        <v>37</v>
      </c>
      <c r="K735" s="8" t="str">
        <f t="shared" si="61"/>
        <v>S-PD-MAL-488</v>
      </c>
      <c r="L735" s="8" t="s">
        <v>789</v>
      </c>
      <c r="M735" s="33" t="s">
        <v>63</v>
      </c>
    </row>
    <row r="736" spans="1:13" x14ac:dyDescent="0.3">
      <c r="A736" s="8" t="str">
        <f t="shared" si="58"/>
        <v>Akku-Bandschleifer</v>
      </c>
      <c r="B736" s="8" t="str">
        <f t="shared" si="59"/>
        <v>4733XXYY</v>
      </c>
      <c r="C736" s="8" t="s">
        <v>58</v>
      </c>
      <c r="D736" s="8" t="str">
        <f t="shared" si="60"/>
        <v>47330101</v>
      </c>
      <c r="E736" s="9">
        <v>44474</v>
      </c>
      <c r="F736" s="8" t="s">
        <v>24</v>
      </c>
      <c r="G736" s="8">
        <v>10</v>
      </c>
      <c r="H736" s="8" t="s">
        <v>36</v>
      </c>
      <c r="I736" s="8" t="str">
        <f t="shared" si="63"/>
        <v>PD-CHI-100550</v>
      </c>
      <c r="J736" s="8" t="s">
        <v>33</v>
      </c>
      <c r="K736" s="8" t="str">
        <f t="shared" si="61"/>
        <v>S-PD-CHI-715</v>
      </c>
      <c r="L736" s="8" t="s">
        <v>790</v>
      </c>
      <c r="M736" s="33" t="s">
        <v>39</v>
      </c>
    </row>
    <row r="737" spans="1:13" x14ac:dyDescent="0.3">
      <c r="A737" s="8" t="str">
        <f t="shared" si="58"/>
        <v>Akku-Stichsäge</v>
      </c>
      <c r="B737" s="8" t="str">
        <f t="shared" si="59"/>
        <v>4722XXYY</v>
      </c>
      <c r="C737" s="8" t="s">
        <v>32</v>
      </c>
      <c r="D737" s="8" t="str">
        <f t="shared" si="60"/>
        <v>47220200</v>
      </c>
      <c r="E737" s="9">
        <v>44476</v>
      </c>
      <c r="F737" s="8" t="s">
        <v>29</v>
      </c>
      <c r="G737" s="8">
        <v>19</v>
      </c>
      <c r="H737" s="8" t="s">
        <v>36</v>
      </c>
      <c r="I737" s="8" t="str">
        <f t="shared" si="63"/>
        <v>PD-GER-100884</v>
      </c>
      <c r="J737" s="8" t="s">
        <v>25</v>
      </c>
      <c r="K737" s="8" t="str">
        <f t="shared" si="61"/>
        <v>S-PD-GER-809</v>
      </c>
      <c r="L737" s="8" t="s">
        <v>791</v>
      </c>
      <c r="M737" s="33" t="s">
        <v>47</v>
      </c>
    </row>
    <row r="738" spans="1:13" x14ac:dyDescent="0.3">
      <c r="A738" s="8" t="str">
        <f t="shared" si="58"/>
        <v>Akku-Stichsäge</v>
      </c>
      <c r="B738" s="8" t="str">
        <f t="shared" si="59"/>
        <v>4722XXYY</v>
      </c>
      <c r="C738" s="8" t="s">
        <v>51</v>
      </c>
      <c r="D738" s="8" t="str">
        <f t="shared" si="60"/>
        <v>47220201</v>
      </c>
      <c r="E738" s="9">
        <v>44476</v>
      </c>
      <c r="F738" s="8" t="s">
        <v>14</v>
      </c>
      <c r="G738" s="8">
        <v>10</v>
      </c>
      <c r="H738" s="8" t="s">
        <v>15</v>
      </c>
      <c r="I738" s="8" t="str">
        <f t="shared" si="63"/>
        <v>PD-MAL-100440</v>
      </c>
      <c r="J738" s="8" t="s">
        <v>16</v>
      </c>
      <c r="K738" s="8" t="str">
        <f t="shared" si="61"/>
        <v>S-PD-MAL-636</v>
      </c>
      <c r="L738" s="8" t="s">
        <v>792</v>
      </c>
      <c r="M738" s="33" t="s">
        <v>18</v>
      </c>
    </row>
    <row r="739" spans="1:13" x14ac:dyDescent="0.3">
      <c r="A739" s="8" t="str">
        <f t="shared" ref="A739:A802" si="64">IF((LEFT(D739,4)="4711"),"Akku-Bohrschrauber",IF((LEFT(D739,4)="4722"),"Akku-Stichsäge",IF((LEFT(D739,4)="4733"),"Akku-Bandschleifer",IF((LEFT(D739,4)="4911"),"Netzstecker-Bohrschrauber",IF((LEFT(D739,4)="4922"),"Netzstecker-Stichsäge",IF((LEFT(D739,4)="4933"),"Netzstecker-Bandschleifer",""))))))</f>
        <v>Akku-Bandschleifer</v>
      </c>
      <c r="B739" s="8" t="str">
        <f t="shared" ref="B739:B802" si="65">IF(A739="Akku-Bohrschrauber","4711XXYY",IF(A739="Akku-Stichsäge","4722XXYY",IF(A739="Akku-Bandschleifer","4733XXYY",IF(A739="Netzstecker-Bohrschrauber","4911XXYY",IF(A739="Netzstecker-Stichsäge","4922XXYY",IF(A739="Netzstecker-Bandschleifer","4933XXYY",""))))))</f>
        <v>4733XXYY</v>
      </c>
      <c r="C739" s="8" t="s">
        <v>13</v>
      </c>
      <c r="D739" s="8" t="str">
        <f t="shared" si="60"/>
        <v>47330100</v>
      </c>
      <c r="E739" s="9">
        <v>44476</v>
      </c>
      <c r="F739" s="8" t="s">
        <v>29</v>
      </c>
      <c r="G739" s="8">
        <v>2</v>
      </c>
      <c r="H739" s="8" t="s">
        <v>15</v>
      </c>
      <c r="I739" s="8" t="str">
        <f t="shared" si="63"/>
        <v>PD-GER-100895</v>
      </c>
      <c r="J739" s="8" t="s">
        <v>16</v>
      </c>
      <c r="K739" s="8" t="str">
        <f t="shared" si="61"/>
        <v>S-PD-GER-858</v>
      </c>
      <c r="L739" s="8" t="s">
        <v>793</v>
      </c>
      <c r="M739" s="33" t="s">
        <v>31</v>
      </c>
    </row>
    <row r="740" spans="1:13" x14ac:dyDescent="0.3">
      <c r="A740" s="8" t="str">
        <f t="shared" si="64"/>
        <v>Netzstecker-Bandschleifer</v>
      </c>
      <c r="B740" s="8" t="str">
        <f t="shared" si="65"/>
        <v>4933XXYY</v>
      </c>
      <c r="C740" s="8" t="s">
        <v>66</v>
      </c>
      <c r="D740" s="8" t="str">
        <f t="shared" si="60"/>
        <v>49330200</v>
      </c>
      <c r="E740" s="9">
        <v>44476</v>
      </c>
      <c r="F740" s="8" t="s">
        <v>14</v>
      </c>
      <c r="G740" s="8">
        <v>20</v>
      </c>
      <c r="H740" s="8" t="s">
        <v>20</v>
      </c>
      <c r="I740" s="8" t="str">
        <f t="shared" si="63"/>
        <v>PD-MAL-100488</v>
      </c>
      <c r="J740" s="8" t="s">
        <v>37</v>
      </c>
      <c r="K740" s="8" t="str">
        <f t="shared" si="61"/>
        <v>S-PD-MAL-488</v>
      </c>
      <c r="L740" s="8" t="s">
        <v>794</v>
      </c>
      <c r="M740" s="33" t="s">
        <v>22</v>
      </c>
    </row>
    <row r="741" spans="1:13" x14ac:dyDescent="0.3">
      <c r="A741" s="8" t="str">
        <f t="shared" si="64"/>
        <v>Netzstecker-Bohrschrauber</v>
      </c>
      <c r="B741" s="8" t="str">
        <f t="shared" si="65"/>
        <v>4911XXYY</v>
      </c>
      <c r="C741" s="8" t="s">
        <v>19</v>
      </c>
      <c r="D741" s="8" t="str">
        <f t="shared" si="60"/>
        <v>49110200</v>
      </c>
      <c r="E741" s="9">
        <v>44477</v>
      </c>
      <c r="F741" s="8" t="s">
        <v>24</v>
      </c>
      <c r="G741" s="8">
        <v>19</v>
      </c>
      <c r="H741" s="8" t="s">
        <v>36</v>
      </c>
      <c r="I741" s="8" t="str">
        <f t="shared" si="63"/>
        <v>PD-CHI-100550</v>
      </c>
      <c r="J741" s="8" t="s">
        <v>25</v>
      </c>
      <c r="K741" s="8" t="str">
        <f t="shared" si="61"/>
        <v>S-PD-CHI-690</v>
      </c>
      <c r="L741" s="8" t="s">
        <v>795</v>
      </c>
      <c r="M741" s="33" t="s">
        <v>39</v>
      </c>
    </row>
    <row r="742" spans="1:13" x14ac:dyDescent="0.3">
      <c r="A742" s="8" t="str">
        <f t="shared" si="64"/>
        <v>Netzstecker-Bandschleifer</v>
      </c>
      <c r="B742" s="8" t="str">
        <f t="shared" si="65"/>
        <v>4933XXYY</v>
      </c>
      <c r="C742" s="8" t="s">
        <v>66</v>
      </c>
      <c r="D742" s="8" t="str">
        <f t="shared" si="60"/>
        <v>49330200</v>
      </c>
      <c r="E742" s="9">
        <v>44477</v>
      </c>
      <c r="F742" s="8" t="s">
        <v>29</v>
      </c>
      <c r="G742" s="8">
        <v>14</v>
      </c>
      <c r="H742" s="8" t="s">
        <v>36</v>
      </c>
      <c r="I742" s="8" t="str">
        <f t="shared" si="63"/>
        <v>PD-GER-100884</v>
      </c>
      <c r="J742" s="8" t="s">
        <v>25</v>
      </c>
      <c r="K742" s="8" t="str">
        <f t="shared" si="61"/>
        <v>S-PD-GER-809</v>
      </c>
      <c r="L742" s="8" t="s">
        <v>796</v>
      </c>
      <c r="M742" s="33" t="s">
        <v>47</v>
      </c>
    </row>
    <row r="743" spans="1:13" x14ac:dyDescent="0.3">
      <c r="A743" s="8" t="str">
        <f t="shared" si="64"/>
        <v>Netzstecker-Bandschleifer</v>
      </c>
      <c r="B743" s="8" t="str">
        <f t="shared" si="65"/>
        <v>4933XXYY</v>
      </c>
      <c r="C743" s="8" t="s">
        <v>28</v>
      </c>
      <c r="D743" s="8" t="str">
        <f t="shared" si="60"/>
        <v>49330100</v>
      </c>
      <c r="E743" s="9">
        <v>44478</v>
      </c>
      <c r="F743" s="8" t="s">
        <v>24</v>
      </c>
      <c r="G743" s="8">
        <v>8</v>
      </c>
      <c r="H743" s="8" t="s">
        <v>20</v>
      </c>
      <c r="I743" s="8" t="str">
        <f t="shared" si="63"/>
        <v>PD-CHI-100922</v>
      </c>
      <c r="J743" s="8" t="s">
        <v>33</v>
      </c>
      <c r="K743" s="8" t="str">
        <f t="shared" si="61"/>
        <v>S-PD-CHI-715</v>
      </c>
      <c r="L743" s="8" t="s">
        <v>797</v>
      </c>
      <c r="M743" s="33" t="s">
        <v>27</v>
      </c>
    </row>
    <row r="744" spans="1:13" x14ac:dyDescent="0.3">
      <c r="A744" s="8" t="str">
        <f t="shared" si="64"/>
        <v>Akku-Bohrschrauber</v>
      </c>
      <c r="B744" s="8" t="str">
        <f t="shared" si="65"/>
        <v>4711XXYY</v>
      </c>
      <c r="C744" s="8" t="s">
        <v>89</v>
      </c>
      <c r="D744" s="8" t="str">
        <f t="shared" si="60"/>
        <v>47110200</v>
      </c>
      <c r="E744" s="9">
        <v>44478</v>
      </c>
      <c r="F744" s="8" t="s">
        <v>29</v>
      </c>
      <c r="G744" s="8">
        <v>11</v>
      </c>
      <c r="H744" s="8" t="s">
        <v>15</v>
      </c>
      <c r="I744" s="8" t="str">
        <f t="shared" si="63"/>
        <v>PD-GER-100895</v>
      </c>
      <c r="J744" s="8" t="s">
        <v>16</v>
      </c>
      <c r="K744" s="8" t="str">
        <f t="shared" si="61"/>
        <v>S-PD-GER-858</v>
      </c>
      <c r="L744" s="8" t="s">
        <v>798</v>
      </c>
      <c r="M744" s="33" t="s">
        <v>31</v>
      </c>
    </row>
    <row r="745" spans="1:13" x14ac:dyDescent="0.3">
      <c r="A745" s="8" t="str">
        <f t="shared" si="64"/>
        <v>Akku-Bohrschrauber</v>
      </c>
      <c r="B745" s="8" t="str">
        <f t="shared" si="65"/>
        <v>4711XXYY</v>
      </c>
      <c r="C745" s="8" t="s">
        <v>45</v>
      </c>
      <c r="D745" s="8" t="str">
        <f t="shared" si="60"/>
        <v>47110201</v>
      </c>
      <c r="E745" s="9">
        <v>44478</v>
      </c>
      <c r="F745" s="8" t="s">
        <v>14</v>
      </c>
      <c r="G745" s="8">
        <v>18</v>
      </c>
      <c r="H745" s="8" t="s">
        <v>20</v>
      </c>
      <c r="I745" s="8" t="str">
        <f t="shared" si="63"/>
        <v>PD-MAL-100488</v>
      </c>
      <c r="J745" s="8" t="s">
        <v>33</v>
      </c>
      <c r="K745" s="8" t="str">
        <f t="shared" si="61"/>
        <v>S-PD-MAL-530</v>
      </c>
      <c r="L745" s="8" t="s">
        <v>799</v>
      </c>
      <c r="M745" s="33" t="s">
        <v>22</v>
      </c>
    </row>
    <row r="746" spans="1:13" x14ac:dyDescent="0.3">
      <c r="A746" s="8" t="str">
        <f t="shared" si="64"/>
        <v>Netzstecker-Stichsäge</v>
      </c>
      <c r="B746" s="8" t="str">
        <f t="shared" si="65"/>
        <v>4922XXYY</v>
      </c>
      <c r="C746" s="8" t="s">
        <v>77</v>
      </c>
      <c r="D746" s="8" t="str">
        <f t="shared" si="60"/>
        <v>49220101</v>
      </c>
      <c r="E746" s="9">
        <v>44479</v>
      </c>
      <c r="F746" s="8" t="s">
        <v>24</v>
      </c>
      <c r="G746" s="8">
        <v>13</v>
      </c>
      <c r="H746" s="8" t="s">
        <v>36</v>
      </c>
      <c r="I746" s="8" t="str">
        <f t="shared" si="63"/>
        <v>PD-CHI-100550</v>
      </c>
      <c r="J746" s="8" t="s">
        <v>16</v>
      </c>
      <c r="K746" s="8" t="str">
        <f t="shared" si="61"/>
        <v>S-PD-CHI-449</v>
      </c>
      <c r="L746" s="8" t="s">
        <v>800</v>
      </c>
      <c r="M746" s="33" t="s">
        <v>39</v>
      </c>
    </row>
    <row r="747" spans="1:13" x14ac:dyDescent="0.3">
      <c r="A747" s="8" t="str">
        <f t="shared" si="64"/>
        <v>Akku-Bohrschrauber</v>
      </c>
      <c r="B747" s="8" t="str">
        <f t="shared" si="65"/>
        <v>4711XXYY</v>
      </c>
      <c r="C747" s="8" t="s">
        <v>55</v>
      </c>
      <c r="D747" s="8" t="str">
        <f t="shared" si="60"/>
        <v>47110101</v>
      </c>
      <c r="E747" s="9">
        <v>44480</v>
      </c>
      <c r="F747" s="8" t="s">
        <v>14</v>
      </c>
      <c r="G747" s="8">
        <v>15</v>
      </c>
      <c r="H747" s="8" t="s">
        <v>15</v>
      </c>
      <c r="I747" s="8" t="str">
        <f t="shared" si="63"/>
        <v>PD-MAL-100440</v>
      </c>
      <c r="J747" s="8" t="s">
        <v>16</v>
      </c>
      <c r="K747" s="8" t="str">
        <f t="shared" si="61"/>
        <v>S-PD-MAL-636</v>
      </c>
      <c r="L747" s="8" t="s">
        <v>801</v>
      </c>
      <c r="M747" s="33" t="s">
        <v>18</v>
      </c>
    </row>
    <row r="748" spans="1:13" x14ac:dyDescent="0.3">
      <c r="A748" s="8" t="str">
        <f t="shared" si="64"/>
        <v>Akku-Bohrschrauber</v>
      </c>
      <c r="B748" s="8" t="str">
        <f t="shared" si="65"/>
        <v>4711XXYY</v>
      </c>
      <c r="C748" s="8" t="s">
        <v>98</v>
      </c>
      <c r="D748" s="8" t="str">
        <f t="shared" si="60"/>
        <v>47110100</v>
      </c>
      <c r="E748" s="9">
        <v>44480</v>
      </c>
      <c r="F748" s="8" t="s">
        <v>14</v>
      </c>
      <c r="G748" s="8">
        <v>19</v>
      </c>
      <c r="H748" s="8" t="s">
        <v>36</v>
      </c>
      <c r="I748" s="8" t="str">
        <f t="shared" si="63"/>
        <v>PD-MAL-100520</v>
      </c>
      <c r="J748" s="8" t="s">
        <v>33</v>
      </c>
      <c r="K748" s="8" t="str">
        <f t="shared" si="61"/>
        <v>S-PD-MAL-530</v>
      </c>
      <c r="L748" s="8" t="s">
        <v>802</v>
      </c>
      <c r="M748" s="33" t="s">
        <v>63</v>
      </c>
    </row>
    <row r="749" spans="1:13" x14ac:dyDescent="0.3">
      <c r="A749" s="8" t="str">
        <f t="shared" si="64"/>
        <v>Akku-Stichsäge</v>
      </c>
      <c r="B749" s="8" t="str">
        <f t="shared" si="65"/>
        <v>4722XXYY</v>
      </c>
      <c r="C749" s="8" t="s">
        <v>93</v>
      </c>
      <c r="D749" s="8" t="str">
        <f t="shared" si="60"/>
        <v>47220100</v>
      </c>
      <c r="E749" s="9">
        <v>44480</v>
      </c>
      <c r="F749" s="8" t="s">
        <v>14</v>
      </c>
      <c r="G749" s="8">
        <v>20</v>
      </c>
      <c r="H749" s="8" t="s">
        <v>20</v>
      </c>
      <c r="I749" s="8" t="str">
        <f t="shared" si="63"/>
        <v>PD-MAL-100488</v>
      </c>
      <c r="J749" s="8" t="s">
        <v>25</v>
      </c>
      <c r="K749" s="8" t="str">
        <f t="shared" si="61"/>
        <v>S-PD-MAL-934</v>
      </c>
      <c r="L749" s="8" t="s">
        <v>803</v>
      </c>
      <c r="M749" s="33" t="s">
        <v>22</v>
      </c>
    </row>
    <row r="750" spans="1:13" x14ac:dyDescent="0.3">
      <c r="A750" s="8" t="str">
        <f t="shared" si="64"/>
        <v>Akku-Bohrschrauber</v>
      </c>
      <c r="B750" s="8" t="str">
        <f t="shared" si="65"/>
        <v>4711XXYY</v>
      </c>
      <c r="C750" s="8" t="s">
        <v>98</v>
      </c>
      <c r="D750" s="8" t="str">
        <f t="shared" si="60"/>
        <v>47110100</v>
      </c>
      <c r="E750" s="9">
        <v>44481</v>
      </c>
      <c r="F750" s="8" t="s">
        <v>24</v>
      </c>
      <c r="G750" s="8">
        <v>16</v>
      </c>
      <c r="H750" s="8" t="s">
        <v>15</v>
      </c>
      <c r="I750" s="8" t="str">
        <f t="shared" si="63"/>
        <v>PD-CHI-100707</v>
      </c>
      <c r="J750" s="8" t="s">
        <v>25</v>
      </c>
      <c r="K750" s="8" t="str">
        <f t="shared" si="61"/>
        <v>S-PD-CHI-690</v>
      </c>
      <c r="L750" s="8" t="s">
        <v>804</v>
      </c>
      <c r="M750" s="33" t="s">
        <v>74</v>
      </c>
    </row>
    <row r="751" spans="1:13" x14ac:dyDescent="0.3">
      <c r="A751" s="8" t="str">
        <f t="shared" si="64"/>
        <v>Netzstecker-Stichsäge</v>
      </c>
      <c r="B751" s="8" t="str">
        <f t="shared" si="65"/>
        <v>4922XXYY</v>
      </c>
      <c r="C751" s="8" t="s">
        <v>124</v>
      </c>
      <c r="D751" s="8" t="str">
        <f t="shared" si="60"/>
        <v>49220200</v>
      </c>
      <c r="E751" s="9">
        <v>44481</v>
      </c>
      <c r="F751" s="8" t="s">
        <v>14</v>
      </c>
      <c r="G751" s="8">
        <v>5</v>
      </c>
      <c r="H751" s="8" t="s">
        <v>15</v>
      </c>
      <c r="I751" s="8" t="str">
        <f t="shared" si="63"/>
        <v>PD-MAL-100440</v>
      </c>
      <c r="J751" s="8" t="s">
        <v>37</v>
      </c>
      <c r="K751" s="8" t="str">
        <f t="shared" si="61"/>
        <v>S-PD-MAL-488</v>
      </c>
      <c r="L751" s="8" t="s">
        <v>805</v>
      </c>
      <c r="M751" s="33" t="s">
        <v>18</v>
      </c>
    </row>
    <row r="752" spans="1:13" x14ac:dyDescent="0.3">
      <c r="A752" s="8" t="str">
        <f t="shared" si="64"/>
        <v>Akku-Bandschleifer</v>
      </c>
      <c r="B752" s="8" t="str">
        <f t="shared" si="65"/>
        <v>4733XXYY</v>
      </c>
      <c r="C752" s="8" t="s">
        <v>60</v>
      </c>
      <c r="D752" s="8" t="str">
        <f t="shared" si="60"/>
        <v>47330200</v>
      </c>
      <c r="E752" s="9">
        <v>44481</v>
      </c>
      <c r="F752" s="8" t="s">
        <v>14</v>
      </c>
      <c r="G752" s="8">
        <v>7</v>
      </c>
      <c r="H752" s="8" t="s">
        <v>20</v>
      </c>
      <c r="I752" s="8" t="str">
        <f t="shared" si="63"/>
        <v>PD-MAL-100488</v>
      </c>
      <c r="J752" s="8" t="s">
        <v>33</v>
      </c>
      <c r="K752" s="8" t="str">
        <f t="shared" si="61"/>
        <v>S-PD-MAL-530</v>
      </c>
      <c r="L752" s="8" t="s">
        <v>806</v>
      </c>
      <c r="M752" s="33" t="s">
        <v>22</v>
      </c>
    </row>
    <row r="753" spans="1:13" x14ac:dyDescent="0.3">
      <c r="A753" s="8" t="str">
        <f t="shared" si="64"/>
        <v>Netzstecker-Stichsäge</v>
      </c>
      <c r="B753" s="8" t="str">
        <f t="shared" si="65"/>
        <v>4922XXYY</v>
      </c>
      <c r="C753" s="8" t="s">
        <v>40</v>
      </c>
      <c r="D753" s="8" t="str">
        <f t="shared" si="60"/>
        <v>49220201</v>
      </c>
      <c r="E753" s="9">
        <v>44482</v>
      </c>
      <c r="F753" s="8" t="s">
        <v>14</v>
      </c>
      <c r="G753" s="8">
        <v>19</v>
      </c>
      <c r="H753" s="8" t="s">
        <v>15</v>
      </c>
      <c r="I753" s="8" t="str">
        <f t="shared" si="63"/>
        <v>PD-MAL-100440</v>
      </c>
      <c r="J753" s="8" t="s">
        <v>37</v>
      </c>
      <c r="K753" s="8" t="str">
        <f t="shared" si="61"/>
        <v>S-PD-MAL-488</v>
      </c>
      <c r="L753" s="8" t="s">
        <v>807</v>
      </c>
      <c r="M753" s="33" t="s">
        <v>18</v>
      </c>
    </row>
    <row r="754" spans="1:13" x14ac:dyDescent="0.3">
      <c r="A754" s="8" t="str">
        <f t="shared" si="64"/>
        <v>Netzstecker-Bohrschrauber</v>
      </c>
      <c r="B754" s="8" t="str">
        <f t="shared" si="65"/>
        <v>4911XXYY</v>
      </c>
      <c r="C754" s="8" t="s">
        <v>43</v>
      </c>
      <c r="D754" s="8" t="str">
        <f t="shared" si="60"/>
        <v>49110100</v>
      </c>
      <c r="E754" s="9">
        <v>44482</v>
      </c>
      <c r="F754" s="8" t="s">
        <v>14</v>
      </c>
      <c r="G754" s="8">
        <v>15</v>
      </c>
      <c r="H754" s="8" t="s">
        <v>36</v>
      </c>
      <c r="I754" s="8" t="str">
        <f t="shared" si="63"/>
        <v>PD-MAL-100520</v>
      </c>
      <c r="J754" s="8" t="s">
        <v>25</v>
      </c>
      <c r="K754" s="8" t="str">
        <f t="shared" si="61"/>
        <v>S-PD-MAL-934</v>
      </c>
      <c r="L754" s="8" t="s">
        <v>808</v>
      </c>
      <c r="M754" s="33" t="s">
        <v>63</v>
      </c>
    </row>
    <row r="755" spans="1:13" x14ac:dyDescent="0.3">
      <c r="A755" s="8" t="str">
        <f t="shared" si="64"/>
        <v>Netzstecker-Stichsäge</v>
      </c>
      <c r="B755" s="8" t="str">
        <f t="shared" si="65"/>
        <v>4922XXYY</v>
      </c>
      <c r="C755" s="8" t="s">
        <v>40</v>
      </c>
      <c r="D755" s="8" t="str">
        <f t="shared" si="60"/>
        <v>49220201</v>
      </c>
      <c r="E755" s="9">
        <v>44483</v>
      </c>
      <c r="F755" s="8" t="s">
        <v>24</v>
      </c>
      <c r="G755" s="8">
        <v>18</v>
      </c>
      <c r="H755" s="8" t="s">
        <v>36</v>
      </c>
      <c r="I755" s="8" t="str">
        <f t="shared" si="63"/>
        <v>PD-CHI-100550</v>
      </c>
      <c r="J755" s="8" t="s">
        <v>25</v>
      </c>
      <c r="K755" s="8" t="str">
        <f t="shared" si="61"/>
        <v>S-PD-CHI-690</v>
      </c>
      <c r="L755" s="8" t="s">
        <v>809</v>
      </c>
      <c r="M755" s="33" t="s">
        <v>39</v>
      </c>
    </row>
    <row r="756" spans="1:13" x14ac:dyDescent="0.3">
      <c r="A756" s="8" t="str">
        <f t="shared" si="64"/>
        <v>Netzstecker-Bohrschrauber</v>
      </c>
      <c r="B756" s="8" t="str">
        <f t="shared" si="65"/>
        <v>4911XXYY</v>
      </c>
      <c r="C756" s="8" t="s">
        <v>53</v>
      </c>
      <c r="D756" s="8" t="str">
        <f t="shared" si="60"/>
        <v>49110201</v>
      </c>
      <c r="E756" s="9">
        <v>44483</v>
      </c>
      <c r="F756" s="8" t="s">
        <v>14</v>
      </c>
      <c r="G756" s="8">
        <v>4</v>
      </c>
      <c r="H756" s="8" t="s">
        <v>36</v>
      </c>
      <c r="I756" s="8" t="str">
        <f t="shared" si="63"/>
        <v>PD-MAL-100520</v>
      </c>
      <c r="J756" s="8" t="s">
        <v>37</v>
      </c>
      <c r="K756" s="8" t="str">
        <f t="shared" si="61"/>
        <v>S-PD-MAL-488</v>
      </c>
      <c r="L756" s="8" t="s">
        <v>810</v>
      </c>
      <c r="M756" s="33" t="s">
        <v>63</v>
      </c>
    </row>
    <row r="757" spans="1:13" x14ac:dyDescent="0.3">
      <c r="A757" s="8" t="str">
        <f t="shared" si="64"/>
        <v>Netzstecker-Bohrschrauber</v>
      </c>
      <c r="B757" s="8" t="str">
        <f t="shared" si="65"/>
        <v>4911XXYY</v>
      </c>
      <c r="C757" s="8" t="s">
        <v>53</v>
      </c>
      <c r="D757" s="8" t="str">
        <f t="shared" si="60"/>
        <v>49110201</v>
      </c>
      <c r="E757" s="9">
        <v>44483</v>
      </c>
      <c r="F757" s="8" t="s">
        <v>14</v>
      </c>
      <c r="G757" s="8">
        <v>12</v>
      </c>
      <c r="H757" s="8" t="s">
        <v>15</v>
      </c>
      <c r="I757" s="8" t="str">
        <f t="shared" si="63"/>
        <v>PD-MAL-100440</v>
      </c>
      <c r="J757" s="8" t="s">
        <v>25</v>
      </c>
      <c r="K757" s="8" t="str">
        <f t="shared" si="61"/>
        <v>S-PD-MAL-934</v>
      </c>
      <c r="L757" s="8" t="s">
        <v>811</v>
      </c>
      <c r="M757" s="33" t="s">
        <v>18</v>
      </c>
    </row>
    <row r="758" spans="1:13" x14ac:dyDescent="0.3">
      <c r="A758" s="8" t="str">
        <f t="shared" si="64"/>
        <v>Akku-Bandschleifer</v>
      </c>
      <c r="B758" s="8" t="str">
        <f t="shared" si="65"/>
        <v>4733XXYY</v>
      </c>
      <c r="C758" s="8" t="s">
        <v>13</v>
      </c>
      <c r="D758" s="8" t="str">
        <f t="shared" si="60"/>
        <v>47330100</v>
      </c>
      <c r="E758" s="9">
        <v>44484</v>
      </c>
      <c r="F758" s="8" t="s">
        <v>14</v>
      </c>
      <c r="G758" s="8">
        <v>2</v>
      </c>
      <c r="H758" s="8" t="s">
        <v>36</v>
      </c>
      <c r="I758" s="8" t="str">
        <f t="shared" si="63"/>
        <v>PD-MAL-100520</v>
      </c>
      <c r="J758" s="8" t="s">
        <v>33</v>
      </c>
      <c r="K758" s="8" t="str">
        <f t="shared" si="61"/>
        <v>S-PD-MAL-530</v>
      </c>
      <c r="L758" s="8" t="s">
        <v>812</v>
      </c>
      <c r="M758" s="33" t="s">
        <v>63</v>
      </c>
    </row>
    <row r="759" spans="1:13" x14ac:dyDescent="0.3">
      <c r="A759" s="8" t="str">
        <f t="shared" si="64"/>
        <v>Akku-Bandschleifer</v>
      </c>
      <c r="B759" s="8" t="str">
        <f t="shared" si="65"/>
        <v>4733XXYY</v>
      </c>
      <c r="C759" s="8" t="s">
        <v>13</v>
      </c>
      <c r="D759" s="8" t="str">
        <f t="shared" si="60"/>
        <v>47330100</v>
      </c>
      <c r="E759" s="9">
        <v>44484</v>
      </c>
      <c r="F759" s="8" t="s">
        <v>24</v>
      </c>
      <c r="G759" s="8">
        <v>16</v>
      </c>
      <c r="H759" s="8" t="s">
        <v>36</v>
      </c>
      <c r="I759" s="8" t="str">
        <f t="shared" si="63"/>
        <v>PD-CHI-100550</v>
      </c>
      <c r="J759" s="8" t="s">
        <v>37</v>
      </c>
      <c r="K759" s="8" t="str">
        <f t="shared" si="61"/>
        <v>S-PD-CHI-499</v>
      </c>
      <c r="L759" s="8" t="s">
        <v>813</v>
      </c>
      <c r="M759" s="33" t="s">
        <v>39</v>
      </c>
    </row>
    <row r="760" spans="1:13" x14ac:dyDescent="0.3">
      <c r="A760" s="8" t="str">
        <f t="shared" si="64"/>
        <v>Netzstecker-Bohrschrauber</v>
      </c>
      <c r="B760" s="8" t="str">
        <f t="shared" si="65"/>
        <v>4911XXYY</v>
      </c>
      <c r="C760" s="8" t="s">
        <v>19</v>
      </c>
      <c r="D760" s="8" t="str">
        <f t="shared" si="60"/>
        <v>49110200</v>
      </c>
      <c r="E760" s="9">
        <v>44484</v>
      </c>
      <c r="F760" s="8" t="s">
        <v>29</v>
      </c>
      <c r="G760" s="8">
        <v>1</v>
      </c>
      <c r="H760" s="8" t="s">
        <v>20</v>
      </c>
      <c r="I760" s="8" t="str">
        <f t="shared" si="63"/>
        <v>PD-GER-100623</v>
      </c>
      <c r="J760" s="8" t="s">
        <v>16</v>
      </c>
      <c r="K760" s="8" t="str">
        <f t="shared" si="61"/>
        <v>S-PD-GER-858</v>
      </c>
      <c r="L760" s="8" t="s">
        <v>814</v>
      </c>
      <c r="M760" s="33" t="s">
        <v>42</v>
      </c>
    </row>
    <row r="761" spans="1:13" x14ac:dyDescent="0.3">
      <c r="A761" s="8" t="str">
        <f t="shared" si="64"/>
        <v>Akku-Bohrschrauber</v>
      </c>
      <c r="B761" s="8" t="str">
        <f t="shared" si="65"/>
        <v>4711XXYY</v>
      </c>
      <c r="C761" s="8" t="s">
        <v>45</v>
      </c>
      <c r="D761" s="8" t="str">
        <f t="shared" si="60"/>
        <v>47110201</v>
      </c>
      <c r="E761" s="9">
        <v>44485</v>
      </c>
      <c r="F761" s="8" t="s">
        <v>24</v>
      </c>
      <c r="G761" s="8">
        <v>13</v>
      </c>
      <c r="H761" s="8" t="s">
        <v>15</v>
      </c>
      <c r="I761" s="8" t="str">
        <f t="shared" si="63"/>
        <v>PD-CHI-100707</v>
      </c>
      <c r="J761" s="8" t="s">
        <v>37</v>
      </c>
      <c r="K761" s="8" t="str">
        <f t="shared" si="61"/>
        <v>S-PD-CHI-499</v>
      </c>
      <c r="L761" s="8" t="s">
        <v>815</v>
      </c>
      <c r="M761" s="33" t="s">
        <v>74</v>
      </c>
    </row>
    <row r="762" spans="1:13" x14ac:dyDescent="0.3">
      <c r="A762" s="8" t="str">
        <f t="shared" si="64"/>
        <v>Akku-Stichsäge</v>
      </c>
      <c r="B762" s="8" t="str">
        <f t="shared" si="65"/>
        <v>4722XXYY</v>
      </c>
      <c r="C762" s="8" t="s">
        <v>51</v>
      </c>
      <c r="D762" s="8" t="str">
        <f t="shared" si="60"/>
        <v>47220201</v>
      </c>
      <c r="E762" s="9">
        <v>44485</v>
      </c>
      <c r="F762" s="8" t="s">
        <v>29</v>
      </c>
      <c r="G762" s="8">
        <v>13</v>
      </c>
      <c r="H762" s="8" t="s">
        <v>20</v>
      </c>
      <c r="I762" s="8" t="str">
        <f t="shared" si="63"/>
        <v>PD-GER-100623</v>
      </c>
      <c r="J762" s="8" t="s">
        <v>33</v>
      </c>
      <c r="K762" s="8" t="str">
        <f t="shared" si="61"/>
        <v>S-PD-GER-929</v>
      </c>
      <c r="L762" s="8" t="s">
        <v>816</v>
      </c>
      <c r="M762" s="33" t="s">
        <v>42</v>
      </c>
    </row>
    <row r="763" spans="1:13" x14ac:dyDescent="0.3">
      <c r="A763" s="8" t="str">
        <f t="shared" si="64"/>
        <v>Akku-Stichsäge</v>
      </c>
      <c r="B763" s="8" t="str">
        <f t="shared" si="65"/>
        <v>4722XXYY</v>
      </c>
      <c r="C763" s="8" t="s">
        <v>93</v>
      </c>
      <c r="D763" s="8" t="str">
        <f t="shared" si="60"/>
        <v>47220100</v>
      </c>
      <c r="E763" s="9">
        <v>44486</v>
      </c>
      <c r="F763" s="8" t="s">
        <v>14</v>
      </c>
      <c r="G763" s="8">
        <v>4</v>
      </c>
      <c r="H763" s="8" t="s">
        <v>15</v>
      </c>
      <c r="I763" s="8" t="str">
        <f t="shared" si="63"/>
        <v>PD-MAL-100440</v>
      </c>
      <c r="J763" s="8" t="s">
        <v>16</v>
      </c>
      <c r="K763" s="8" t="str">
        <f t="shared" si="61"/>
        <v>S-PD-MAL-636</v>
      </c>
      <c r="L763" s="8" t="s">
        <v>817</v>
      </c>
      <c r="M763" s="33" t="s">
        <v>18</v>
      </c>
    </row>
    <row r="764" spans="1:13" x14ac:dyDescent="0.3">
      <c r="A764" s="8" t="str">
        <f t="shared" si="64"/>
        <v>Akku-Bohrschrauber</v>
      </c>
      <c r="B764" s="8" t="str">
        <f t="shared" si="65"/>
        <v>4711XXYY</v>
      </c>
      <c r="C764" s="8" t="s">
        <v>89</v>
      </c>
      <c r="D764" s="8" t="str">
        <f t="shared" si="60"/>
        <v>47110200</v>
      </c>
      <c r="E764" s="9">
        <v>44486</v>
      </c>
      <c r="F764" s="8" t="s">
        <v>29</v>
      </c>
      <c r="G764" s="8">
        <v>16</v>
      </c>
      <c r="H764" s="8" t="s">
        <v>15</v>
      </c>
      <c r="I764" s="8" t="str">
        <f t="shared" si="63"/>
        <v>PD-GER-100895</v>
      </c>
      <c r="J764" s="8" t="s">
        <v>25</v>
      </c>
      <c r="K764" s="8" t="str">
        <f t="shared" si="61"/>
        <v>S-PD-GER-809</v>
      </c>
      <c r="L764" s="8" t="s">
        <v>818</v>
      </c>
      <c r="M764" s="33" t="s">
        <v>31</v>
      </c>
    </row>
    <row r="765" spans="1:13" x14ac:dyDescent="0.3">
      <c r="A765" s="8" t="str">
        <f t="shared" si="64"/>
        <v>Netzstecker-Stichsäge</v>
      </c>
      <c r="B765" s="8" t="str">
        <f t="shared" si="65"/>
        <v>4922XXYY</v>
      </c>
      <c r="C765" s="8" t="s">
        <v>77</v>
      </c>
      <c r="D765" s="8" t="str">
        <f t="shared" si="60"/>
        <v>49220101</v>
      </c>
      <c r="E765" s="9">
        <v>44486</v>
      </c>
      <c r="F765" s="8" t="s">
        <v>14</v>
      </c>
      <c r="G765" s="8">
        <v>11</v>
      </c>
      <c r="H765" s="8" t="s">
        <v>36</v>
      </c>
      <c r="I765" s="8" t="str">
        <f t="shared" si="63"/>
        <v>PD-MAL-100520</v>
      </c>
      <c r="J765" s="8" t="s">
        <v>25</v>
      </c>
      <c r="K765" s="8" t="str">
        <f t="shared" si="61"/>
        <v>S-PD-MAL-934</v>
      </c>
      <c r="L765" s="8" t="s">
        <v>819</v>
      </c>
      <c r="M765" s="33" t="s">
        <v>63</v>
      </c>
    </row>
    <row r="766" spans="1:13" x14ac:dyDescent="0.3">
      <c r="A766" s="8" t="str">
        <f t="shared" si="64"/>
        <v>Akku-Stichsäge</v>
      </c>
      <c r="B766" s="8" t="str">
        <f t="shared" si="65"/>
        <v>4722XXYY</v>
      </c>
      <c r="C766" s="8" t="s">
        <v>48</v>
      </c>
      <c r="D766" s="8" t="str">
        <f t="shared" ref="D766:D829" si="66">IF(C766="Akku-Bohrschrauber Basis","47110100",IF(C766="Akku-Bohrschrauber Basis Plus","47110101",IF(C766="Akku-Bohrschrauber Premium","47110200",IF(C766="Akku-Bohrschrauber Premium Plus","47110201",IF(C766="Akku-Stichsäge Basis","47220100",IF(C766="Akku-Stichsäge Basis Plus","47220101",IF(C766="Akku-Stichsäge Premium","47220200",IF(C766="Akku-Stichsäge Premium Plus","47220201",IF(C766="Akku-Bandschleifer Basis","47330100",IF(C766="Akku-Bandschleifer Basis Plus","47330101",IF(C766="Akku-Bandschleifer Premium","47330200",IF(C766="Akku-Bandschleifer Premium Plus","47330201",IF(C766="Netzstecker-Bohrschrauber Basis","49110100",IF(C766="Netzstecker-Bohrschrauber Basis Plus","49110101",IF(C766="Netzstecker-Bohrschrauber Premium","49110200",IF(C766="Netzstecker-Bohrschrauber Premium Plus","49110201",IF(C766="Netzstecker-Stichsäge Basis","49220100",IF(C766="Netzstecker-Stichsäge Basis Plus","49220101",IF(C766="Netzstecker-Stichsäge Premium","49220200",IF(C766="Netzstecker-Stichsäge Premium Plus","49220201",IF(C766="Netzstecker-Bandschleifer Basis","49330100",IF(C766="Netzstecker-Bandschleifer Basis Plus","49330101",IF(C766="Netzstecker-Bandschleifer Premium","49330200",IF(C766="Netzstecker-Bandschleifer Premium Plus","49330201",""))))))))))))))))))))))))</f>
        <v>47220101</v>
      </c>
      <c r="E766" s="9">
        <v>44486</v>
      </c>
      <c r="F766" s="8" t="s">
        <v>24</v>
      </c>
      <c r="G766" s="8">
        <v>6</v>
      </c>
      <c r="H766" s="8" t="s">
        <v>20</v>
      </c>
      <c r="I766" s="8" t="str">
        <f t="shared" si="63"/>
        <v>PD-CHI-100922</v>
      </c>
      <c r="J766" s="8" t="s">
        <v>33</v>
      </c>
      <c r="K766" s="8" t="str">
        <f t="shared" si="61"/>
        <v>S-PD-CHI-715</v>
      </c>
      <c r="L766" s="8" t="s">
        <v>820</v>
      </c>
      <c r="M766" s="33" t="s">
        <v>27</v>
      </c>
    </row>
    <row r="767" spans="1:13" x14ac:dyDescent="0.3">
      <c r="A767" s="8" t="str">
        <f t="shared" si="64"/>
        <v>Netzstecker-Bandschleifer</v>
      </c>
      <c r="B767" s="8" t="str">
        <f t="shared" si="65"/>
        <v>4933XXYY</v>
      </c>
      <c r="C767" s="8" t="s">
        <v>28</v>
      </c>
      <c r="D767" s="8" t="str">
        <f t="shared" si="66"/>
        <v>49330100</v>
      </c>
      <c r="E767" s="9">
        <v>44487</v>
      </c>
      <c r="F767" s="8" t="s">
        <v>24</v>
      </c>
      <c r="G767" s="8">
        <v>16</v>
      </c>
      <c r="H767" s="8" t="s">
        <v>20</v>
      </c>
      <c r="I767" s="8" t="str">
        <f t="shared" si="63"/>
        <v>PD-CHI-100922</v>
      </c>
      <c r="J767" s="8" t="s">
        <v>33</v>
      </c>
      <c r="K767" s="8" t="str">
        <f t="shared" si="61"/>
        <v>S-PD-CHI-715</v>
      </c>
      <c r="L767" s="8" t="s">
        <v>821</v>
      </c>
      <c r="M767" s="33" t="s">
        <v>27</v>
      </c>
    </row>
    <row r="768" spans="1:13" x14ac:dyDescent="0.3">
      <c r="A768" s="8" t="str">
        <f t="shared" si="64"/>
        <v>Netzstecker-Stichsäge</v>
      </c>
      <c r="B768" s="8" t="str">
        <f t="shared" si="65"/>
        <v>4922XXYY</v>
      </c>
      <c r="C768" s="8" t="s">
        <v>77</v>
      </c>
      <c r="D768" s="8" t="str">
        <f t="shared" si="66"/>
        <v>49220101</v>
      </c>
      <c r="E768" s="9">
        <v>44487</v>
      </c>
      <c r="F768" s="8" t="s">
        <v>24</v>
      </c>
      <c r="G768" s="8">
        <v>15</v>
      </c>
      <c r="H768" s="8" t="s">
        <v>15</v>
      </c>
      <c r="I768" s="8" t="str">
        <f t="shared" si="63"/>
        <v>PD-CHI-100707</v>
      </c>
      <c r="J768" s="8" t="s">
        <v>37</v>
      </c>
      <c r="K768" s="8" t="str">
        <f t="shared" si="61"/>
        <v>S-PD-CHI-499</v>
      </c>
      <c r="L768" s="8" t="s">
        <v>822</v>
      </c>
      <c r="M768" s="33" t="s">
        <v>74</v>
      </c>
    </row>
    <row r="769" spans="1:13" x14ac:dyDescent="0.3">
      <c r="A769" s="8" t="str">
        <f t="shared" si="64"/>
        <v>Akku-Stichsäge</v>
      </c>
      <c r="B769" s="8" t="str">
        <f t="shared" si="65"/>
        <v>4722XXYY</v>
      </c>
      <c r="C769" s="8" t="s">
        <v>51</v>
      </c>
      <c r="D769" s="8" t="str">
        <f t="shared" si="66"/>
        <v>47220201</v>
      </c>
      <c r="E769" s="9">
        <v>44487</v>
      </c>
      <c r="F769" s="8" t="s">
        <v>14</v>
      </c>
      <c r="G769" s="8">
        <v>7</v>
      </c>
      <c r="H769" s="8" t="s">
        <v>15</v>
      </c>
      <c r="I769" s="8" t="str">
        <f t="shared" si="63"/>
        <v>PD-MAL-100440</v>
      </c>
      <c r="J769" s="8" t="s">
        <v>33</v>
      </c>
      <c r="K769" s="8" t="str">
        <f t="shared" si="61"/>
        <v>S-PD-MAL-530</v>
      </c>
      <c r="L769" s="8" t="s">
        <v>823</v>
      </c>
      <c r="M769" s="33" t="s">
        <v>18</v>
      </c>
    </row>
    <row r="770" spans="1:13" x14ac:dyDescent="0.3">
      <c r="A770" s="8" t="str">
        <f t="shared" si="64"/>
        <v>Akku-Bandschleifer</v>
      </c>
      <c r="B770" s="8" t="str">
        <f t="shared" si="65"/>
        <v>4733XXYY</v>
      </c>
      <c r="C770" s="8" t="s">
        <v>58</v>
      </c>
      <c r="D770" s="8" t="str">
        <f t="shared" si="66"/>
        <v>47330101</v>
      </c>
      <c r="E770" s="9">
        <v>44488</v>
      </c>
      <c r="F770" s="8" t="s">
        <v>14</v>
      </c>
      <c r="G770" s="8">
        <v>20</v>
      </c>
      <c r="H770" s="8" t="s">
        <v>15</v>
      </c>
      <c r="I770" s="8" t="str">
        <f t="shared" si="63"/>
        <v>PD-MAL-100440</v>
      </c>
      <c r="J770" s="8" t="s">
        <v>37</v>
      </c>
      <c r="K770" s="8" t="str">
        <f t="shared" si="61"/>
        <v>S-PD-MAL-488</v>
      </c>
      <c r="L770" s="8" t="s">
        <v>824</v>
      </c>
      <c r="M770" s="33" t="s">
        <v>18</v>
      </c>
    </row>
    <row r="771" spans="1:13" x14ac:dyDescent="0.3">
      <c r="A771" s="8" t="str">
        <f t="shared" si="64"/>
        <v>Akku-Bohrschrauber</v>
      </c>
      <c r="B771" s="8" t="str">
        <f t="shared" si="65"/>
        <v>4711XXYY</v>
      </c>
      <c r="C771" s="8" t="s">
        <v>45</v>
      </c>
      <c r="D771" s="8" t="str">
        <f t="shared" si="66"/>
        <v>47110201</v>
      </c>
      <c r="E771" s="9">
        <v>44488</v>
      </c>
      <c r="F771" s="8" t="s">
        <v>14</v>
      </c>
      <c r="G771" s="8">
        <v>9</v>
      </c>
      <c r="H771" s="8" t="s">
        <v>36</v>
      </c>
      <c r="I771" s="8" t="str">
        <f t="shared" si="63"/>
        <v>PD-MAL-100520</v>
      </c>
      <c r="J771" s="8" t="s">
        <v>37</v>
      </c>
      <c r="K771" s="8" t="str">
        <f t="shared" ref="K771:K834" si="67">IF(AND(F771="Malaysia",J771="Multi Tier Racking"),"S-PD-MAL-530",IF(AND(F771="Malaysia",J771="Static Shelving"),"S-PD-MAL-636",IF(AND(F771="Malaysia",J771="Mobile Shelving"),"S-PD-MAL-934",IF(AND(F771="Malaysia",J771="Pallet Racking"),"S-PD-MAL-488",IF(AND(F771="China",J771="Multi Tier Racking"),"S-PD-CHI-715",IF(AND(F771="China",J771="Static Shelving"),"S-PD-CHI-449",IF(AND(F771="China",J771="Mobile Shelving"),"S-PD-CHI-690",IF(AND(F771="China",J771="Pallet Racking"),"S-PD-CHI-499",IF(AND(F771="Germany",J771="Multi Tier Racking"),"S-PD-GER-929",IF(AND(F771="Germany",J771="Static Shelving"),"S-PD-GER-858",IF(AND(F771="Germany",J771="Mobile Shelving"),"S-PD-GER-809",IF(AND(F771="Germany",J771="Pallet Racking"),"S-PD-GER-693",""))))))))))))</f>
        <v>S-PD-MAL-488</v>
      </c>
      <c r="L771" s="8" t="s">
        <v>825</v>
      </c>
      <c r="M771" s="33" t="s">
        <v>63</v>
      </c>
    </row>
    <row r="772" spans="1:13" x14ac:dyDescent="0.3">
      <c r="A772" s="8" t="str">
        <f t="shared" si="64"/>
        <v>Akku-Bohrschrauber</v>
      </c>
      <c r="B772" s="8" t="str">
        <f t="shared" si="65"/>
        <v>4711XXYY</v>
      </c>
      <c r="C772" s="8" t="s">
        <v>55</v>
      </c>
      <c r="D772" s="8" t="str">
        <f t="shared" si="66"/>
        <v>47110101</v>
      </c>
      <c r="E772" s="9">
        <v>44489</v>
      </c>
      <c r="F772" s="8" t="s">
        <v>24</v>
      </c>
      <c r="G772" s="8">
        <v>9</v>
      </c>
      <c r="H772" s="8" t="s">
        <v>36</v>
      </c>
      <c r="I772" s="8" t="str">
        <f t="shared" si="63"/>
        <v>PD-CHI-100550</v>
      </c>
      <c r="J772" s="8" t="s">
        <v>33</v>
      </c>
      <c r="K772" s="8" t="str">
        <f t="shared" si="67"/>
        <v>S-PD-CHI-715</v>
      </c>
      <c r="L772" s="8" t="s">
        <v>826</v>
      </c>
      <c r="M772" s="33" t="s">
        <v>39</v>
      </c>
    </row>
    <row r="773" spans="1:13" x14ac:dyDescent="0.3">
      <c r="A773" s="8" t="str">
        <f t="shared" si="64"/>
        <v>Akku-Bandschleifer</v>
      </c>
      <c r="B773" s="8" t="str">
        <f t="shared" si="65"/>
        <v>4733XXYY</v>
      </c>
      <c r="C773" s="8" t="s">
        <v>58</v>
      </c>
      <c r="D773" s="8" t="str">
        <f t="shared" si="66"/>
        <v>47330101</v>
      </c>
      <c r="E773" s="9">
        <v>44489</v>
      </c>
      <c r="F773" s="8" t="s">
        <v>29</v>
      </c>
      <c r="G773" s="8">
        <v>11</v>
      </c>
      <c r="H773" s="8" t="s">
        <v>36</v>
      </c>
      <c r="I773" s="8" t="str">
        <f t="shared" si="63"/>
        <v>PD-GER-100884</v>
      </c>
      <c r="J773" s="8" t="s">
        <v>25</v>
      </c>
      <c r="K773" s="8" t="str">
        <f t="shared" si="67"/>
        <v>S-PD-GER-809</v>
      </c>
      <c r="L773" s="8" t="s">
        <v>827</v>
      </c>
      <c r="M773" s="33" t="s">
        <v>47</v>
      </c>
    </row>
    <row r="774" spans="1:13" x14ac:dyDescent="0.3">
      <c r="A774" s="8" t="str">
        <f t="shared" si="64"/>
        <v>Akku-Stichsäge</v>
      </c>
      <c r="B774" s="8" t="str">
        <f t="shared" si="65"/>
        <v>4722XXYY</v>
      </c>
      <c r="C774" s="8" t="s">
        <v>32</v>
      </c>
      <c r="D774" s="8" t="str">
        <f t="shared" si="66"/>
        <v>47220200</v>
      </c>
      <c r="E774" s="9">
        <v>44489</v>
      </c>
      <c r="F774" s="8" t="s">
        <v>24</v>
      </c>
      <c r="G774" s="8">
        <v>18</v>
      </c>
      <c r="H774" s="8" t="s">
        <v>15</v>
      </c>
      <c r="I774" s="8" t="str">
        <f t="shared" si="63"/>
        <v>PD-CHI-100707</v>
      </c>
      <c r="J774" s="8" t="s">
        <v>16</v>
      </c>
      <c r="K774" s="8" t="str">
        <f t="shared" si="67"/>
        <v>S-PD-CHI-449</v>
      </c>
      <c r="L774" s="8" t="s">
        <v>828</v>
      </c>
      <c r="M774" s="33" t="s">
        <v>74</v>
      </c>
    </row>
    <row r="775" spans="1:13" x14ac:dyDescent="0.3">
      <c r="A775" s="8" t="str">
        <f t="shared" si="64"/>
        <v>Akku-Stichsäge</v>
      </c>
      <c r="B775" s="8" t="str">
        <f t="shared" si="65"/>
        <v>4722XXYY</v>
      </c>
      <c r="C775" s="8" t="s">
        <v>51</v>
      </c>
      <c r="D775" s="8" t="str">
        <f t="shared" si="66"/>
        <v>47220201</v>
      </c>
      <c r="E775" s="9">
        <v>44490</v>
      </c>
      <c r="F775" s="8" t="s">
        <v>29</v>
      </c>
      <c r="G775" s="8">
        <v>13</v>
      </c>
      <c r="H775" s="8" t="s">
        <v>20</v>
      </c>
      <c r="I775" s="8" t="str">
        <f t="shared" si="63"/>
        <v>PD-GER-100623</v>
      </c>
      <c r="J775" s="8" t="s">
        <v>16</v>
      </c>
      <c r="K775" s="8" t="str">
        <f t="shared" si="67"/>
        <v>S-PD-GER-858</v>
      </c>
      <c r="L775" s="8" t="s">
        <v>829</v>
      </c>
      <c r="M775" s="33" t="s">
        <v>42</v>
      </c>
    </row>
    <row r="776" spans="1:13" x14ac:dyDescent="0.3">
      <c r="A776" s="8" t="str">
        <f t="shared" si="64"/>
        <v>Akku-Bandschleifer</v>
      </c>
      <c r="B776" s="8" t="str">
        <f t="shared" si="65"/>
        <v>4733XXYY</v>
      </c>
      <c r="C776" s="8" t="s">
        <v>13</v>
      </c>
      <c r="D776" s="8" t="str">
        <f t="shared" si="66"/>
        <v>47330100</v>
      </c>
      <c r="E776" s="9">
        <v>44490</v>
      </c>
      <c r="F776" s="8" t="s">
        <v>14</v>
      </c>
      <c r="G776" s="8">
        <v>15</v>
      </c>
      <c r="H776" s="8" t="s">
        <v>15</v>
      </c>
      <c r="I776" s="8" t="str">
        <f t="shared" si="63"/>
        <v>PD-MAL-100440</v>
      </c>
      <c r="J776" s="8" t="s">
        <v>37</v>
      </c>
      <c r="K776" s="8" t="str">
        <f t="shared" si="67"/>
        <v>S-PD-MAL-488</v>
      </c>
      <c r="L776" s="8" t="s">
        <v>830</v>
      </c>
      <c r="M776" s="33" t="s">
        <v>18</v>
      </c>
    </row>
    <row r="777" spans="1:13" x14ac:dyDescent="0.3">
      <c r="A777" s="8" t="str">
        <f t="shared" si="64"/>
        <v>Netzstecker-Bandschleifer</v>
      </c>
      <c r="B777" s="8" t="str">
        <f t="shared" si="65"/>
        <v>4933XXYY</v>
      </c>
      <c r="C777" s="8" t="s">
        <v>66</v>
      </c>
      <c r="D777" s="8" t="str">
        <f t="shared" si="66"/>
        <v>49330200</v>
      </c>
      <c r="E777" s="9">
        <v>44490</v>
      </c>
      <c r="F777" s="8" t="s">
        <v>29</v>
      </c>
      <c r="G777" s="8">
        <v>19</v>
      </c>
      <c r="H777" s="8" t="s">
        <v>15</v>
      </c>
      <c r="I777" s="8" t="str">
        <f t="shared" si="63"/>
        <v>PD-GER-100895</v>
      </c>
      <c r="J777" s="8" t="s">
        <v>25</v>
      </c>
      <c r="K777" s="8" t="str">
        <f t="shared" si="67"/>
        <v>S-PD-GER-809</v>
      </c>
      <c r="L777" s="8" t="s">
        <v>831</v>
      </c>
      <c r="M777" s="33" t="s">
        <v>31</v>
      </c>
    </row>
    <row r="778" spans="1:13" x14ac:dyDescent="0.3">
      <c r="A778" s="8" t="str">
        <f t="shared" si="64"/>
        <v>Netzstecker-Bohrschrauber</v>
      </c>
      <c r="B778" s="8" t="str">
        <f t="shared" si="65"/>
        <v>4911XXYY</v>
      </c>
      <c r="C778" s="8" t="s">
        <v>19</v>
      </c>
      <c r="D778" s="8" t="str">
        <f t="shared" si="66"/>
        <v>49110200</v>
      </c>
      <c r="E778" s="9">
        <v>44490</v>
      </c>
      <c r="F778" s="8" t="s">
        <v>14</v>
      </c>
      <c r="G778" s="8">
        <v>20</v>
      </c>
      <c r="H778" s="8" t="s">
        <v>36</v>
      </c>
      <c r="I778" s="8" t="str">
        <f t="shared" si="63"/>
        <v>PD-MAL-100520</v>
      </c>
      <c r="J778" s="8" t="s">
        <v>25</v>
      </c>
      <c r="K778" s="8" t="str">
        <f t="shared" si="67"/>
        <v>S-PD-MAL-934</v>
      </c>
      <c r="L778" s="8" t="s">
        <v>832</v>
      </c>
      <c r="M778" s="33" t="s">
        <v>63</v>
      </c>
    </row>
    <row r="779" spans="1:13" x14ac:dyDescent="0.3">
      <c r="A779" s="8" t="str">
        <f t="shared" si="64"/>
        <v>Netzstecker-Bandschleifer</v>
      </c>
      <c r="B779" s="8" t="str">
        <f t="shared" si="65"/>
        <v>4933XXYY</v>
      </c>
      <c r="C779" s="8" t="s">
        <v>66</v>
      </c>
      <c r="D779" s="8" t="str">
        <f t="shared" si="66"/>
        <v>49330200</v>
      </c>
      <c r="E779" s="9">
        <v>44491</v>
      </c>
      <c r="F779" s="8" t="s">
        <v>14</v>
      </c>
      <c r="G779" s="8">
        <v>16</v>
      </c>
      <c r="H779" s="8" t="s">
        <v>36</v>
      </c>
      <c r="I779" s="8" t="str">
        <f t="shared" si="63"/>
        <v>PD-MAL-100520</v>
      </c>
      <c r="J779" s="8" t="s">
        <v>33</v>
      </c>
      <c r="K779" s="8" t="str">
        <f t="shared" si="67"/>
        <v>S-PD-MAL-530</v>
      </c>
      <c r="L779" s="8" t="s">
        <v>833</v>
      </c>
      <c r="M779" s="33" t="s">
        <v>63</v>
      </c>
    </row>
    <row r="780" spans="1:13" x14ac:dyDescent="0.3">
      <c r="A780" s="8" t="str">
        <f t="shared" si="64"/>
        <v>Netzstecker-Bandschleifer</v>
      </c>
      <c r="B780" s="8" t="str">
        <f t="shared" si="65"/>
        <v>4933XXYY</v>
      </c>
      <c r="C780" s="8" t="s">
        <v>28</v>
      </c>
      <c r="D780" s="8" t="str">
        <f t="shared" si="66"/>
        <v>49330100</v>
      </c>
      <c r="E780" s="9">
        <v>44491</v>
      </c>
      <c r="F780" s="8" t="s">
        <v>14</v>
      </c>
      <c r="G780" s="8">
        <v>5</v>
      </c>
      <c r="H780" s="8" t="s">
        <v>15</v>
      </c>
      <c r="I780" s="8" t="str">
        <f t="shared" si="63"/>
        <v>PD-MAL-100440</v>
      </c>
      <c r="J780" s="8" t="s">
        <v>16</v>
      </c>
      <c r="K780" s="8" t="str">
        <f t="shared" si="67"/>
        <v>S-PD-MAL-636</v>
      </c>
      <c r="L780" s="8" t="s">
        <v>834</v>
      </c>
      <c r="M780" s="33" t="s">
        <v>18</v>
      </c>
    </row>
    <row r="781" spans="1:13" x14ac:dyDescent="0.3">
      <c r="A781" s="8" t="str">
        <f t="shared" si="64"/>
        <v>Akku-Bohrschrauber</v>
      </c>
      <c r="B781" s="8" t="str">
        <f t="shared" si="65"/>
        <v>4711XXYY</v>
      </c>
      <c r="C781" s="8" t="s">
        <v>89</v>
      </c>
      <c r="D781" s="8" t="str">
        <f t="shared" si="66"/>
        <v>47110200</v>
      </c>
      <c r="E781" s="9">
        <v>44491</v>
      </c>
      <c r="F781" s="8" t="s">
        <v>24</v>
      </c>
      <c r="G781" s="8">
        <v>7</v>
      </c>
      <c r="H781" s="8" t="s">
        <v>20</v>
      </c>
      <c r="I781" s="8" t="str">
        <f t="shared" si="63"/>
        <v>PD-CHI-100922</v>
      </c>
      <c r="J781" s="8" t="s">
        <v>33</v>
      </c>
      <c r="K781" s="8" t="str">
        <f t="shared" si="67"/>
        <v>S-PD-CHI-715</v>
      </c>
      <c r="L781" s="8" t="s">
        <v>835</v>
      </c>
      <c r="M781" s="33" t="s">
        <v>27</v>
      </c>
    </row>
    <row r="782" spans="1:13" x14ac:dyDescent="0.3">
      <c r="A782" s="8" t="str">
        <f t="shared" si="64"/>
        <v>Akku-Bohrschrauber</v>
      </c>
      <c r="B782" s="8" t="str">
        <f t="shared" si="65"/>
        <v>4711XXYY</v>
      </c>
      <c r="C782" s="8" t="s">
        <v>45</v>
      </c>
      <c r="D782" s="8" t="str">
        <f t="shared" si="66"/>
        <v>47110201</v>
      </c>
      <c r="E782" s="9">
        <v>44492</v>
      </c>
      <c r="F782" s="8" t="s">
        <v>29</v>
      </c>
      <c r="G782" s="8">
        <v>19</v>
      </c>
      <c r="H782" s="8" t="s">
        <v>15</v>
      </c>
      <c r="I782" s="8" t="str">
        <f t="shared" si="63"/>
        <v>PD-GER-100895</v>
      </c>
      <c r="J782" s="8" t="s">
        <v>16</v>
      </c>
      <c r="K782" s="8" t="str">
        <f t="shared" si="67"/>
        <v>S-PD-GER-858</v>
      </c>
      <c r="L782" s="8" t="s">
        <v>836</v>
      </c>
      <c r="M782" s="33" t="s">
        <v>31</v>
      </c>
    </row>
    <row r="783" spans="1:13" x14ac:dyDescent="0.3">
      <c r="A783" s="8" t="str">
        <f t="shared" si="64"/>
        <v>Netzstecker-Stichsäge</v>
      </c>
      <c r="B783" s="8" t="str">
        <f t="shared" si="65"/>
        <v>4922XXYY</v>
      </c>
      <c r="C783" s="8" t="s">
        <v>77</v>
      </c>
      <c r="D783" s="8" t="str">
        <f t="shared" si="66"/>
        <v>49220101</v>
      </c>
      <c r="E783" s="9">
        <v>44492</v>
      </c>
      <c r="F783" s="8" t="s">
        <v>24</v>
      </c>
      <c r="G783" s="8">
        <v>15</v>
      </c>
      <c r="H783" s="8" t="s">
        <v>15</v>
      </c>
      <c r="I783" s="8" t="str">
        <f t="shared" si="63"/>
        <v>PD-CHI-100707</v>
      </c>
      <c r="J783" s="8" t="s">
        <v>16</v>
      </c>
      <c r="K783" s="8" t="str">
        <f t="shared" si="67"/>
        <v>S-PD-CHI-449</v>
      </c>
      <c r="L783" s="8" t="s">
        <v>837</v>
      </c>
      <c r="M783" s="33" t="s">
        <v>74</v>
      </c>
    </row>
    <row r="784" spans="1:13" x14ac:dyDescent="0.3">
      <c r="A784" s="8" t="str">
        <f t="shared" si="64"/>
        <v>Akku-Bohrschrauber</v>
      </c>
      <c r="B784" s="8" t="str">
        <f t="shared" si="65"/>
        <v>4711XXYY</v>
      </c>
      <c r="C784" s="8" t="s">
        <v>55</v>
      </c>
      <c r="D784" s="8" t="str">
        <f t="shared" si="66"/>
        <v>47110101</v>
      </c>
      <c r="E784" s="9">
        <v>44492</v>
      </c>
      <c r="F784" s="8" t="s">
        <v>29</v>
      </c>
      <c r="G784" s="8">
        <v>18</v>
      </c>
      <c r="H784" s="8" t="s">
        <v>20</v>
      </c>
      <c r="I784" s="8" t="str">
        <f t="shared" si="63"/>
        <v>PD-GER-100623</v>
      </c>
      <c r="J784" s="8" t="s">
        <v>33</v>
      </c>
      <c r="K784" s="8" t="str">
        <f t="shared" si="67"/>
        <v>S-PD-GER-929</v>
      </c>
      <c r="L784" s="8" t="s">
        <v>838</v>
      </c>
      <c r="M784" s="33" t="s">
        <v>42</v>
      </c>
    </row>
    <row r="785" spans="1:13" x14ac:dyDescent="0.3">
      <c r="A785" s="8" t="str">
        <f t="shared" si="64"/>
        <v>Akku-Bohrschrauber</v>
      </c>
      <c r="B785" s="8" t="str">
        <f t="shared" si="65"/>
        <v>4711XXYY</v>
      </c>
      <c r="C785" s="8" t="s">
        <v>45</v>
      </c>
      <c r="D785" s="8" t="str">
        <f t="shared" si="66"/>
        <v>47110201</v>
      </c>
      <c r="E785" s="9">
        <v>44493</v>
      </c>
      <c r="F785" s="8" t="s">
        <v>14</v>
      </c>
      <c r="G785" s="8">
        <v>4</v>
      </c>
      <c r="H785" s="8" t="s">
        <v>15</v>
      </c>
      <c r="I785" s="8" t="str">
        <f t="shared" si="63"/>
        <v>PD-MAL-100440</v>
      </c>
      <c r="J785" s="8" t="s">
        <v>25</v>
      </c>
      <c r="K785" s="8" t="str">
        <f t="shared" si="67"/>
        <v>S-PD-MAL-934</v>
      </c>
      <c r="L785" s="8" t="s">
        <v>839</v>
      </c>
      <c r="M785" s="33" t="s">
        <v>18</v>
      </c>
    </row>
    <row r="786" spans="1:13" x14ac:dyDescent="0.3">
      <c r="A786" s="8" t="str">
        <f t="shared" si="64"/>
        <v>Netzstecker-Stichsäge</v>
      </c>
      <c r="B786" s="8" t="str">
        <f t="shared" si="65"/>
        <v>4922XXYY</v>
      </c>
      <c r="C786" s="8" t="s">
        <v>77</v>
      </c>
      <c r="D786" s="8" t="str">
        <f t="shared" si="66"/>
        <v>49220101</v>
      </c>
      <c r="E786" s="9">
        <v>44493</v>
      </c>
      <c r="F786" s="8" t="s">
        <v>29</v>
      </c>
      <c r="G786" s="8">
        <v>12</v>
      </c>
      <c r="H786" s="8" t="s">
        <v>36</v>
      </c>
      <c r="I786" s="8" t="str">
        <f t="shared" si="63"/>
        <v>PD-GER-100884</v>
      </c>
      <c r="J786" s="8" t="s">
        <v>25</v>
      </c>
      <c r="K786" s="8" t="str">
        <f t="shared" si="67"/>
        <v>S-PD-GER-809</v>
      </c>
      <c r="L786" s="8" t="s">
        <v>840</v>
      </c>
      <c r="M786" s="33" t="s">
        <v>47</v>
      </c>
    </row>
    <row r="787" spans="1:13" x14ac:dyDescent="0.3">
      <c r="A787" s="8" t="str">
        <f t="shared" si="64"/>
        <v>Akku-Bohrschrauber</v>
      </c>
      <c r="B787" s="8" t="str">
        <f t="shared" si="65"/>
        <v>4711XXYY</v>
      </c>
      <c r="C787" s="8" t="s">
        <v>55</v>
      </c>
      <c r="D787" s="8" t="str">
        <f t="shared" si="66"/>
        <v>47110101</v>
      </c>
      <c r="E787" s="9">
        <v>44493</v>
      </c>
      <c r="F787" s="8" t="s">
        <v>14</v>
      </c>
      <c r="G787" s="8">
        <v>2</v>
      </c>
      <c r="H787" s="8" t="s">
        <v>36</v>
      </c>
      <c r="I787" s="8" t="str">
        <f t="shared" si="63"/>
        <v>PD-MAL-100520</v>
      </c>
      <c r="J787" s="8" t="s">
        <v>37</v>
      </c>
      <c r="K787" s="8" t="str">
        <f t="shared" si="67"/>
        <v>S-PD-MAL-488</v>
      </c>
      <c r="L787" s="8" t="s">
        <v>841</v>
      </c>
      <c r="M787" s="33" t="s">
        <v>63</v>
      </c>
    </row>
    <row r="788" spans="1:13" x14ac:dyDescent="0.3">
      <c r="A788" s="8" t="str">
        <f t="shared" si="64"/>
        <v>Akku-Bohrschrauber</v>
      </c>
      <c r="B788" s="8" t="str">
        <f t="shared" si="65"/>
        <v>4711XXYY</v>
      </c>
      <c r="C788" s="8" t="s">
        <v>98</v>
      </c>
      <c r="D788" s="8" t="str">
        <f t="shared" si="66"/>
        <v>47110100</v>
      </c>
      <c r="E788" s="9">
        <v>44494</v>
      </c>
      <c r="F788" s="8" t="s">
        <v>14</v>
      </c>
      <c r="G788" s="8">
        <v>16</v>
      </c>
      <c r="H788" s="8" t="s">
        <v>20</v>
      </c>
      <c r="I788" s="8" t="str">
        <f t="shared" si="63"/>
        <v>PD-MAL-100488</v>
      </c>
      <c r="J788" s="8" t="s">
        <v>33</v>
      </c>
      <c r="K788" s="8" t="str">
        <f t="shared" si="67"/>
        <v>S-PD-MAL-530</v>
      </c>
      <c r="L788" s="8" t="s">
        <v>842</v>
      </c>
      <c r="M788" s="33" t="s">
        <v>22</v>
      </c>
    </row>
    <row r="789" spans="1:13" x14ac:dyDescent="0.3">
      <c r="A789" s="8" t="str">
        <f t="shared" si="64"/>
        <v>Akku-Stichsäge</v>
      </c>
      <c r="B789" s="8" t="str">
        <f t="shared" si="65"/>
        <v>4722XXYY</v>
      </c>
      <c r="C789" s="8" t="s">
        <v>93</v>
      </c>
      <c r="D789" s="8" t="str">
        <f t="shared" si="66"/>
        <v>47220100</v>
      </c>
      <c r="E789" s="9">
        <v>44494</v>
      </c>
      <c r="F789" s="8" t="s">
        <v>14</v>
      </c>
      <c r="G789" s="8">
        <v>1</v>
      </c>
      <c r="H789" s="8" t="s">
        <v>15</v>
      </c>
      <c r="I789" s="8" t="str">
        <f t="shared" ref="I789:I852" si="68">IF(AND(H789="A",F789="Malaysia"),"PD-MAL-100440",IF(AND(H789="B",F789="Malaysia"),"PD-MAL-100488",IF(AND(H789="C",F789="Malaysia"),"PD-MAL-100520",IF(AND(H789="A",F789="China"),"PD-CHI-100707",IF(AND(H789="B",F789="China"),"PD-CHI-100922",IF(AND(H789="C",F789="China"),"PD-CHI-100550",IF(AND(H789="A",F789="Germany"),"PD-GER-100895",IF(AND(H789="B",F789="Germany"),"PD-GER-100623",IF(AND(H789="C",F789="Germany"),"PD-GER-100884","")))))))))</f>
        <v>PD-MAL-100440</v>
      </c>
      <c r="J789" s="8" t="s">
        <v>37</v>
      </c>
      <c r="K789" s="8" t="str">
        <f t="shared" si="67"/>
        <v>S-PD-MAL-488</v>
      </c>
      <c r="L789" s="8" t="s">
        <v>843</v>
      </c>
      <c r="M789" s="33" t="s">
        <v>18</v>
      </c>
    </row>
    <row r="790" spans="1:13" x14ac:dyDescent="0.3">
      <c r="A790" s="8" t="str">
        <f t="shared" si="64"/>
        <v>Akku-Bohrschrauber</v>
      </c>
      <c r="B790" s="8" t="str">
        <f t="shared" si="65"/>
        <v>4711XXYY</v>
      </c>
      <c r="C790" s="8" t="s">
        <v>98</v>
      </c>
      <c r="D790" s="8" t="str">
        <f t="shared" si="66"/>
        <v>47110100</v>
      </c>
      <c r="E790" s="9">
        <v>44494</v>
      </c>
      <c r="F790" s="8" t="s">
        <v>24</v>
      </c>
      <c r="G790" s="8">
        <v>13</v>
      </c>
      <c r="H790" s="8" t="s">
        <v>20</v>
      </c>
      <c r="I790" s="8" t="str">
        <f t="shared" si="68"/>
        <v>PD-CHI-100922</v>
      </c>
      <c r="J790" s="8" t="s">
        <v>25</v>
      </c>
      <c r="K790" s="8" t="str">
        <f t="shared" si="67"/>
        <v>S-PD-CHI-690</v>
      </c>
      <c r="L790" s="8" t="s">
        <v>844</v>
      </c>
      <c r="M790" s="33" t="s">
        <v>27</v>
      </c>
    </row>
    <row r="791" spans="1:13" x14ac:dyDescent="0.3">
      <c r="A791" s="8" t="str">
        <f t="shared" si="64"/>
        <v>Netzstecker-Stichsäge</v>
      </c>
      <c r="B791" s="8" t="str">
        <f t="shared" si="65"/>
        <v>4922XXYY</v>
      </c>
      <c r="C791" s="8" t="s">
        <v>124</v>
      </c>
      <c r="D791" s="8" t="str">
        <f t="shared" si="66"/>
        <v>49220200</v>
      </c>
      <c r="E791" s="9">
        <v>44494</v>
      </c>
      <c r="F791" s="8" t="s">
        <v>29</v>
      </c>
      <c r="G791" s="8">
        <v>4</v>
      </c>
      <c r="H791" s="8" t="s">
        <v>36</v>
      </c>
      <c r="I791" s="8" t="str">
        <f t="shared" si="68"/>
        <v>PD-GER-100884</v>
      </c>
      <c r="J791" s="8" t="s">
        <v>25</v>
      </c>
      <c r="K791" s="8" t="str">
        <f t="shared" si="67"/>
        <v>S-PD-GER-809</v>
      </c>
      <c r="L791" s="8" t="s">
        <v>845</v>
      </c>
      <c r="M791" s="33" t="s">
        <v>47</v>
      </c>
    </row>
    <row r="792" spans="1:13" x14ac:dyDescent="0.3">
      <c r="A792" s="8" t="str">
        <f t="shared" si="64"/>
        <v>Akku-Bandschleifer</v>
      </c>
      <c r="B792" s="8" t="str">
        <f t="shared" si="65"/>
        <v>4733XXYY</v>
      </c>
      <c r="C792" s="8" t="s">
        <v>60</v>
      </c>
      <c r="D792" s="8" t="str">
        <f t="shared" si="66"/>
        <v>47330200</v>
      </c>
      <c r="E792" s="9">
        <v>44495</v>
      </c>
      <c r="F792" s="8" t="s">
        <v>24</v>
      </c>
      <c r="G792" s="8">
        <v>13</v>
      </c>
      <c r="H792" s="8" t="s">
        <v>36</v>
      </c>
      <c r="I792" s="8" t="str">
        <f t="shared" si="68"/>
        <v>PD-CHI-100550</v>
      </c>
      <c r="J792" s="8" t="s">
        <v>37</v>
      </c>
      <c r="K792" s="8" t="str">
        <f t="shared" si="67"/>
        <v>S-PD-CHI-499</v>
      </c>
      <c r="L792" s="8" t="s">
        <v>846</v>
      </c>
      <c r="M792" s="33" t="s">
        <v>39</v>
      </c>
    </row>
    <row r="793" spans="1:13" x14ac:dyDescent="0.3">
      <c r="A793" s="8" t="str">
        <f t="shared" si="64"/>
        <v>Netzstecker-Stichsäge</v>
      </c>
      <c r="B793" s="8" t="str">
        <f t="shared" si="65"/>
        <v>4922XXYY</v>
      </c>
      <c r="C793" s="8" t="s">
        <v>40</v>
      </c>
      <c r="D793" s="8" t="str">
        <f t="shared" si="66"/>
        <v>49220201</v>
      </c>
      <c r="E793" s="9">
        <v>44495</v>
      </c>
      <c r="F793" s="8" t="s">
        <v>29</v>
      </c>
      <c r="G793" s="8">
        <v>16</v>
      </c>
      <c r="H793" s="8" t="s">
        <v>20</v>
      </c>
      <c r="I793" s="8" t="str">
        <f t="shared" si="68"/>
        <v>PD-GER-100623</v>
      </c>
      <c r="J793" s="8" t="s">
        <v>25</v>
      </c>
      <c r="K793" s="8" t="str">
        <f t="shared" si="67"/>
        <v>S-PD-GER-809</v>
      </c>
      <c r="L793" s="8" t="s">
        <v>847</v>
      </c>
      <c r="M793" s="33" t="s">
        <v>42</v>
      </c>
    </row>
    <row r="794" spans="1:13" x14ac:dyDescent="0.3">
      <c r="A794" s="8" t="str">
        <f t="shared" si="64"/>
        <v>Netzstecker-Bohrschrauber</v>
      </c>
      <c r="B794" s="8" t="str">
        <f t="shared" si="65"/>
        <v>4911XXYY</v>
      </c>
      <c r="C794" s="8" t="s">
        <v>43</v>
      </c>
      <c r="D794" s="8" t="str">
        <f t="shared" si="66"/>
        <v>49110100</v>
      </c>
      <c r="E794" s="9">
        <v>44496</v>
      </c>
      <c r="F794" s="8" t="s">
        <v>14</v>
      </c>
      <c r="G794" s="8">
        <v>11</v>
      </c>
      <c r="H794" s="8" t="s">
        <v>15</v>
      </c>
      <c r="I794" s="8" t="str">
        <f t="shared" si="68"/>
        <v>PD-MAL-100440</v>
      </c>
      <c r="J794" s="8" t="s">
        <v>33</v>
      </c>
      <c r="K794" s="8" t="str">
        <f t="shared" si="67"/>
        <v>S-PD-MAL-530</v>
      </c>
      <c r="L794" s="8" t="s">
        <v>848</v>
      </c>
      <c r="M794" s="33" t="s">
        <v>18</v>
      </c>
    </row>
    <row r="795" spans="1:13" x14ac:dyDescent="0.3">
      <c r="A795" s="8" t="str">
        <f t="shared" si="64"/>
        <v>Netzstecker-Stichsäge</v>
      </c>
      <c r="B795" s="8" t="str">
        <f t="shared" si="65"/>
        <v>4922XXYY</v>
      </c>
      <c r="C795" s="8" t="s">
        <v>40</v>
      </c>
      <c r="D795" s="8" t="str">
        <f t="shared" si="66"/>
        <v>49220201</v>
      </c>
      <c r="E795" s="9">
        <v>44496</v>
      </c>
      <c r="F795" s="8" t="s">
        <v>29</v>
      </c>
      <c r="G795" s="8">
        <v>6</v>
      </c>
      <c r="H795" s="8" t="s">
        <v>20</v>
      </c>
      <c r="I795" s="8" t="str">
        <f t="shared" si="68"/>
        <v>PD-GER-100623</v>
      </c>
      <c r="J795" s="8" t="s">
        <v>37</v>
      </c>
      <c r="K795" s="8" t="str">
        <f t="shared" si="67"/>
        <v>S-PD-GER-693</v>
      </c>
      <c r="L795" s="8" t="s">
        <v>849</v>
      </c>
      <c r="M795" s="33" t="s">
        <v>42</v>
      </c>
    </row>
    <row r="796" spans="1:13" x14ac:dyDescent="0.3">
      <c r="A796" s="8" t="str">
        <f t="shared" si="64"/>
        <v>Netzstecker-Bohrschrauber</v>
      </c>
      <c r="B796" s="8" t="str">
        <f t="shared" si="65"/>
        <v>4911XXYY</v>
      </c>
      <c r="C796" s="8" t="s">
        <v>53</v>
      </c>
      <c r="D796" s="8" t="str">
        <f t="shared" si="66"/>
        <v>49110201</v>
      </c>
      <c r="E796" s="9">
        <v>44496</v>
      </c>
      <c r="F796" s="8" t="s">
        <v>14</v>
      </c>
      <c r="G796" s="8">
        <v>16</v>
      </c>
      <c r="H796" s="8" t="s">
        <v>36</v>
      </c>
      <c r="I796" s="8" t="str">
        <f t="shared" si="68"/>
        <v>PD-MAL-100520</v>
      </c>
      <c r="J796" s="8" t="s">
        <v>16</v>
      </c>
      <c r="K796" s="8" t="str">
        <f t="shared" si="67"/>
        <v>S-PD-MAL-636</v>
      </c>
      <c r="L796" s="8" t="s">
        <v>850</v>
      </c>
      <c r="M796" s="33" t="s">
        <v>63</v>
      </c>
    </row>
    <row r="797" spans="1:13" x14ac:dyDescent="0.3">
      <c r="A797" s="8" t="str">
        <f t="shared" si="64"/>
        <v>Netzstecker-Bohrschrauber</v>
      </c>
      <c r="B797" s="8" t="str">
        <f t="shared" si="65"/>
        <v>4911XXYY</v>
      </c>
      <c r="C797" s="8" t="s">
        <v>53</v>
      </c>
      <c r="D797" s="8" t="str">
        <f t="shared" si="66"/>
        <v>49110201</v>
      </c>
      <c r="E797" s="9">
        <v>44497</v>
      </c>
      <c r="F797" s="8" t="s">
        <v>14</v>
      </c>
      <c r="G797" s="8">
        <v>15</v>
      </c>
      <c r="H797" s="8" t="s">
        <v>15</v>
      </c>
      <c r="I797" s="8" t="str">
        <f t="shared" si="68"/>
        <v>PD-MAL-100440</v>
      </c>
      <c r="J797" s="8" t="s">
        <v>37</v>
      </c>
      <c r="K797" s="8" t="str">
        <f t="shared" si="67"/>
        <v>S-PD-MAL-488</v>
      </c>
      <c r="L797" s="8" t="s">
        <v>851</v>
      </c>
      <c r="M797" s="33" t="s">
        <v>18</v>
      </c>
    </row>
    <row r="798" spans="1:13" x14ac:dyDescent="0.3">
      <c r="A798" s="8" t="str">
        <f t="shared" si="64"/>
        <v>Akku-Bandschleifer</v>
      </c>
      <c r="B798" s="8" t="str">
        <f t="shared" si="65"/>
        <v>4733XXYY</v>
      </c>
      <c r="C798" s="8" t="s">
        <v>13</v>
      </c>
      <c r="D798" s="8" t="str">
        <f t="shared" si="66"/>
        <v>47330100</v>
      </c>
      <c r="E798" s="9">
        <v>44497</v>
      </c>
      <c r="F798" s="8" t="s">
        <v>14</v>
      </c>
      <c r="G798" s="8">
        <v>7</v>
      </c>
      <c r="H798" s="8" t="s">
        <v>36</v>
      </c>
      <c r="I798" s="8" t="str">
        <f t="shared" si="68"/>
        <v>PD-MAL-100520</v>
      </c>
      <c r="J798" s="8" t="s">
        <v>37</v>
      </c>
      <c r="K798" s="8" t="str">
        <f t="shared" si="67"/>
        <v>S-PD-MAL-488</v>
      </c>
      <c r="L798" s="8" t="s">
        <v>852</v>
      </c>
      <c r="M798" s="33" t="s">
        <v>63</v>
      </c>
    </row>
    <row r="799" spans="1:13" x14ac:dyDescent="0.3">
      <c r="A799" s="8" t="str">
        <f t="shared" si="64"/>
        <v>Akku-Bandschleifer</v>
      </c>
      <c r="B799" s="8" t="str">
        <f t="shared" si="65"/>
        <v>4733XXYY</v>
      </c>
      <c r="C799" s="8" t="s">
        <v>13</v>
      </c>
      <c r="D799" s="8" t="str">
        <f t="shared" si="66"/>
        <v>47330100</v>
      </c>
      <c r="E799" s="9">
        <v>44497</v>
      </c>
      <c r="F799" s="8" t="s">
        <v>24</v>
      </c>
      <c r="G799" s="8">
        <v>20</v>
      </c>
      <c r="H799" s="8" t="s">
        <v>20</v>
      </c>
      <c r="I799" s="8" t="str">
        <f t="shared" si="68"/>
        <v>PD-CHI-100922</v>
      </c>
      <c r="J799" s="8" t="s">
        <v>33</v>
      </c>
      <c r="K799" s="8" t="str">
        <f t="shared" si="67"/>
        <v>S-PD-CHI-715</v>
      </c>
      <c r="L799" s="8" t="s">
        <v>853</v>
      </c>
      <c r="M799" s="33" t="s">
        <v>27</v>
      </c>
    </row>
    <row r="800" spans="1:13" x14ac:dyDescent="0.3">
      <c r="A800" s="8" t="str">
        <f t="shared" si="64"/>
        <v>Netzstecker-Bohrschrauber</v>
      </c>
      <c r="B800" s="8" t="str">
        <f t="shared" si="65"/>
        <v>4911XXYY</v>
      </c>
      <c r="C800" s="8" t="s">
        <v>19</v>
      </c>
      <c r="D800" s="8" t="str">
        <f t="shared" si="66"/>
        <v>49110200</v>
      </c>
      <c r="E800" s="9">
        <v>44497</v>
      </c>
      <c r="F800" s="8" t="s">
        <v>29</v>
      </c>
      <c r="G800" s="8">
        <v>9</v>
      </c>
      <c r="H800" s="8" t="s">
        <v>15</v>
      </c>
      <c r="I800" s="8" t="str">
        <f t="shared" si="68"/>
        <v>PD-GER-100895</v>
      </c>
      <c r="J800" s="8" t="s">
        <v>16</v>
      </c>
      <c r="K800" s="8" t="str">
        <f t="shared" si="67"/>
        <v>S-PD-GER-858</v>
      </c>
      <c r="L800" s="8" t="s">
        <v>854</v>
      </c>
      <c r="M800" s="33" t="s">
        <v>31</v>
      </c>
    </row>
    <row r="801" spans="1:13" x14ac:dyDescent="0.3">
      <c r="A801" s="8" t="str">
        <f t="shared" si="64"/>
        <v>Akku-Bohrschrauber</v>
      </c>
      <c r="B801" s="8" t="str">
        <f t="shared" si="65"/>
        <v>4711XXYY</v>
      </c>
      <c r="C801" s="8" t="s">
        <v>45</v>
      </c>
      <c r="D801" s="8" t="str">
        <f t="shared" si="66"/>
        <v>47110201</v>
      </c>
      <c r="E801" s="9">
        <v>44498</v>
      </c>
      <c r="F801" s="8" t="s">
        <v>24</v>
      </c>
      <c r="G801" s="8">
        <v>9</v>
      </c>
      <c r="H801" s="8" t="s">
        <v>20</v>
      </c>
      <c r="I801" s="8" t="str">
        <f t="shared" si="68"/>
        <v>PD-CHI-100922</v>
      </c>
      <c r="J801" s="8" t="s">
        <v>25</v>
      </c>
      <c r="K801" s="8" t="str">
        <f t="shared" si="67"/>
        <v>S-PD-CHI-690</v>
      </c>
      <c r="L801" s="8" t="s">
        <v>855</v>
      </c>
      <c r="M801" s="33" t="s">
        <v>27</v>
      </c>
    </row>
    <row r="802" spans="1:13" x14ac:dyDescent="0.3">
      <c r="A802" s="8" t="str">
        <f t="shared" si="64"/>
        <v>Akku-Stichsäge</v>
      </c>
      <c r="B802" s="8" t="str">
        <f t="shared" si="65"/>
        <v>4722XXYY</v>
      </c>
      <c r="C802" s="8" t="s">
        <v>51</v>
      </c>
      <c r="D802" s="8" t="str">
        <f t="shared" si="66"/>
        <v>47220201</v>
      </c>
      <c r="E802" s="9">
        <v>44498</v>
      </c>
      <c r="F802" s="8" t="s">
        <v>29</v>
      </c>
      <c r="G802" s="8">
        <v>11</v>
      </c>
      <c r="H802" s="8" t="s">
        <v>36</v>
      </c>
      <c r="I802" s="8" t="str">
        <f t="shared" si="68"/>
        <v>PD-GER-100884</v>
      </c>
      <c r="J802" s="8" t="s">
        <v>25</v>
      </c>
      <c r="K802" s="8" t="str">
        <f t="shared" si="67"/>
        <v>S-PD-GER-809</v>
      </c>
      <c r="L802" s="8" t="s">
        <v>856</v>
      </c>
      <c r="M802" s="33" t="s">
        <v>47</v>
      </c>
    </row>
    <row r="803" spans="1:13" x14ac:dyDescent="0.3">
      <c r="A803" s="8" t="str">
        <f t="shared" ref="A803:A866" si="69">IF((LEFT(D803,4)="4711"),"Akku-Bohrschrauber",IF((LEFT(D803,4)="4722"),"Akku-Stichsäge",IF((LEFT(D803,4)="4733"),"Akku-Bandschleifer",IF((LEFT(D803,4)="4911"),"Netzstecker-Bohrschrauber",IF((LEFT(D803,4)="4922"),"Netzstecker-Stichsäge",IF((LEFT(D803,4)="4933"),"Netzstecker-Bandschleifer",""))))))</f>
        <v>Akku-Stichsäge</v>
      </c>
      <c r="B803" s="8" t="str">
        <f t="shared" ref="B803:B866" si="70">IF(A803="Akku-Bohrschrauber","4711XXYY",IF(A803="Akku-Stichsäge","4722XXYY",IF(A803="Akku-Bandschleifer","4733XXYY",IF(A803="Netzstecker-Bohrschrauber","4911XXYY",IF(A803="Netzstecker-Stichsäge","4922XXYY",IF(A803="Netzstecker-Bandschleifer","4933XXYY",""))))))</f>
        <v>4722XXYY</v>
      </c>
      <c r="C803" s="8" t="s">
        <v>93</v>
      </c>
      <c r="D803" s="8" t="str">
        <f t="shared" si="66"/>
        <v>47220100</v>
      </c>
      <c r="E803" s="9">
        <v>44499</v>
      </c>
      <c r="F803" s="8" t="s">
        <v>14</v>
      </c>
      <c r="G803" s="8">
        <v>18</v>
      </c>
      <c r="H803" s="8" t="s">
        <v>15</v>
      </c>
      <c r="I803" s="8" t="str">
        <f t="shared" si="68"/>
        <v>PD-MAL-100440</v>
      </c>
      <c r="J803" s="8" t="s">
        <v>33</v>
      </c>
      <c r="K803" s="8" t="str">
        <f t="shared" si="67"/>
        <v>S-PD-MAL-530</v>
      </c>
      <c r="L803" s="8" t="s">
        <v>857</v>
      </c>
      <c r="M803" s="33" t="s">
        <v>18</v>
      </c>
    </row>
    <row r="804" spans="1:13" x14ac:dyDescent="0.3">
      <c r="A804" s="8" t="str">
        <f t="shared" si="69"/>
        <v>Akku-Bohrschrauber</v>
      </c>
      <c r="B804" s="8" t="str">
        <f t="shared" si="70"/>
        <v>4711XXYY</v>
      </c>
      <c r="C804" s="8" t="s">
        <v>45</v>
      </c>
      <c r="D804" s="8" t="str">
        <f t="shared" si="66"/>
        <v>47110201</v>
      </c>
      <c r="E804" s="9">
        <v>44499</v>
      </c>
      <c r="F804" s="8" t="s">
        <v>29</v>
      </c>
      <c r="G804" s="8">
        <v>13</v>
      </c>
      <c r="H804" s="8" t="s">
        <v>36</v>
      </c>
      <c r="I804" s="8" t="str">
        <f t="shared" si="68"/>
        <v>PD-GER-100884</v>
      </c>
      <c r="J804" s="8" t="s">
        <v>33</v>
      </c>
      <c r="K804" s="8" t="str">
        <f t="shared" si="67"/>
        <v>S-PD-GER-929</v>
      </c>
      <c r="L804" s="8" t="s">
        <v>858</v>
      </c>
      <c r="M804" s="33" t="s">
        <v>47</v>
      </c>
    </row>
    <row r="805" spans="1:13" x14ac:dyDescent="0.3">
      <c r="A805" s="8" t="str">
        <f t="shared" si="69"/>
        <v>Akku-Stichsäge</v>
      </c>
      <c r="B805" s="8" t="str">
        <f t="shared" si="70"/>
        <v>4722XXYY</v>
      </c>
      <c r="C805" s="8" t="s">
        <v>93</v>
      </c>
      <c r="D805" s="8" t="str">
        <f t="shared" si="66"/>
        <v>47220100</v>
      </c>
      <c r="E805" s="9">
        <v>44499</v>
      </c>
      <c r="F805" s="8" t="s">
        <v>14</v>
      </c>
      <c r="G805" s="8">
        <v>15</v>
      </c>
      <c r="H805" s="8" t="s">
        <v>20</v>
      </c>
      <c r="I805" s="8" t="str">
        <f t="shared" si="68"/>
        <v>PD-MAL-100488</v>
      </c>
      <c r="J805" s="8" t="s">
        <v>37</v>
      </c>
      <c r="K805" s="8" t="str">
        <f t="shared" si="67"/>
        <v>S-PD-MAL-488</v>
      </c>
      <c r="L805" s="8" t="s">
        <v>859</v>
      </c>
      <c r="M805" s="33" t="s">
        <v>22</v>
      </c>
    </row>
    <row r="806" spans="1:13" x14ac:dyDescent="0.3">
      <c r="A806" s="8" t="str">
        <f t="shared" si="69"/>
        <v>Akku-Bandschleifer</v>
      </c>
      <c r="B806" s="8" t="str">
        <f t="shared" si="70"/>
        <v>4733XXYY</v>
      </c>
      <c r="C806" s="8" t="s">
        <v>60</v>
      </c>
      <c r="D806" s="8" t="str">
        <f t="shared" si="66"/>
        <v>47330200</v>
      </c>
      <c r="E806" s="9">
        <v>44500</v>
      </c>
      <c r="F806" s="8" t="s">
        <v>14</v>
      </c>
      <c r="G806" s="8">
        <v>19</v>
      </c>
      <c r="H806" s="8" t="s">
        <v>15</v>
      </c>
      <c r="I806" s="8" t="str">
        <f t="shared" si="68"/>
        <v>PD-MAL-100440</v>
      </c>
      <c r="J806" s="8" t="s">
        <v>33</v>
      </c>
      <c r="K806" s="8" t="str">
        <f t="shared" si="67"/>
        <v>S-PD-MAL-530</v>
      </c>
      <c r="L806" s="8" t="s">
        <v>860</v>
      </c>
      <c r="M806" s="33" t="s">
        <v>18</v>
      </c>
    </row>
    <row r="807" spans="1:13" x14ac:dyDescent="0.3">
      <c r="A807" s="8" t="str">
        <f t="shared" si="69"/>
        <v>Akku-Stichsäge</v>
      </c>
      <c r="B807" s="8" t="str">
        <f t="shared" si="70"/>
        <v>4722XXYY</v>
      </c>
      <c r="C807" s="8" t="s">
        <v>48</v>
      </c>
      <c r="D807" s="8" t="str">
        <f t="shared" si="66"/>
        <v>47220101</v>
      </c>
      <c r="E807" s="9">
        <v>44500</v>
      </c>
      <c r="F807" s="8" t="s">
        <v>14</v>
      </c>
      <c r="G807" s="8">
        <v>20</v>
      </c>
      <c r="H807" s="8" t="s">
        <v>20</v>
      </c>
      <c r="I807" s="8" t="str">
        <f t="shared" si="68"/>
        <v>PD-MAL-100488</v>
      </c>
      <c r="J807" s="8" t="s">
        <v>37</v>
      </c>
      <c r="K807" s="8" t="str">
        <f t="shared" si="67"/>
        <v>S-PD-MAL-488</v>
      </c>
      <c r="L807" s="8" t="s">
        <v>861</v>
      </c>
      <c r="M807" s="33" t="s">
        <v>22</v>
      </c>
    </row>
    <row r="808" spans="1:13" x14ac:dyDescent="0.3">
      <c r="A808" s="8" t="str">
        <f t="shared" si="69"/>
        <v>Akku-Bohrschrauber</v>
      </c>
      <c r="B808" s="8" t="str">
        <f t="shared" si="70"/>
        <v>4711XXYY</v>
      </c>
      <c r="C808" s="8" t="s">
        <v>98</v>
      </c>
      <c r="D808" s="8" t="str">
        <f t="shared" si="66"/>
        <v>47110100</v>
      </c>
      <c r="E808" s="9">
        <v>44500</v>
      </c>
      <c r="F808" s="8" t="s">
        <v>24</v>
      </c>
      <c r="G808" s="8">
        <v>16</v>
      </c>
      <c r="H808" s="8" t="s">
        <v>15</v>
      </c>
      <c r="I808" s="8" t="str">
        <f t="shared" si="68"/>
        <v>PD-CHI-100707</v>
      </c>
      <c r="J808" s="8" t="s">
        <v>37</v>
      </c>
      <c r="K808" s="8" t="str">
        <f t="shared" si="67"/>
        <v>S-PD-CHI-499</v>
      </c>
      <c r="L808" s="8" t="s">
        <v>862</v>
      </c>
      <c r="M808" s="33" t="s">
        <v>74</v>
      </c>
    </row>
    <row r="809" spans="1:13" x14ac:dyDescent="0.3">
      <c r="A809" s="8" t="str">
        <f t="shared" si="69"/>
        <v>Netzstecker-Bandschleifer</v>
      </c>
      <c r="B809" s="8" t="str">
        <f t="shared" si="70"/>
        <v>4933XXYY</v>
      </c>
      <c r="C809" s="8" t="s">
        <v>28</v>
      </c>
      <c r="D809" s="8" t="str">
        <f t="shared" si="66"/>
        <v>49330100</v>
      </c>
      <c r="E809" s="9">
        <v>44501</v>
      </c>
      <c r="F809" s="8" t="s">
        <v>29</v>
      </c>
      <c r="G809" s="8">
        <v>8</v>
      </c>
      <c r="H809" s="8" t="s">
        <v>15</v>
      </c>
      <c r="I809" s="8" t="str">
        <f t="shared" si="68"/>
        <v>PD-GER-100895</v>
      </c>
      <c r="J809" s="8" t="s">
        <v>33</v>
      </c>
      <c r="K809" s="8" t="str">
        <f t="shared" si="67"/>
        <v>S-PD-GER-929</v>
      </c>
      <c r="L809" s="8" t="s">
        <v>863</v>
      </c>
      <c r="M809" s="33" t="s">
        <v>31</v>
      </c>
    </row>
    <row r="810" spans="1:13" x14ac:dyDescent="0.3">
      <c r="A810" s="8" t="str">
        <f t="shared" si="69"/>
        <v>Akku-Stichsäge</v>
      </c>
      <c r="B810" s="8" t="str">
        <f t="shared" si="70"/>
        <v>4722XXYY</v>
      </c>
      <c r="C810" s="8" t="s">
        <v>93</v>
      </c>
      <c r="D810" s="8" t="str">
        <f t="shared" si="66"/>
        <v>47220100</v>
      </c>
      <c r="E810" s="9">
        <v>44501</v>
      </c>
      <c r="F810" s="8" t="s">
        <v>24</v>
      </c>
      <c r="G810" s="8">
        <v>18</v>
      </c>
      <c r="H810" s="8" t="s">
        <v>36</v>
      </c>
      <c r="I810" s="8" t="str">
        <f t="shared" si="68"/>
        <v>PD-CHI-100550</v>
      </c>
      <c r="J810" s="8" t="s">
        <v>25</v>
      </c>
      <c r="K810" s="8" t="str">
        <f t="shared" si="67"/>
        <v>S-PD-CHI-690</v>
      </c>
      <c r="L810" s="8" t="s">
        <v>864</v>
      </c>
      <c r="M810" s="33" t="s">
        <v>39</v>
      </c>
    </row>
    <row r="811" spans="1:13" x14ac:dyDescent="0.3">
      <c r="A811" s="8" t="str">
        <f t="shared" si="69"/>
        <v>Netzstecker-Bandschleifer</v>
      </c>
      <c r="B811" s="8" t="str">
        <f t="shared" si="70"/>
        <v>4933XXYY</v>
      </c>
      <c r="C811" s="8" t="s">
        <v>113</v>
      </c>
      <c r="D811" s="8" t="str">
        <f t="shared" si="66"/>
        <v>49330201</v>
      </c>
      <c r="E811" s="9">
        <v>44501</v>
      </c>
      <c r="F811" s="8" t="s">
        <v>29</v>
      </c>
      <c r="G811" s="8">
        <v>16</v>
      </c>
      <c r="H811" s="8" t="s">
        <v>20</v>
      </c>
      <c r="I811" s="8" t="str">
        <f t="shared" si="68"/>
        <v>PD-GER-100623</v>
      </c>
      <c r="J811" s="8" t="s">
        <v>16</v>
      </c>
      <c r="K811" s="8" t="str">
        <f t="shared" si="67"/>
        <v>S-PD-GER-858</v>
      </c>
      <c r="L811" s="8" t="s">
        <v>865</v>
      </c>
      <c r="M811" s="33" t="s">
        <v>42</v>
      </c>
    </row>
    <row r="812" spans="1:13" x14ac:dyDescent="0.3">
      <c r="A812" s="8" t="str">
        <f t="shared" si="69"/>
        <v>Netzstecker-Bandschleifer</v>
      </c>
      <c r="B812" s="8" t="str">
        <f t="shared" si="70"/>
        <v>4933XXYY</v>
      </c>
      <c r="C812" s="8" t="s">
        <v>113</v>
      </c>
      <c r="D812" s="8" t="str">
        <f t="shared" si="66"/>
        <v>49330201</v>
      </c>
      <c r="E812" s="9">
        <v>44501</v>
      </c>
      <c r="F812" s="8" t="s">
        <v>14</v>
      </c>
      <c r="G812" s="8">
        <v>5</v>
      </c>
      <c r="H812" s="8" t="s">
        <v>36</v>
      </c>
      <c r="I812" s="8" t="str">
        <f t="shared" si="68"/>
        <v>PD-MAL-100520</v>
      </c>
      <c r="J812" s="8" t="s">
        <v>16</v>
      </c>
      <c r="K812" s="8" t="str">
        <f t="shared" si="67"/>
        <v>S-PD-MAL-636</v>
      </c>
      <c r="L812" s="8" t="s">
        <v>866</v>
      </c>
      <c r="M812" s="33" t="s">
        <v>63</v>
      </c>
    </row>
    <row r="813" spans="1:13" x14ac:dyDescent="0.3">
      <c r="A813" s="8" t="str">
        <f t="shared" si="69"/>
        <v>Akku-Bohrschrauber</v>
      </c>
      <c r="B813" s="8" t="str">
        <f t="shared" si="70"/>
        <v>4711XXYY</v>
      </c>
      <c r="C813" s="8" t="s">
        <v>89</v>
      </c>
      <c r="D813" s="8" t="str">
        <f t="shared" si="66"/>
        <v>47110200</v>
      </c>
      <c r="E813" s="9">
        <v>44501</v>
      </c>
      <c r="F813" s="8" t="s">
        <v>29</v>
      </c>
      <c r="G813" s="8">
        <v>7</v>
      </c>
      <c r="H813" s="8" t="s">
        <v>36</v>
      </c>
      <c r="I813" s="8" t="str">
        <f t="shared" si="68"/>
        <v>PD-GER-100884</v>
      </c>
      <c r="J813" s="8" t="s">
        <v>37</v>
      </c>
      <c r="K813" s="8" t="str">
        <f t="shared" si="67"/>
        <v>S-PD-GER-693</v>
      </c>
      <c r="L813" s="8" t="s">
        <v>867</v>
      </c>
      <c r="M813" s="33" t="s">
        <v>47</v>
      </c>
    </row>
    <row r="814" spans="1:13" x14ac:dyDescent="0.3">
      <c r="A814" s="8" t="str">
        <f t="shared" si="69"/>
        <v>Akku-Stichsäge</v>
      </c>
      <c r="B814" s="8" t="str">
        <f t="shared" si="70"/>
        <v>4722XXYY</v>
      </c>
      <c r="C814" s="8" t="s">
        <v>51</v>
      </c>
      <c r="D814" s="8" t="str">
        <f t="shared" si="66"/>
        <v>47220201</v>
      </c>
      <c r="E814" s="9">
        <v>44502</v>
      </c>
      <c r="F814" s="8" t="s">
        <v>14</v>
      </c>
      <c r="G814" s="8">
        <v>19</v>
      </c>
      <c r="H814" s="8" t="s">
        <v>15</v>
      </c>
      <c r="I814" s="8" t="str">
        <f t="shared" si="68"/>
        <v>PD-MAL-100440</v>
      </c>
      <c r="J814" s="8" t="s">
        <v>25</v>
      </c>
      <c r="K814" s="8" t="str">
        <f t="shared" si="67"/>
        <v>S-PD-MAL-934</v>
      </c>
      <c r="L814" s="8" t="s">
        <v>868</v>
      </c>
      <c r="M814" s="33" t="s">
        <v>18</v>
      </c>
    </row>
    <row r="815" spans="1:13" x14ac:dyDescent="0.3">
      <c r="A815" s="8" t="str">
        <f t="shared" si="69"/>
        <v>Netzstecker-Bandschleifer</v>
      </c>
      <c r="B815" s="8" t="str">
        <f t="shared" si="70"/>
        <v>4933XXYY</v>
      </c>
      <c r="C815" s="8" t="s">
        <v>66</v>
      </c>
      <c r="D815" s="8" t="str">
        <f t="shared" si="66"/>
        <v>49330200</v>
      </c>
      <c r="E815" s="9">
        <v>44502</v>
      </c>
      <c r="F815" s="8" t="s">
        <v>14</v>
      </c>
      <c r="G815" s="8">
        <v>15</v>
      </c>
      <c r="H815" s="8" t="s">
        <v>36</v>
      </c>
      <c r="I815" s="8" t="str">
        <f t="shared" si="68"/>
        <v>PD-MAL-100520</v>
      </c>
      <c r="J815" s="8" t="s">
        <v>25</v>
      </c>
      <c r="K815" s="8" t="str">
        <f t="shared" si="67"/>
        <v>S-PD-MAL-934</v>
      </c>
      <c r="L815" s="8" t="s">
        <v>869</v>
      </c>
      <c r="M815" s="33" t="s">
        <v>63</v>
      </c>
    </row>
    <row r="816" spans="1:13" x14ac:dyDescent="0.3">
      <c r="A816" s="8" t="str">
        <f t="shared" si="69"/>
        <v>Akku-Bandschleifer</v>
      </c>
      <c r="B816" s="8" t="str">
        <f t="shared" si="70"/>
        <v>4733XXYY</v>
      </c>
      <c r="C816" s="8" t="s">
        <v>58</v>
      </c>
      <c r="D816" s="8" t="str">
        <f t="shared" si="66"/>
        <v>47330101</v>
      </c>
      <c r="E816" s="9">
        <v>44502</v>
      </c>
      <c r="F816" s="8" t="s">
        <v>14</v>
      </c>
      <c r="G816" s="8">
        <v>18</v>
      </c>
      <c r="H816" s="8" t="s">
        <v>20</v>
      </c>
      <c r="I816" s="8" t="str">
        <f t="shared" si="68"/>
        <v>PD-MAL-100488</v>
      </c>
      <c r="J816" s="8" t="s">
        <v>25</v>
      </c>
      <c r="K816" s="8" t="str">
        <f t="shared" si="67"/>
        <v>S-PD-MAL-934</v>
      </c>
      <c r="L816" s="8" t="s">
        <v>870</v>
      </c>
      <c r="M816" s="33" t="s">
        <v>22</v>
      </c>
    </row>
    <row r="817" spans="1:13" x14ac:dyDescent="0.3">
      <c r="A817" s="8" t="str">
        <f t="shared" si="69"/>
        <v>Akku-Stichsäge</v>
      </c>
      <c r="B817" s="8" t="str">
        <f t="shared" si="70"/>
        <v>4722XXYY</v>
      </c>
      <c r="C817" s="8" t="s">
        <v>51</v>
      </c>
      <c r="D817" s="8" t="str">
        <f t="shared" si="66"/>
        <v>47220201</v>
      </c>
      <c r="E817" s="9">
        <v>44503</v>
      </c>
      <c r="F817" s="8" t="s">
        <v>24</v>
      </c>
      <c r="G817" s="8">
        <v>4</v>
      </c>
      <c r="H817" s="8" t="s">
        <v>15</v>
      </c>
      <c r="I817" s="8" t="str">
        <f t="shared" si="68"/>
        <v>PD-CHI-100707</v>
      </c>
      <c r="J817" s="8" t="s">
        <v>37</v>
      </c>
      <c r="K817" s="8" t="str">
        <f t="shared" si="67"/>
        <v>S-PD-CHI-499</v>
      </c>
      <c r="L817" s="8" t="s">
        <v>871</v>
      </c>
      <c r="M817" s="33" t="s">
        <v>74</v>
      </c>
    </row>
    <row r="818" spans="1:13" x14ac:dyDescent="0.3">
      <c r="A818" s="8" t="str">
        <f t="shared" si="69"/>
        <v>Akku-Stichsäge</v>
      </c>
      <c r="B818" s="8" t="str">
        <f t="shared" si="70"/>
        <v>4722XXYY</v>
      </c>
      <c r="C818" s="8" t="s">
        <v>51</v>
      </c>
      <c r="D818" s="8" t="str">
        <f t="shared" si="66"/>
        <v>47220201</v>
      </c>
      <c r="E818" s="9">
        <v>44503</v>
      </c>
      <c r="F818" s="8" t="s">
        <v>29</v>
      </c>
      <c r="G818" s="8">
        <v>12</v>
      </c>
      <c r="H818" s="8" t="s">
        <v>20</v>
      </c>
      <c r="I818" s="8" t="str">
        <f t="shared" si="68"/>
        <v>PD-GER-100623</v>
      </c>
      <c r="J818" s="8" t="s">
        <v>25</v>
      </c>
      <c r="K818" s="8" t="str">
        <f t="shared" si="67"/>
        <v>S-PD-GER-809</v>
      </c>
      <c r="L818" s="8" t="s">
        <v>872</v>
      </c>
      <c r="M818" s="33" t="s">
        <v>42</v>
      </c>
    </row>
    <row r="819" spans="1:13" x14ac:dyDescent="0.3">
      <c r="A819" s="8" t="str">
        <f t="shared" si="69"/>
        <v>Akku-Bohrschrauber</v>
      </c>
      <c r="B819" s="8" t="str">
        <f t="shared" si="70"/>
        <v>4711XXYY</v>
      </c>
      <c r="C819" s="8" t="s">
        <v>45</v>
      </c>
      <c r="D819" s="8" t="str">
        <f t="shared" si="66"/>
        <v>47110201</v>
      </c>
      <c r="E819" s="9">
        <v>44503</v>
      </c>
      <c r="F819" s="8" t="s">
        <v>24</v>
      </c>
      <c r="G819" s="8">
        <v>2</v>
      </c>
      <c r="H819" s="8" t="s">
        <v>36</v>
      </c>
      <c r="I819" s="8" t="str">
        <f t="shared" si="68"/>
        <v>PD-CHI-100550</v>
      </c>
      <c r="J819" s="8" t="s">
        <v>33</v>
      </c>
      <c r="K819" s="8" t="str">
        <f t="shared" si="67"/>
        <v>S-PD-CHI-715</v>
      </c>
      <c r="L819" s="8" t="s">
        <v>873</v>
      </c>
      <c r="M819" s="33" t="s">
        <v>39</v>
      </c>
    </row>
    <row r="820" spans="1:13" x14ac:dyDescent="0.3">
      <c r="A820" s="8" t="str">
        <f t="shared" si="69"/>
        <v>Akku-Bandschleifer</v>
      </c>
      <c r="B820" s="8" t="str">
        <f t="shared" si="70"/>
        <v>4733XXYY</v>
      </c>
      <c r="C820" s="8" t="s">
        <v>58</v>
      </c>
      <c r="D820" s="8" t="str">
        <f t="shared" si="66"/>
        <v>47330101</v>
      </c>
      <c r="E820" s="9">
        <v>44503</v>
      </c>
      <c r="F820" s="8" t="s">
        <v>29</v>
      </c>
      <c r="G820" s="8">
        <v>16</v>
      </c>
      <c r="H820" s="8" t="s">
        <v>15</v>
      </c>
      <c r="I820" s="8" t="str">
        <f t="shared" si="68"/>
        <v>PD-GER-100895</v>
      </c>
      <c r="J820" s="8" t="s">
        <v>37</v>
      </c>
      <c r="K820" s="8" t="str">
        <f t="shared" si="67"/>
        <v>S-PD-GER-693</v>
      </c>
      <c r="L820" s="8" t="s">
        <v>874</v>
      </c>
      <c r="M820" s="33" t="s">
        <v>31</v>
      </c>
    </row>
    <row r="821" spans="1:13" x14ac:dyDescent="0.3">
      <c r="A821" s="8" t="str">
        <f t="shared" si="69"/>
        <v>Akku-Bandschleifer</v>
      </c>
      <c r="B821" s="8" t="str">
        <f t="shared" si="70"/>
        <v>4733XXYY</v>
      </c>
      <c r="C821" s="8" t="s">
        <v>60</v>
      </c>
      <c r="D821" s="8" t="str">
        <f t="shared" si="66"/>
        <v>47330200</v>
      </c>
      <c r="E821" s="9">
        <v>44504</v>
      </c>
      <c r="F821" s="8" t="s">
        <v>14</v>
      </c>
      <c r="G821" s="8">
        <v>1</v>
      </c>
      <c r="H821" s="8" t="s">
        <v>36</v>
      </c>
      <c r="I821" s="8" t="str">
        <f t="shared" si="68"/>
        <v>PD-MAL-100520</v>
      </c>
      <c r="J821" s="8" t="s">
        <v>16</v>
      </c>
      <c r="K821" s="8" t="str">
        <f t="shared" si="67"/>
        <v>S-PD-MAL-636</v>
      </c>
      <c r="L821" s="8" t="s">
        <v>875</v>
      </c>
      <c r="M821" s="33" t="s">
        <v>63</v>
      </c>
    </row>
    <row r="822" spans="1:13" x14ac:dyDescent="0.3">
      <c r="A822" s="8" t="str">
        <f t="shared" si="69"/>
        <v>Akku-Stichsäge</v>
      </c>
      <c r="B822" s="8" t="str">
        <f t="shared" si="70"/>
        <v>4722XXYY</v>
      </c>
      <c r="C822" s="8" t="s">
        <v>51</v>
      </c>
      <c r="D822" s="8" t="str">
        <f t="shared" si="66"/>
        <v>47220201</v>
      </c>
      <c r="E822" s="9">
        <v>44504</v>
      </c>
      <c r="F822" s="8" t="s">
        <v>29</v>
      </c>
      <c r="G822" s="8">
        <v>13</v>
      </c>
      <c r="H822" s="8" t="s">
        <v>20</v>
      </c>
      <c r="I822" s="8" t="str">
        <f t="shared" si="68"/>
        <v>PD-GER-100623</v>
      </c>
      <c r="J822" s="8" t="s">
        <v>37</v>
      </c>
      <c r="K822" s="8" t="str">
        <f t="shared" si="67"/>
        <v>S-PD-GER-693</v>
      </c>
      <c r="L822" s="8" t="s">
        <v>876</v>
      </c>
      <c r="M822" s="33" t="s">
        <v>42</v>
      </c>
    </row>
    <row r="823" spans="1:13" x14ac:dyDescent="0.3">
      <c r="A823" s="8" t="str">
        <f t="shared" si="69"/>
        <v>Akku-Bohrschrauber</v>
      </c>
      <c r="B823" s="8" t="str">
        <f t="shared" si="70"/>
        <v>4711XXYY</v>
      </c>
      <c r="C823" s="8" t="s">
        <v>45</v>
      </c>
      <c r="D823" s="8" t="str">
        <f t="shared" si="66"/>
        <v>47110201</v>
      </c>
      <c r="E823" s="9">
        <v>44504</v>
      </c>
      <c r="F823" s="8" t="s">
        <v>14</v>
      </c>
      <c r="G823" s="8">
        <v>4</v>
      </c>
      <c r="H823" s="8" t="s">
        <v>15</v>
      </c>
      <c r="I823" s="8" t="str">
        <f t="shared" si="68"/>
        <v>PD-MAL-100440</v>
      </c>
      <c r="J823" s="8" t="s">
        <v>37</v>
      </c>
      <c r="K823" s="8" t="str">
        <f t="shared" si="67"/>
        <v>S-PD-MAL-488</v>
      </c>
      <c r="L823" s="8" t="s">
        <v>877</v>
      </c>
      <c r="M823" s="33" t="s">
        <v>18</v>
      </c>
    </row>
    <row r="824" spans="1:13" x14ac:dyDescent="0.3">
      <c r="A824" s="8" t="str">
        <f t="shared" si="69"/>
        <v>Netzstecker-Bohrschrauber</v>
      </c>
      <c r="B824" s="8" t="str">
        <f t="shared" si="70"/>
        <v>4911XXYY</v>
      </c>
      <c r="C824" s="8" t="s">
        <v>43</v>
      </c>
      <c r="D824" s="8" t="str">
        <f t="shared" si="66"/>
        <v>49110100</v>
      </c>
      <c r="E824" s="9">
        <v>44504</v>
      </c>
      <c r="F824" s="8" t="s">
        <v>14</v>
      </c>
      <c r="G824" s="8">
        <v>13</v>
      </c>
      <c r="H824" s="8" t="s">
        <v>20</v>
      </c>
      <c r="I824" s="8" t="str">
        <f t="shared" si="68"/>
        <v>PD-MAL-100488</v>
      </c>
      <c r="J824" s="8" t="s">
        <v>33</v>
      </c>
      <c r="K824" s="8" t="str">
        <f t="shared" si="67"/>
        <v>S-PD-MAL-530</v>
      </c>
      <c r="L824" s="8" t="s">
        <v>878</v>
      </c>
      <c r="M824" s="33" t="s">
        <v>22</v>
      </c>
    </row>
    <row r="825" spans="1:13" x14ac:dyDescent="0.3">
      <c r="A825" s="8" t="str">
        <f t="shared" si="69"/>
        <v>Netzstecker-Bandschleifer</v>
      </c>
      <c r="B825" s="8" t="str">
        <f t="shared" si="70"/>
        <v>4933XXYY</v>
      </c>
      <c r="C825" s="8" t="s">
        <v>66</v>
      </c>
      <c r="D825" s="8" t="str">
        <f t="shared" si="66"/>
        <v>49330200</v>
      </c>
      <c r="E825" s="9">
        <v>44505</v>
      </c>
      <c r="F825" s="8" t="s">
        <v>14</v>
      </c>
      <c r="G825" s="8">
        <v>16</v>
      </c>
      <c r="H825" s="8" t="s">
        <v>15</v>
      </c>
      <c r="I825" s="8" t="str">
        <f t="shared" si="68"/>
        <v>PD-MAL-100440</v>
      </c>
      <c r="J825" s="8" t="s">
        <v>16</v>
      </c>
      <c r="K825" s="8" t="str">
        <f t="shared" si="67"/>
        <v>S-PD-MAL-636</v>
      </c>
      <c r="L825" s="8" t="s">
        <v>879</v>
      </c>
      <c r="M825" s="33" t="s">
        <v>18</v>
      </c>
    </row>
    <row r="826" spans="1:13" x14ac:dyDescent="0.3">
      <c r="A826" s="8" t="str">
        <f t="shared" si="69"/>
        <v>Akku-Bohrschrauber</v>
      </c>
      <c r="B826" s="8" t="str">
        <f t="shared" si="70"/>
        <v>4711XXYY</v>
      </c>
      <c r="C826" s="8" t="s">
        <v>45</v>
      </c>
      <c r="D826" s="8" t="str">
        <f t="shared" si="66"/>
        <v>47110201</v>
      </c>
      <c r="E826" s="9">
        <v>44505</v>
      </c>
      <c r="F826" s="8" t="s">
        <v>24</v>
      </c>
      <c r="G826" s="8">
        <v>11</v>
      </c>
      <c r="H826" s="8" t="s">
        <v>15</v>
      </c>
      <c r="I826" s="8" t="str">
        <f t="shared" si="68"/>
        <v>PD-CHI-100707</v>
      </c>
      <c r="J826" s="8" t="s">
        <v>25</v>
      </c>
      <c r="K826" s="8" t="str">
        <f t="shared" si="67"/>
        <v>S-PD-CHI-690</v>
      </c>
      <c r="L826" s="8" t="s">
        <v>880</v>
      </c>
      <c r="M826" s="33" t="s">
        <v>74</v>
      </c>
    </row>
    <row r="827" spans="1:13" x14ac:dyDescent="0.3">
      <c r="A827" s="8" t="str">
        <f t="shared" si="69"/>
        <v>Akku-Bohrschrauber</v>
      </c>
      <c r="B827" s="8" t="str">
        <f t="shared" si="70"/>
        <v>4711XXYY</v>
      </c>
      <c r="C827" s="8" t="s">
        <v>55</v>
      </c>
      <c r="D827" s="8" t="str">
        <f t="shared" si="66"/>
        <v>47110101</v>
      </c>
      <c r="E827" s="9">
        <v>44505</v>
      </c>
      <c r="F827" s="8" t="s">
        <v>29</v>
      </c>
      <c r="G827" s="8">
        <v>6</v>
      </c>
      <c r="H827" s="8" t="s">
        <v>36</v>
      </c>
      <c r="I827" s="8" t="str">
        <f t="shared" si="68"/>
        <v>PD-GER-100884</v>
      </c>
      <c r="J827" s="8" t="s">
        <v>25</v>
      </c>
      <c r="K827" s="8" t="str">
        <f t="shared" si="67"/>
        <v>S-PD-GER-809</v>
      </c>
      <c r="L827" s="8" t="s">
        <v>881</v>
      </c>
      <c r="M827" s="33" t="s">
        <v>47</v>
      </c>
    </row>
    <row r="828" spans="1:13" x14ac:dyDescent="0.3">
      <c r="A828" s="8" t="str">
        <f t="shared" si="69"/>
        <v>Akku-Bandschleifer</v>
      </c>
      <c r="B828" s="8" t="str">
        <f t="shared" si="70"/>
        <v>4733XXYY</v>
      </c>
      <c r="C828" s="8" t="s">
        <v>58</v>
      </c>
      <c r="D828" s="8" t="str">
        <f t="shared" si="66"/>
        <v>47330101</v>
      </c>
      <c r="E828" s="9">
        <v>44506</v>
      </c>
      <c r="F828" s="8" t="s">
        <v>24</v>
      </c>
      <c r="G828" s="8">
        <v>16</v>
      </c>
      <c r="H828" s="8" t="s">
        <v>36</v>
      </c>
      <c r="I828" s="8" t="str">
        <f t="shared" si="68"/>
        <v>PD-CHI-100550</v>
      </c>
      <c r="J828" s="8" t="s">
        <v>33</v>
      </c>
      <c r="K828" s="8" t="str">
        <f t="shared" si="67"/>
        <v>S-PD-CHI-715</v>
      </c>
      <c r="L828" s="8" t="s">
        <v>882</v>
      </c>
      <c r="M828" s="33" t="s">
        <v>39</v>
      </c>
    </row>
    <row r="829" spans="1:13" x14ac:dyDescent="0.3">
      <c r="A829" s="8" t="str">
        <f t="shared" si="69"/>
        <v>Akku-Stichsäge</v>
      </c>
      <c r="B829" s="8" t="str">
        <f t="shared" si="70"/>
        <v>4722XXYY</v>
      </c>
      <c r="C829" s="8" t="s">
        <v>32</v>
      </c>
      <c r="D829" s="8" t="str">
        <f t="shared" si="66"/>
        <v>47220200</v>
      </c>
      <c r="E829" s="9">
        <v>44506</v>
      </c>
      <c r="F829" s="8" t="s">
        <v>29</v>
      </c>
      <c r="G829" s="8">
        <v>15</v>
      </c>
      <c r="H829" s="8" t="s">
        <v>36</v>
      </c>
      <c r="I829" s="8" t="str">
        <f t="shared" si="68"/>
        <v>PD-GER-100884</v>
      </c>
      <c r="J829" s="8" t="s">
        <v>37</v>
      </c>
      <c r="K829" s="8" t="str">
        <f t="shared" si="67"/>
        <v>S-PD-GER-693</v>
      </c>
      <c r="L829" s="8" t="s">
        <v>883</v>
      </c>
      <c r="M829" s="33" t="s">
        <v>47</v>
      </c>
    </row>
    <row r="830" spans="1:13" x14ac:dyDescent="0.3">
      <c r="A830" s="8" t="str">
        <f t="shared" si="69"/>
        <v>Akku-Stichsäge</v>
      </c>
      <c r="B830" s="8" t="str">
        <f t="shared" si="70"/>
        <v>4722XXYY</v>
      </c>
      <c r="C830" s="8" t="s">
        <v>51</v>
      </c>
      <c r="D830" s="8" t="str">
        <f t="shared" ref="D830:D893" si="71">IF(C830="Akku-Bohrschrauber Basis","47110100",IF(C830="Akku-Bohrschrauber Basis Plus","47110101",IF(C830="Akku-Bohrschrauber Premium","47110200",IF(C830="Akku-Bohrschrauber Premium Plus","47110201",IF(C830="Akku-Stichsäge Basis","47220100",IF(C830="Akku-Stichsäge Basis Plus","47220101",IF(C830="Akku-Stichsäge Premium","47220200",IF(C830="Akku-Stichsäge Premium Plus","47220201",IF(C830="Akku-Bandschleifer Basis","47330100",IF(C830="Akku-Bandschleifer Basis Plus","47330101",IF(C830="Akku-Bandschleifer Premium","47330200",IF(C830="Akku-Bandschleifer Premium Plus","47330201",IF(C830="Netzstecker-Bohrschrauber Basis","49110100",IF(C830="Netzstecker-Bohrschrauber Basis Plus","49110101",IF(C830="Netzstecker-Bohrschrauber Premium","49110200",IF(C830="Netzstecker-Bohrschrauber Premium Plus","49110201",IF(C830="Netzstecker-Stichsäge Basis","49220100",IF(C830="Netzstecker-Stichsäge Basis Plus","49220101",IF(C830="Netzstecker-Stichsäge Premium","49220200",IF(C830="Netzstecker-Stichsäge Premium Plus","49220201",IF(C830="Netzstecker-Bandschleifer Basis","49330100",IF(C830="Netzstecker-Bandschleifer Basis Plus","49330101",IF(C830="Netzstecker-Bandschleifer Premium","49330200",IF(C830="Netzstecker-Bandschleifer Premium Plus","49330201",""))))))))))))))))))))))))</f>
        <v>47220201</v>
      </c>
      <c r="E830" s="9">
        <v>44506</v>
      </c>
      <c r="F830" s="8" t="s">
        <v>14</v>
      </c>
      <c r="G830" s="8">
        <v>7</v>
      </c>
      <c r="H830" s="8" t="s">
        <v>15</v>
      </c>
      <c r="I830" s="8" t="str">
        <f t="shared" si="68"/>
        <v>PD-MAL-100440</v>
      </c>
      <c r="J830" s="8" t="s">
        <v>33</v>
      </c>
      <c r="K830" s="8" t="str">
        <f t="shared" si="67"/>
        <v>S-PD-MAL-530</v>
      </c>
      <c r="L830" s="8" t="s">
        <v>884</v>
      </c>
      <c r="M830" s="33" t="s">
        <v>18</v>
      </c>
    </row>
    <row r="831" spans="1:13" x14ac:dyDescent="0.3">
      <c r="A831" s="8" t="str">
        <f t="shared" si="69"/>
        <v>Akku-Bandschleifer</v>
      </c>
      <c r="B831" s="8" t="str">
        <f t="shared" si="70"/>
        <v>4733XXYY</v>
      </c>
      <c r="C831" s="8" t="s">
        <v>13</v>
      </c>
      <c r="D831" s="8" t="str">
        <f t="shared" si="71"/>
        <v>47330100</v>
      </c>
      <c r="E831" s="9">
        <v>44507</v>
      </c>
      <c r="F831" s="8" t="s">
        <v>29</v>
      </c>
      <c r="G831" s="8">
        <v>20</v>
      </c>
      <c r="H831" s="8" t="s">
        <v>20</v>
      </c>
      <c r="I831" s="8" t="str">
        <f t="shared" si="68"/>
        <v>PD-GER-100623</v>
      </c>
      <c r="J831" s="8" t="s">
        <v>25</v>
      </c>
      <c r="K831" s="8" t="str">
        <f t="shared" si="67"/>
        <v>S-PD-GER-809</v>
      </c>
      <c r="L831" s="8" t="s">
        <v>885</v>
      </c>
      <c r="M831" s="33" t="s">
        <v>42</v>
      </c>
    </row>
    <row r="832" spans="1:13" x14ac:dyDescent="0.3">
      <c r="A832" s="8" t="str">
        <f t="shared" si="69"/>
        <v>Netzstecker-Bandschleifer</v>
      </c>
      <c r="B832" s="8" t="str">
        <f t="shared" si="70"/>
        <v>4933XXYY</v>
      </c>
      <c r="C832" s="8" t="s">
        <v>66</v>
      </c>
      <c r="D832" s="8" t="str">
        <f t="shared" si="71"/>
        <v>49330200</v>
      </c>
      <c r="E832" s="9">
        <v>44507</v>
      </c>
      <c r="F832" s="8" t="s">
        <v>14</v>
      </c>
      <c r="G832" s="8">
        <v>9</v>
      </c>
      <c r="H832" s="8" t="s">
        <v>15</v>
      </c>
      <c r="I832" s="8" t="str">
        <f t="shared" si="68"/>
        <v>PD-MAL-100440</v>
      </c>
      <c r="J832" s="8" t="s">
        <v>16</v>
      </c>
      <c r="K832" s="8" t="str">
        <f t="shared" si="67"/>
        <v>S-PD-MAL-636</v>
      </c>
      <c r="L832" s="8" t="s">
        <v>886</v>
      </c>
      <c r="M832" s="33" t="s">
        <v>18</v>
      </c>
    </row>
    <row r="833" spans="1:13" x14ac:dyDescent="0.3">
      <c r="A833" s="8" t="str">
        <f t="shared" si="69"/>
        <v>Netzstecker-Bohrschrauber</v>
      </c>
      <c r="B833" s="8" t="str">
        <f t="shared" si="70"/>
        <v>4911XXYY</v>
      </c>
      <c r="C833" s="8" t="s">
        <v>19</v>
      </c>
      <c r="D833" s="8" t="str">
        <f t="shared" si="71"/>
        <v>49110200</v>
      </c>
      <c r="E833" s="9">
        <v>44507</v>
      </c>
      <c r="F833" s="8" t="s">
        <v>14</v>
      </c>
      <c r="G833" s="8">
        <v>9</v>
      </c>
      <c r="H833" s="8" t="s">
        <v>20</v>
      </c>
      <c r="I833" s="8" t="str">
        <f t="shared" si="68"/>
        <v>PD-MAL-100488</v>
      </c>
      <c r="J833" s="8" t="s">
        <v>16</v>
      </c>
      <c r="K833" s="8" t="str">
        <f t="shared" si="67"/>
        <v>S-PD-MAL-636</v>
      </c>
      <c r="L833" s="8" t="s">
        <v>887</v>
      </c>
      <c r="M833" s="33" t="s">
        <v>22</v>
      </c>
    </row>
    <row r="834" spans="1:13" x14ac:dyDescent="0.3">
      <c r="A834" s="8" t="str">
        <f t="shared" si="69"/>
        <v>Netzstecker-Bandschleifer</v>
      </c>
      <c r="B834" s="8" t="str">
        <f t="shared" si="70"/>
        <v>4933XXYY</v>
      </c>
      <c r="C834" s="8" t="s">
        <v>66</v>
      </c>
      <c r="D834" s="8" t="str">
        <f t="shared" si="71"/>
        <v>49330200</v>
      </c>
      <c r="E834" s="9">
        <v>44507</v>
      </c>
      <c r="F834" s="8" t="s">
        <v>14</v>
      </c>
      <c r="G834" s="8">
        <v>11</v>
      </c>
      <c r="H834" s="8" t="s">
        <v>36</v>
      </c>
      <c r="I834" s="8" t="str">
        <f t="shared" si="68"/>
        <v>PD-MAL-100520</v>
      </c>
      <c r="J834" s="8" t="s">
        <v>37</v>
      </c>
      <c r="K834" s="8" t="str">
        <f t="shared" si="67"/>
        <v>S-PD-MAL-488</v>
      </c>
      <c r="L834" s="8" t="s">
        <v>888</v>
      </c>
      <c r="M834" s="33" t="s">
        <v>63</v>
      </c>
    </row>
    <row r="835" spans="1:13" x14ac:dyDescent="0.3">
      <c r="A835" s="8" t="str">
        <f t="shared" si="69"/>
        <v>Netzstecker-Bandschleifer</v>
      </c>
      <c r="B835" s="8" t="str">
        <f t="shared" si="70"/>
        <v>4933XXYY</v>
      </c>
      <c r="C835" s="8" t="s">
        <v>28</v>
      </c>
      <c r="D835" s="8" t="str">
        <f t="shared" si="71"/>
        <v>49330100</v>
      </c>
      <c r="E835" s="9">
        <v>44508</v>
      </c>
      <c r="F835" s="8" t="s">
        <v>24</v>
      </c>
      <c r="G835" s="8">
        <v>18</v>
      </c>
      <c r="H835" s="8" t="s">
        <v>15</v>
      </c>
      <c r="I835" s="8" t="str">
        <f t="shared" si="68"/>
        <v>PD-CHI-100707</v>
      </c>
      <c r="J835" s="8" t="s">
        <v>25</v>
      </c>
      <c r="K835" s="8" t="str">
        <f t="shared" ref="K835:K898" si="72">IF(AND(F835="Malaysia",J835="Multi Tier Racking"),"S-PD-MAL-530",IF(AND(F835="Malaysia",J835="Static Shelving"),"S-PD-MAL-636",IF(AND(F835="Malaysia",J835="Mobile Shelving"),"S-PD-MAL-934",IF(AND(F835="Malaysia",J835="Pallet Racking"),"S-PD-MAL-488",IF(AND(F835="China",J835="Multi Tier Racking"),"S-PD-CHI-715",IF(AND(F835="China",J835="Static Shelving"),"S-PD-CHI-449",IF(AND(F835="China",J835="Mobile Shelving"),"S-PD-CHI-690",IF(AND(F835="China",J835="Pallet Racking"),"S-PD-CHI-499",IF(AND(F835="Germany",J835="Multi Tier Racking"),"S-PD-GER-929",IF(AND(F835="Germany",J835="Static Shelving"),"S-PD-GER-858",IF(AND(F835="Germany",J835="Mobile Shelving"),"S-PD-GER-809",IF(AND(F835="Germany",J835="Pallet Racking"),"S-PD-GER-693",""))))))))))))</f>
        <v>S-PD-CHI-690</v>
      </c>
      <c r="L835" s="8" t="s">
        <v>889</v>
      </c>
      <c r="M835" s="33" t="s">
        <v>74</v>
      </c>
    </row>
    <row r="836" spans="1:13" x14ac:dyDescent="0.3">
      <c r="A836" s="8" t="str">
        <f t="shared" si="69"/>
        <v>Akku-Bohrschrauber</v>
      </c>
      <c r="B836" s="8" t="str">
        <f t="shared" si="70"/>
        <v>4711XXYY</v>
      </c>
      <c r="C836" s="8" t="s">
        <v>89</v>
      </c>
      <c r="D836" s="8" t="str">
        <f t="shared" si="71"/>
        <v>47110200</v>
      </c>
      <c r="E836" s="9">
        <v>44508</v>
      </c>
      <c r="F836" s="8" t="s">
        <v>29</v>
      </c>
      <c r="G836" s="8">
        <v>13</v>
      </c>
      <c r="H836" s="8" t="s">
        <v>36</v>
      </c>
      <c r="I836" s="8" t="str">
        <f t="shared" si="68"/>
        <v>PD-GER-100884</v>
      </c>
      <c r="J836" s="8" t="s">
        <v>25</v>
      </c>
      <c r="K836" s="8" t="str">
        <f t="shared" si="72"/>
        <v>S-PD-GER-809</v>
      </c>
      <c r="L836" s="8" t="s">
        <v>890</v>
      </c>
      <c r="M836" s="33" t="s">
        <v>47</v>
      </c>
    </row>
    <row r="837" spans="1:13" x14ac:dyDescent="0.3">
      <c r="A837" s="8" t="str">
        <f t="shared" si="69"/>
        <v>Akku-Bohrschrauber</v>
      </c>
      <c r="B837" s="8" t="str">
        <f t="shared" si="70"/>
        <v>4711XXYY</v>
      </c>
      <c r="C837" s="8" t="s">
        <v>45</v>
      </c>
      <c r="D837" s="8" t="str">
        <f t="shared" si="71"/>
        <v>47110201</v>
      </c>
      <c r="E837" s="9">
        <v>44508</v>
      </c>
      <c r="F837" s="8" t="s">
        <v>24</v>
      </c>
      <c r="G837" s="8">
        <v>15</v>
      </c>
      <c r="H837" s="8" t="s">
        <v>20</v>
      </c>
      <c r="I837" s="8" t="str">
        <f t="shared" si="68"/>
        <v>PD-CHI-100922</v>
      </c>
      <c r="J837" s="8" t="s">
        <v>25</v>
      </c>
      <c r="K837" s="8" t="str">
        <f t="shared" si="72"/>
        <v>S-PD-CHI-690</v>
      </c>
      <c r="L837" s="8" t="s">
        <v>891</v>
      </c>
      <c r="M837" s="33" t="s">
        <v>27</v>
      </c>
    </row>
    <row r="838" spans="1:13" x14ac:dyDescent="0.3">
      <c r="A838" s="8" t="str">
        <f t="shared" si="69"/>
        <v>Netzstecker-Stichsäge</v>
      </c>
      <c r="B838" s="8" t="str">
        <f t="shared" si="70"/>
        <v>4922XXYY</v>
      </c>
      <c r="C838" s="8" t="s">
        <v>77</v>
      </c>
      <c r="D838" s="8" t="str">
        <f t="shared" si="71"/>
        <v>49220101</v>
      </c>
      <c r="E838" s="9">
        <v>44509</v>
      </c>
      <c r="F838" s="8" t="s">
        <v>29</v>
      </c>
      <c r="G838" s="8">
        <v>19</v>
      </c>
      <c r="H838" s="8" t="s">
        <v>15</v>
      </c>
      <c r="I838" s="8" t="str">
        <f t="shared" si="68"/>
        <v>PD-GER-100895</v>
      </c>
      <c r="J838" s="8" t="s">
        <v>37</v>
      </c>
      <c r="K838" s="8" t="str">
        <f t="shared" si="72"/>
        <v>S-PD-GER-693</v>
      </c>
      <c r="L838" s="8" t="s">
        <v>892</v>
      </c>
      <c r="M838" s="33" t="s">
        <v>31</v>
      </c>
    </row>
    <row r="839" spans="1:13" x14ac:dyDescent="0.3">
      <c r="A839" s="8" t="str">
        <f t="shared" si="69"/>
        <v>Akku-Bohrschrauber</v>
      </c>
      <c r="B839" s="8" t="str">
        <f t="shared" si="70"/>
        <v>4711XXYY</v>
      </c>
      <c r="C839" s="8" t="s">
        <v>55</v>
      </c>
      <c r="D839" s="8" t="str">
        <f t="shared" si="71"/>
        <v>47110101</v>
      </c>
      <c r="E839" s="9">
        <v>44509</v>
      </c>
      <c r="F839" s="8" t="s">
        <v>14</v>
      </c>
      <c r="G839" s="8">
        <v>20</v>
      </c>
      <c r="H839" s="8" t="s">
        <v>20</v>
      </c>
      <c r="I839" s="8" t="str">
        <f t="shared" si="68"/>
        <v>PD-MAL-100488</v>
      </c>
      <c r="J839" s="8" t="s">
        <v>25</v>
      </c>
      <c r="K839" s="8" t="str">
        <f t="shared" si="72"/>
        <v>S-PD-MAL-934</v>
      </c>
      <c r="L839" s="8" t="s">
        <v>893</v>
      </c>
      <c r="M839" s="33" t="s">
        <v>22</v>
      </c>
    </row>
    <row r="840" spans="1:13" x14ac:dyDescent="0.3">
      <c r="A840" s="8" t="str">
        <f t="shared" si="69"/>
        <v>Akku-Bohrschrauber</v>
      </c>
      <c r="B840" s="8" t="str">
        <f t="shared" si="70"/>
        <v>4711XXYY</v>
      </c>
      <c r="C840" s="8" t="s">
        <v>98</v>
      </c>
      <c r="D840" s="8" t="str">
        <f t="shared" si="71"/>
        <v>47110100</v>
      </c>
      <c r="E840" s="9">
        <v>44511</v>
      </c>
      <c r="F840" s="8" t="s">
        <v>29</v>
      </c>
      <c r="G840" s="8">
        <v>16</v>
      </c>
      <c r="H840" s="8" t="s">
        <v>36</v>
      </c>
      <c r="I840" s="8" t="str">
        <f t="shared" si="68"/>
        <v>PD-GER-100884</v>
      </c>
      <c r="J840" s="8" t="s">
        <v>33</v>
      </c>
      <c r="K840" s="8" t="str">
        <f t="shared" si="72"/>
        <v>S-PD-GER-929</v>
      </c>
      <c r="L840" s="8" t="s">
        <v>894</v>
      </c>
      <c r="M840" s="33" t="s">
        <v>47</v>
      </c>
    </row>
    <row r="841" spans="1:13" x14ac:dyDescent="0.3">
      <c r="A841" s="8" t="str">
        <f t="shared" si="69"/>
        <v>Akku-Stichsäge</v>
      </c>
      <c r="B841" s="8" t="str">
        <f t="shared" si="70"/>
        <v>4722XXYY</v>
      </c>
      <c r="C841" s="8" t="s">
        <v>93</v>
      </c>
      <c r="D841" s="8" t="str">
        <f t="shared" si="71"/>
        <v>47220100</v>
      </c>
      <c r="E841" s="9">
        <v>44511</v>
      </c>
      <c r="F841" s="8" t="s">
        <v>14</v>
      </c>
      <c r="G841" s="8">
        <v>8</v>
      </c>
      <c r="H841" s="8" t="s">
        <v>15</v>
      </c>
      <c r="I841" s="8" t="str">
        <f t="shared" si="68"/>
        <v>PD-MAL-100440</v>
      </c>
      <c r="J841" s="8" t="s">
        <v>37</v>
      </c>
      <c r="K841" s="8" t="str">
        <f t="shared" si="72"/>
        <v>S-PD-MAL-488</v>
      </c>
      <c r="L841" s="8" t="s">
        <v>895</v>
      </c>
      <c r="M841" s="33" t="s">
        <v>18</v>
      </c>
    </row>
    <row r="842" spans="1:13" x14ac:dyDescent="0.3">
      <c r="A842" s="8" t="str">
        <f t="shared" si="69"/>
        <v>Akku-Bohrschrauber</v>
      </c>
      <c r="B842" s="8" t="str">
        <f t="shared" si="70"/>
        <v>4711XXYY</v>
      </c>
      <c r="C842" s="8" t="s">
        <v>98</v>
      </c>
      <c r="D842" s="8" t="str">
        <f t="shared" si="71"/>
        <v>47110100</v>
      </c>
      <c r="E842" s="9">
        <v>44511</v>
      </c>
      <c r="F842" s="8" t="s">
        <v>14</v>
      </c>
      <c r="G842" s="8">
        <v>18</v>
      </c>
      <c r="H842" s="8" t="s">
        <v>36</v>
      </c>
      <c r="I842" s="8" t="str">
        <f t="shared" si="68"/>
        <v>PD-MAL-100520</v>
      </c>
      <c r="J842" s="8" t="s">
        <v>16</v>
      </c>
      <c r="K842" s="8" t="str">
        <f t="shared" si="72"/>
        <v>S-PD-MAL-636</v>
      </c>
      <c r="L842" s="8" t="s">
        <v>896</v>
      </c>
      <c r="M842" s="33" t="s">
        <v>63</v>
      </c>
    </row>
    <row r="843" spans="1:13" x14ac:dyDescent="0.3">
      <c r="A843" s="8" t="str">
        <f t="shared" si="69"/>
        <v>Netzstecker-Stichsäge</v>
      </c>
      <c r="B843" s="8" t="str">
        <f t="shared" si="70"/>
        <v>4922XXYY</v>
      </c>
      <c r="C843" s="8" t="s">
        <v>124</v>
      </c>
      <c r="D843" s="8" t="str">
        <f t="shared" si="71"/>
        <v>49220200</v>
      </c>
      <c r="E843" s="9">
        <v>44511</v>
      </c>
      <c r="F843" s="8" t="s">
        <v>14</v>
      </c>
      <c r="G843" s="8">
        <v>16</v>
      </c>
      <c r="H843" s="8" t="s">
        <v>20</v>
      </c>
      <c r="I843" s="8" t="str">
        <f t="shared" si="68"/>
        <v>PD-MAL-100488</v>
      </c>
      <c r="J843" s="8" t="s">
        <v>37</v>
      </c>
      <c r="K843" s="8" t="str">
        <f t="shared" si="72"/>
        <v>S-PD-MAL-488</v>
      </c>
      <c r="L843" s="8" t="s">
        <v>897</v>
      </c>
      <c r="M843" s="33" t="s">
        <v>22</v>
      </c>
    </row>
    <row r="844" spans="1:13" x14ac:dyDescent="0.3">
      <c r="A844" s="8" t="str">
        <f t="shared" si="69"/>
        <v>Netzstecker-Bohrschrauber</v>
      </c>
      <c r="B844" s="8" t="str">
        <f t="shared" si="70"/>
        <v>4911XXYY</v>
      </c>
      <c r="C844" s="8" t="s">
        <v>53</v>
      </c>
      <c r="D844" s="8" t="str">
        <f t="shared" si="71"/>
        <v>49110201</v>
      </c>
      <c r="E844" s="9">
        <v>44512</v>
      </c>
      <c r="F844" s="8" t="s">
        <v>24</v>
      </c>
      <c r="G844" s="8">
        <v>5</v>
      </c>
      <c r="H844" s="8" t="s">
        <v>36</v>
      </c>
      <c r="I844" s="8" t="str">
        <f t="shared" si="68"/>
        <v>PD-CHI-100550</v>
      </c>
      <c r="J844" s="8" t="s">
        <v>37</v>
      </c>
      <c r="K844" s="8" t="str">
        <f t="shared" si="72"/>
        <v>S-PD-CHI-499</v>
      </c>
      <c r="L844" s="8" t="s">
        <v>898</v>
      </c>
      <c r="M844" s="33" t="s">
        <v>39</v>
      </c>
    </row>
    <row r="845" spans="1:13" x14ac:dyDescent="0.3">
      <c r="A845" s="8" t="str">
        <f t="shared" si="69"/>
        <v>Akku-Bandschleifer</v>
      </c>
      <c r="B845" s="8" t="str">
        <f t="shared" si="70"/>
        <v>4733XXYY</v>
      </c>
      <c r="C845" s="8" t="s">
        <v>13</v>
      </c>
      <c r="D845" s="8" t="str">
        <f t="shared" si="71"/>
        <v>47330100</v>
      </c>
      <c r="E845" s="9">
        <v>44512</v>
      </c>
      <c r="F845" s="8" t="s">
        <v>29</v>
      </c>
      <c r="G845" s="8">
        <v>7</v>
      </c>
      <c r="H845" s="8" t="s">
        <v>20</v>
      </c>
      <c r="I845" s="8" t="str">
        <f t="shared" si="68"/>
        <v>PD-GER-100623</v>
      </c>
      <c r="J845" s="8" t="s">
        <v>33</v>
      </c>
      <c r="K845" s="8" t="str">
        <f t="shared" si="72"/>
        <v>S-PD-GER-929</v>
      </c>
      <c r="L845" s="8" t="s">
        <v>899</v>
      </c>
      <c r="M845" s="33" t="s">
        <v>42</v>
      </c>
    </row>
    <row r="846" spans="1:13" x14ac:dyDescent="0.3">
      <c r="A846" s="8" t="str">
        <f t="shared" si="69"/>
        <v>Akku-Bandschleifer</v>
      </c>
      <c r="B846" s="8" t="str">
        <f t="shared" si="70"/>
        <v>4733XXYY</v>
      </c>
      <c r="C846" s="8" t="s">
        <v>13</v>
      </c>
      <c r="D846" s="8" t="str">
        <f t="shared" si="71"/>
        <v>47330100</v>
      </c>
      <c r="E846" s="9">
        <v>44512</v>
      </c>
      <c r="F846" s="8" t="s">
        <v>24</v>
      </c>
      <c r="G846" s="8">
        <v>19</v>
      </c>
      <c r="H846" s="8" t="s">
        <v>15</v>
      </c>
      <c r="I846" s="8" t="str">
        <f t="shared" si="68"/>
        <v>PD-CHI-100707</v>
      </c>
      <c r="J846" s="8" t="s">
        <v>16</v>
      </c>
      <c r="K846" s="8" t="str">
        <f t="shared" si="72"/>
        <v>S-PD-CHI-449</v>
      </c>
      <c r="L846" s="8" t="s">
        <v>900</v>
      </c>
      <c r="M846" s="33" t="s">
        <v>74</v>
      </c>
    </row>
    <row r="847" spans="1:13" x14ac:dyDescent="0.3">
      <c r="A847" s="8" t="str">
        <f t="shared" si="69"/>
        <v>Netzstecker-Bohrschrauber</v>
      </c>
      <c r="B847" s="8" t="str">
        <f t="shared" si="70"/>
        <v>4911XXYY</v>
      </c>
      <c r="C847" s="8" t="s">
        <v>19</v>
      </c>
      <c r="D847" s="8" t="str">
        <f t="shared" si="71"/>
        <v>49110200</v>
      </c>
      <c r="E847" s="9">
        <v>44512</v>
      </c>
      <c r="F847" s="8" t="s">
        <v>29</v>
      </c>
      <c r="G847" s="8">
        <v>15</v>
      </c>
      <c r="H847" s="8" t="s">
        <v>15</v>
      </c>
      <c r="I847" s="8" t="str">
        <f t="shared" si="68"/>
        <v>PD-GER-100895</v>
      </c>
      <c r="J847" s="8" t="s">
        <v>16</v>
      </c>
      <c r="K847" s="8" t="str">
        <f t="shared" si="72"/>
        <v>S-PD-GER-858</v>
      </c>
      <c r="L847" s="8" t="s">
        <v>901</v>
      </c>
      <c r="M847" s="33" t="s">
        <v>31</v>
      </c>
    </row>
    <row r="848" spans="1:13" x14ac:dyDescent="0.3">
      <c r="A848" s="8" t="str">
        <f t="shared" si="69"/>
        <v>Akku-Bohrschrauber</v>
      </c>
      <c r="B848" s="8" t="str">
        <f t="shared" si="70"/>
        <v>4711XXYY</v>
      </c>
      <c r="C848" s="8" t="s">
        <v>45</v>
      </c>
      <c r="D848" s="8" t="str">
        <f t="shared" si="71"/>
        <v>47110201</v>
      </c>
      <c r="E848" s="9">
        <v>44513</v>
      </c>
      <c r="F848" s="8" t="s">
        <v>14</v>
      </c>
      <c r="G848" s="8">
        <v>18</v>
      </c>
      <c r="H848" s="8" t="s">
        <v>36</v>
      </c>
      <c r="I848" s="8" t="str">
        <f t="shared" si="68"/>
        <v>PD-MAL-100520</v>
      </c>
      <c r="J848" s="8" t="s">
        <v>33</v>
      </c>
      <c r="K848" s="8" t="str">
        <f t="shared" si="72"/>
        <v>S-PD-MAL-530</v>
      </c>
      <c r="L848" s="8" t="s">
        <v>902</v>
      </c>
      <c r="M848" s="33" t="s">
        <v>63</v>
      </c>
    </row>
    <row r="849" spans="1:13" x14ac:dyDescent="0.3">
      <c r="A849" s="8" t="str">
        <f t="shared" si="69"/>
        <v>Akku-Stichsäge</v>
      </c>
      <c r="B849" s="8" t="str">
        <f t="shared" si="70"/>
        <v>4722XXYY</v>
      </c>
      <c r="C849" s="8" t="s">
        <v>51</v>
      </c>
      <c r="D849" s="8" t="str">
        <f t="shared" si="71"/>
        <v>47220201</v>
      </c>
      <c r="E849" s="9">
        <v>44513</v>
      </c>
      <c r="F849" s="8" t="s">
        <v>29</v>
      </c>
      <c r="G849" s="8">
        <v>12</v>
      </c>
      <c r="H849" s="8" t="s">
        <v>36</v>
      </c>
      <c r="I849" s="8" t="str">
        <f t="shared" si="68"/>
        <v>PD-GER-100884</v>
      </c>
      <c r="J849" s="8" t="s">
        <v>37</v>
      </c>
      <c r="K849" s="8" t="str">
        <f t="shared" si="72"/>
        <v>S-PD-GER-693</v>
      </c>
      <c r="L849" s="8" t="s">
        <v>903</v>
      </c>
      <c r="M849" s="33" t="s">
        <v>47</v>
      </c>
    </row>
    <row r="850" spans="1:13" x14ac:dyDescent="0.3">
      <c r="A850" s="8" t="str">
        <f t="shared" si="69"/>
        <v>Akku-Stichsäge</v>
      </c>
      <c r="B850" s="8" t="str">
        <f t="shared" si="70"/>
        <v>4722XXYY</v>
      </c>
      <c r="C850" s="8" t="s">
        <v>93</v>
      </c>
      <c r="D850" s="8" t="str">
        <f t="shared" si="71"/>
        <v>47220100</v>
      </c>
      <c r="E850" s="9">
        <v>44513</v>
      </c>
      <c r="F850" s="8" t="s">
        <v>14</v>
      </c>
      <c r="G850" s="8">
        <v>2</v>
      </c>
      <c r="H850" s="8" t="s">
        <v>20</v>
      </c>
      <c r="I850" s="8" t="str">
        <f t="shared" si="68"/>
        <v>PD-MAL-100488</v>
      </c>
      <c r="J850" s="8" t="s">
        <v>25</v>
      </c>
      <c r="K850" s="8" t="str">
        <f t="shared" si="72"/>
        <v>S-PD-MAL-934</v>
      </c>
      <c r="L850" s="8" t="s">
        <v>904</v>
      </c>
      <c r="M850" s="33" t="s">
        <v>22</v>
      </c>
    </row>
    <row r="851" spans="1:13" x14ac:dyDescent="0.3">
      <c r="A851" s="8" t="str">
        <f t="shared" si="69"/>
        <v>Akku-Bohrschrauber</v>
      </c>
      <c r="B851" s="8" t="str">
        <f t="shared" si="70"/>
        <v>4711XXYY</v>
      </c>
      <c r="C851" s="8" t="s">
        <v>45</v>
      </c>
      <c r="D851" s="8" t="str">
        <f t="shared" si="71"/>
        <v>47110201</v>
      </c>
      <c r="E851" s="9">
        <v>44514</v>
      </c>
      <c r="F851" s="8" t="s">
        <v>14</v>
      </c>
      <c r="G851" s="8">
        <v>16</v>
      </c>
      <c r="H851" s="8" t="s">
        <v>15</v>
      </c>
      <c r="I851" s="8" t="str">
        <f t="shared" si="68"/>
        <v>PD-MAL-100440</v>
      </c>
      <c r="J851" s="8" t="s">
        <v>37</v>
      </c>
      <c r="K851" s="8" t="str">
        <f t="shared" si="72"/>
        <v>S-PD-MAL-488</v>
      </c>
      <c r="L851" s="8" t="s">
        <v>905</v>
      </c>
      <c r="M851" s="33" t="s">
        <v>18</v>
      </c>
    </row>
    <row r="852" spans="1:13" x14ac:dyDescent="0.3">
      <c r="A852" s="8" t="str">
        <f t="shared" si="69"/>
        <v>Akku-Stichsäge</v>
      </c>
      <c r="B852" s="8" t="str">
        <f t="shared" si="70"/>
        <v>4722XXYY</v>
      </c>
      <c r="C852" s="8" t="s">
        <v>93</v>
      </c>
      <c r="D852" s="8" t="str">
        <f t="shared" si="71"/>
        <v>47220100</v>
      </c>
      <c r="E852" s="9">
        <v>44515</v>
      </c>
      <c r="F852" s="8" t="s">
        <v>14</v>
      </c>
      <c r="G852" s="8">
        <v>1</v>
      </c>
      <c r="H852" s="8" t="s">
        <v>36</v>
      </c>
      <c r="I852" s="8" t="str">
        <f t="shared" si="68"/>
        <v>PD-MAL-100520</v>
      </c>
      <c r="J852" s="8" t="s">
        <v>37</v>
      </c>
      <c r="K852" s="8" t="str">
        <f t="shared" si="72"/>
        <v>S-PD-MAL-488</v>
      </c>
      <c r="L852" s="8" t="s">
        <v>906</v>
      </c>
      <c r="M852" s="33" t="s">
        <v>63</v>
      </c>
    </row>
    <row r="853" spans="1:13" x14ac:dyDescent="0.3">
      <c r="A853" s="8" t="str">
        <f t="shared" si="69"/>
        <v>Akku-Bandschleifer</v>
      </c>
      <c r="B853" s="8" t="str">
        <f t="shared" si="70"/>
        <v>4733XXYY</v>
      </c>
      <c r="C853" s="8" t="s">
        <v>60</v>
      </c>
      <c r="D853" s="8" t="str">
        <f t="shared" si="71"/>
        <v>47330200</v>
      </c>
      <c r="E853" s="9">
        <v>44515</v>
      </c>
      <c r="F853" s="8" t="s">
        <v>24</v>
      </c>
      <c r="G853" s="8">
        <v>13</v>
      </c>
      <c r="H853" s="8" t="s">
        <v>15</v>
      </c>
      <c r="I853" s="8" t="str">
        <f t="shared" ref="I853:I916" si="73">IF(AND(H853="A",F853="Malaysia"),"PD-MAL-100440",IF(AND(H853="B",F853="Malaysia"),"PD-MAL-100488",IF(AND(H853="C",F853="Malaysia"),"PD-MAL-100520",IF(AND(H853="A",F853="China"),"PD-CHI-100707",IF(AND(H853="B",F853="China"),"PD-CHI-100922",IF(AND(H853="C",F853="China"),"PD-CHI-100550",IF(AND(H853="A",F853="Germany"),"PD-GER-100895",IF(AND(H853="B",F853="Germany"),"PD-GER-100623",IF(AND(H853="C",F853="Germany"),"PD-GER-100884","")))))))))</f>
        <v>PD-CHI-100707</v>
      </c>
      <c r="J853" s="8" t="s">
        <v>16</v>
      </c>
      <c r="K853" s="8" t="str">
        <f t="shared" si="72"/>
        <v>S-PD-CHI-449</v>
      </c>
      <c r="L853" s="8" t="s">
        <v>907</v>
      </c>
      <c r="M853" s="33" t="s">
        <v>74</v>
      </c>
    </row>
    <row r="854" spans="1:13" x14ac:dyDescent="0.3">
      <c r="A854" s="8" t="str">
        <f t="shared" si="69"/>
        <v>Akku-Stichsäge</v>
      </c>
      <c r="B854" s="8" t="str">
        <f t="shared" si="70"/>
        <v>4722XXYY</v>
      </c>
      <c r="C854" s="8" t="s">
        <v>48</v>
      </c>
      <c r="D854" s="8" t="str">
        <f t="shared" si="71"/>
        <v>47220101</v>
      </c>
      <c r="E854" s="9">
        <v>44515</v>
      </c>
      <c r="F854" s="8" t="s">
        <v>29</v>
      </c>
      <c r="G854" s="8">
        <v>4</v>
      </c>
      <c r="H854" s="8" t="s">
        <v>15</v>
      </c>
      <c r="I854" s="8" t="str">
        <f t="shared" si="73"/>
        <v>PD-GER-100895</v>
      </c>
      <c r="J854" s="8" t="s">
        <v>33</v>
      </c>
      <c r="K854" s="8" t="str">
        <f t="shared" si="72"/>
        <v>S-PD-GER-929</v>
      </c>
      <c r="L854" s="8" t="s">
        <v>908</v>
      </c>
      <c r="M854" s="33" t="s">
        <v>31</v>
      </c>
    </row>
    <row r="855" spans="1:13" x14ac:dyDescent="0.3">
      <c r="A855" s="8" t="str">
        <f t="shared" si="69"/>
        <v>Akku-Bohrschrauber</v>
      </c>
      <c r="B855" s="8" t="str">
        <f t="shared" si="70"/>
        <v>4711XXYY</v>
      </c>
      <c r="C855" s="8" t="s">
        <v>98</v>
      </c>
      <c r="D855" s="8" t="str">
        <f t="shared" si="71"/>
        <v>47110100</v>
      </c>
      <c r="E855" s="9">
        <v>44515</v>
      </c>
      <c r="F855" s="8" t="s">
        <v>24</v>
      </c>
      <c r="G855" s="8">
        <v>13</v>
      </c>
      <c r="H855" s="8" t="s">
        <v>20</v>
      </c>
      <c r="I855" s="8" t="str">
        <f t="shared" si="73"/>
        <v>PD-CHI-100922</v>
      </c>
      <c r="J855" s="8" t="s">
        <v>25</v>
      </c>
      <c r="K855" s="8" t="str">
        <f t="shared" si="72"/>
        <v>S-PD-CHI-690</v>
      </c>
      <c r="L855" s="8" t="s">
        <v>909</v>
      </c>
      <c r="M855" s="33" t="s">
        <v>27</v>
      </c>
    </row>
    <row r="856" spans="1:13" x14ac:dyDescent="0.3">
      <c r="A856" s="8" t="str">
        <f t="shared" si="69"/>
        <v>Netzstecker-Bandschleifer</v>
      </c>
      <c r="B856" s="8" t="str">
        <f t="shared" si="70"/>
        <v>4933XXYY</v>
      </c>
      <c r="C856" s="8" t="s">
        <v>28</v>
      </c>
      <c r="D856" s="8" t="str">
        <f t="shared" si="71"/>
        <v>49330100</v>
      </c>
      <c r="E856" s="9">
        <v>44516</v>
      </c>
      <c r="F856" s="8" t="s">
        <v>29</v>
      </c>
      <c r="G856" s="8">
        <v>16</v>
      </c>
      <c r="H856" s="8" t="s">
        <v>15</v>
      </c>
      <c r="I856" s="8" t="str">
        <f t="shared" si="73"/>
        <v>PD-GER-100895</v>
      </c>
      <c r="J856" s="8" t="s">
        <v>25</v>
      </c>
      <c r="K856" s="8" t="str">
        <f t="shared" si="72"/>
        <v>S-PD-GER-809</v>
      </c>
      <c r="L856" s="8" t="s">
        <v>910</v>
      </c>
      <c r="M856" s="33" t="s">
        <v>31</v>
      </c>
    </row>
    <row r="857" spans="1:13" x14ac:dyDescent="0.3">
      <c r="A857" s="8" t="str">
        <f t="shared" si="69"/>
        <v>Akku-Stichsäge</v>
      </c>
      <c r="B857" s="8" t="str">
        <f t="shared" si="70"/>
        <v>4722XXYY</v>
      </c>
      <c r="C857" s="8" t="s">
        <v>93</v>
      </c>
      <c r="D857" s="8" t="str">
        <f t="shared" si="71"/>
        <v>47220100</v>
      </c>
      <c r="E857" s="9">
        <v>44516</v>
      </c>
      <c r="F857" s="8" t="s">
        <v>14</v>
      </c>
      <c r="G857" s="8">
        <v>11</v>
      </c>
      <c r="H857" s="8" t="s">
        <v>36</v>
      </c>
      <c r="I857" s="8" t="str">
        <f t="shared" si="73"/>
        <v>PD-MAL-100520</v>
      </c>
      <c r="J857" s="8" t="s">
        <v>33</v>
      </c>
      <c r="K857" s="8" t="str">
        <f t="shared" si="72"/>
        <v>S-PD-MAL-530</v>
      </c>
      <c r="L857" s="8" t="s">
        <v>911</v>
      </c>
      <c r="M857" s="33" t="s">
        <v>63</v>
      </c>
    </row>
    <row r="858" spans="1:13" x14ac:dyDescent="0.3">
      <c r="A858" s="8" t="str">
        <f t="shared" si="69"/>
        <v>Netzstecker-Bandschleifer</v>
      </c>
      <c r="B858" s="8" t="str">
        <f t="shared" si="70"/>
        <v>4933XXYY</v>
      </c>
      <c r="C858" s="8" t="s">
        <v>113</v>
      </c>
      <c r="D858" s="8" t="str">
        <f t="shared" si="71"/>
        <v>49330201</v>
      </c>
      <c r="E858" s="9">
        <v>44516</v>
      </c>
      <c r="F858" s="8" t="s">
        <v>29</v>
      </c>
      <c r="G858" s="8">
        <v>6</v>
      </c>
      <c r="H858" s="8" t="s">
        <v>36</v>
      </c>
      <c r="I858" s="8" t="str">
        <f t="shared" si="73"/>
        <v>PD-GER-100884</v>
      </c>
      <c r="J858" s="8" t="s">
        <v>37</v>
      </c>
      <c r="K858" s="8" t="str">
        <f t="shared" si="72"/>
        <v>S-PD-GER-693</v>
      </c>
      <c r="L858" s="8" t="s">
        <v>912</v>
      </c>
      <c r="M858" s="33" t="s">
        <v>47</v>
      </c>
    </row>
    <row r="859" spans="1:13" x14ac:dyDescent="0.3">
      <c r="A859" s="8" t="str">
        <f t="shared" si="69"/>
        <v>Akku-Bohrschrauber</v>
      </c>
      <c r="B859" s="8" t="str">
        <f t="shared" si="70"/>
        <v>4711XXYY</v>
      </c>
      <c r="C859" s="8" t="s">
        <v>45</v>
      </c>
      <c r="D859" s="8" t="str">
        <f t="shared" si="71"/>
        <v>47110201</v>
      </c>
      <c r="E859" s="9">
        <v>44517</v>
      </c>
      <c r="F859" s="8" t="s">
        <v>14</v>
      </c>
      <c r="G859" s="8">
        <v>16</v>
      </c>
      <c r="H859" s="8" t="s">
        <v>36</v>
      </c>
      <c r="I859" s="8" t="str">
        <f t="shared" si="73"/>
        <v>PD-MAL-100520</v>
      </c>
      <c r="J859" s="8" t="s">
        <v>37</v>
      </c>
      <c r="K859" s="8" t="str">
        <f t="shared" si="72"/>
        <v>S-PD-MAL-488</v>
      </c>
      <c r="L859" s="8" t="s">
        <v>913</v>
      </c>
      <c r="M859" s="33" t="s">
        <v>63</v>
      </c>
    </row>
    <row r="860" spans="1:13" x14ac:dyDescent="0.3">
      <c r="A860" s="8" t="str">
        <f t="shared" si="69"/>
        <v>Netzstecker-Stichsäge</v>
      </c>
      <c r="B860" s="8" t="str">
        <f t="shared" si="70"/>
        <v>4922XXYY</v>
      </c>
      <c r="C860" s="8" t="s">
        <v>77</v>
      </c>
      <c r="D860" s="8" t="str">
        <f t="shared" si="71"/>
        <v>49220101</v>
      </c>
      <c r="E860" s="9">
        <v>44517</v>
      </c>
      <c r="F860" s="8" t="s">
        <v>14</v>
      </c>
      <c r="G860" s="8">
        <v>15</v>
      </c>
      <c r="H860" s="8" t="s">
        <v>20</v>
      </c>
      <c r="I860" s="8" t="str">
        <f t="shared" si="73"/>
        <v>PD-MAL-100488</v>
      </c>
      <c r="J860" s="8" t="s">
        <v>16</v>
      </c>
      <c r="K860" s="8" t="str">
        <f t="shared" si="72"/>
        <v>S-PD-MAL-636</v>
      </c>
      <c r="L860" s="8" t="s">
        <v>914</v>
      </c>
      <c r="M860" s="33" t="s">
        <v>22</v>
      </c>
    </row>
    <row r="861" spans="1:13" x14ac:dyDescent="0.3">
      <c r="A861" s="8" t="str">
        <f t="shared" si="69"/>
        <v>Akku-Bohrschrauber</v>
      </c>
      <c r="B861" s="8" t="str">
        <f t="shared" si="70"/>
        <v>4711XXYY</v>
      </c>
      <c r="C861" s="8" t="s">
        <v>55</v>
      </c>
      <c r="D861" s="8" t="str">
        <f t="shared" si="71"/>
        <v>47110101</v>
      </c>
      <c r="E861" s="9">
        <v>44517</v>
      </c>
      <c r="F861" s="8" t="s">
        <v>14</v>
      </c>
      <c r="G861" s="8">
        <v>7</v>
      </c>
      <c r="H861" s="8" t="s">
        <v>15</v>
      </c>
      <c r="I861" s="8" t="str">
        <f t="shared" si="73"/>
        <v>PD-MAL-100440</v>
      </c>
      <c r="J861" s="8" t="s">
        <v>25</v>
      </c>
      <c r="K861" s="8" t="str">
        <f t="shared" si="72"/>
        <v>S-PD-MAL-934</v>
      </c>
      <c r="L861" s="8" t="s">
        <v>915</v>
      </c>
      <c r="M861" s="33" t="s">
        <v>18</v>
      </c>
    </row>
    <row r="862" spans="1:13" x14ac:dyDescent="0.3">
      <c r="A862" s="8" t="str">
        <f t="shared" si="69"/>
        <v>Akku-Bohrschrauber</v>
      </c>
      <c r="B862" s="8" t="str">
        <f t="shared" si="70"/>
        <v>4711XXYY</v>
      </c>
      <c r="C862" s="8" t="s">
        <v>45</v>
      </c>
      <c r="D862" s="8" t="str">
        <f t="shared" si="71"/>
        <v>47110201</v>
      </c>
      <c r="E862" s="9">
        <v>44517</v>
      </c>
      <c r="F862" s="8" t="s">
        <v>24</v>
      </c>
      <c r="G862" s="8">
        <v>20</v>
      </c>
      <c r="H862" s="8" t="s">
        <v>20</v>
      </c>
      <c r="I862" s="8" t="str">
        <f t="shared" si="73"/>
        <v>PD-CHI-100922</v>
      </c>
      <c r="J862" s="8" t="s">
        <v>16</v>
      </c>
      <c r="K862" s="8" t="str">
        <f t="shared" si="72"/>
        <v>S-PD-CHI-449</v>
      </c>
      <c r="L862" s="8" t="s">
        <v>916</v>
      </c>
      <c r="M862" s="33" t="s">
        <v>27</v>
      </c>
    </row>
    <row r="863" spans="1:13" x14ac:dyDescent="0.3">
      <c r="A863" s="8" t="str">
        <f t="shared" si="69"/>
        <v>Netzstecker-Stichsäge</v>
      </c>
      <c r="B863" s="8" t="str">
        <f t="shared" si="70"/>
        <v>4922XXYY</v>
      </c>
      <c r="C863" s="8" t="s">
        <v>77</v>
      </c>
      <c r="D863" s="8" t="str">
        <f t="shared" si="71"/>
        <v>49220101</v>
      </c>
      <c r="E863" s="9">
        <v>44518</v>
      </c>
      <c r="F863" s="8" t="s">
        <v>29</v>
      </c>
      <c r="G863" s="8">
        <v>9</v>
      </c>
      <c r="H863" s="8" t="s">
        <v>15</v>
      </c>
      <c r="I863" s="8" t="str">
        <f t="shared" si="73"/>
        <v>PD-GER-100895</v>
      </c>
      <c r="J863" s="8" t="s">
        <v>16</v>
      </c>
      <c r="K863" s="8" t="str">
        <f t="shared" si="72"/>
        <v>S-PD-GER-858</v>
      </c>
      <c r="L863" s="8" t="s">
        <v>917</v>
      </c>
      <c r="M863" s="33" t="s">
        <v>31</v>
      </c>
    </row>
    <row r="864" spans="1:13" x14ac:dyDescent="0.3">
      <c r="A864" s="8" t="str">
        <f t="shared" si="69"/>
        <v>Akku-Bohrschrauber</v>
      </c>
      <c r="B864" s="8" t="str">
        <f t="shared" si="70"/>
        <v>4711XXYY</v>
      </c>
      <c r="C864" s="8" t="s">
        <v>55</v>
      </c>
      <c r="D864" s="8" t="str">
        <f t="shared" si="71"/>
        <v>47110101</v>
      </c>
      <c r="E864" s="9">
        <v>44518</v>
      </c>
      <c r="F864" s="8" t="s">
        <v>24</v>
      </c>
      <c r="G864" s="8">
        <v>9</v>
      </c>
      <c r="H864" s="8" t="s">
        <v>15</v>
      </c>
      <c r="I864" s="8" t="str">
        <f t="shared" si="73"/>
        <v>PD-CHI-100707</v>
      </c>
      <c r="J864" s="8" t="s">
        <v>16</v>
      </c>
      <c r="K864" s="8" t="str">
        <f t="shared" si="72"/>
        <v>S-PD-CHI-449</v>
      </c>
      <c r="L864" s="8" t="s">
        <v>918</v>
      </c>
      <c r="M864" s="33" t="s">
        <v>74</v>
      </c>
    </row>
    <row r="865" spans="1:13" x14ac:dyDescent="0.3">
      <c r="A865" s="8" t="str">
        <f t="shared" si="69"/>
        <v>Akku-Bohrschrauber</v>
      </c>
      <c r="B865" s="8" t="str">
        <f t="shared" si="70"/>
        <v>4711XXYY</v>
      </c>
      <c r="C865" s="8" t="s">
        <v>98</v>
      </c>
      <c r="D865" s="8" t="str">
        <f t="shared" si="71"/>
        <v>47110100</v>
      </c>
      <c r="E865" s="9">
        <v>44518</v>
      </c>
      <c r="F865" s="8" t="s">
        <v>29</v>
      </c>
      <c r="G865" s="8">
        <v>11</v>
      </c>
      <c r="H865" s="8" t="s">
        <v>36</v>
      </c>
      <c r="I865" s="8" t="str">
        <f t="shared" si="73"/>
        <v>PD-GER-100884</v>
      </c>
      <c r="J865" s="8" t="s">
        <v>16</v>
      </c>
      <c r="K865" s="8" t="str">
        <f t="shared" si="72"/>
        <v>S-PD-GER-858</v>
      </c>
      <c r="L865" s="8" t="s">
        <v>919</v>
      </c>
      <c r="M865" s="33" t="s">
        <v>47</v>
      </c>
    </row>
    <row r="866" spans="1:13" x14ac:dyDescent="0.3">
      <c r="A866" s="8" t="str">
        <f t="shared" si="69"/>
        <v>Akku-Stichsäge</v>
      </c>
      <c r="B866" s="8" t="str">
        <f t="shared" si="70"/>
        <v>4722XXYY</v>
      </c>
      <c r="C866" s="8" t="s">
        <v>93</v>
      </c>
      <c r="D866" s="8" t="str">
        <f t="shared" si="71"/>
        <v>47220100</v>
      </c>
      <c r="E866" s="9">
        <v>44519</v>
      </c>
      <c r="F866" s="8" t="s">
        <v>14</v>
      </c>
      <c r="G866" s="8">
        <v>18</v>
      </c>
      <c r="H866" s="8" t="s">
        <v>20</v>
      </c>
      <c r="I866" s="8" t="str">
        <f t="shared" si="73"/>
        <v>PD-MAL-100488</v>
      </c>
      <c r="J866" s="8" t="s">
        <v>25</v>
      </c>
      <c r="K866" s="8" t="str">
        <f t="shared" si="72"/>
        <v>S-PD-MAL-934</v>
      </c>
      <c r="L866" s="8" t="s">
        <v>920</v>
      </c>
      <c r="M866" s="33" t="s">
        <v>22</v>
      </c>
    </row>
    <row r="867" spans="1:13" x14ac:dyDescent="0.3">
      <c r="A867" s="8" t="str">
        <f t="shared" ref="A867:A930" si="74">IF((LEFT(D867,4)="4711"),"Akku-Bohrschrauber",IF((LEFT(D867,4)="4722"),"Akku-Stichsäge",IF((LEFT(D867,4)="4733"),"Akku-Bandschleifer",IF((LEFT(D867,4)="4911"),"Netzstecker-Bohrschrauber",IF((LEFT(D867,4)="4922"),"Netzstecker-Stichsäge",IF((LEFT(D867,4)="4933"),"Netzstecker-Bandschleifer",""))))))</f>
        <v>Akku-Bohrschrauber</v>
      </c>
      <c r="B867" s="8" t="str">
        <f t="shared" ref="B867:B930" si="75">IF(A867="Akku-Bohrschrauber","4711XXYY",IF(A867="Akku-Stichsäge","4722XXYY",IF(A867="Akku-Bandschleifer","4733XXYY",IF(A867="Netzstecker-Bohrschrauber","4911XXYY",IF(A867="Netzstecker-Stichsäge","4922XXYY",IF(A867="Netzstecker-Bandschleifer","4933XXYY",""))))))</f>
        <v>4711XXYY</v>
      </c>
      <c r="C867" s="8" t="s">
        <v>98</v>
      </c>
      <c r="D867" s="8" t="str">
        <f t="shared" si="71"/>
        <v>47110100</v>
      </c>
      <c r="E867" s="9">
        <v>44519</v>
      </c>
      <c r="F867" s="8" t="s">
        <v>29</v>
      </c>
      <c r="G867" s="8">
        <v>13</v>
      </c>
      <c r="H867" s="8" t="s">
        <v>15</v>
      </c>
      <c r="I867" s="8" t="str">
        <f t="shared" si="73"/>
        <v>PD-GER-100895</v>
      </c>
      <c r="J867" s="8" t="s">
        <v>37</v>
      </c>
      <c r="K867" s="8" t="str">
        <f t="shared" si="72"/>
        <v>S-PD-GER-693</v>
      </c>
      <c r="L867" s="8" t="s">
        <v>921</v>
      </c>
      <c r="M867" s="33" t="s">
        <v>31</v>
      </c>
    </row>
    <row r="868" spans="1:13" x14ac:dyDescent="0.3">
      <c r="A868" s="8" t="str">
        <f t="shared" si="74"/>
        <v>Netzstecker-Stichsäge</v>
      </c>
      <c r="B868" s="8" t="str">
        <f t="shared" si="75"/>
        <v>4922XXYY</v>
      </c>
      <c r="C868" s="8" t="s">
        <v>124</v>
      </c>
      <c r="D868" s="8" t="str">
        <f t="shared" si="71"/>
        <v>49220200</v>
      </c>
      <c r="E868" s="9">
        <v>44520</v>
      </c>
      <c r="F868" s="8" t="s">
        <v>14</v>
      </c>
      <c r="G868" s="8">
        <v>15</v>
      </c>
      <c r="H868" s="8" t="s">
        <v>20</v>
      </c>
      <c r="I868" s="8" t="str">
        <f t="shared" si="73"/>
        <v>PD-MAL-100488</v>
      </c>
      <c r="J868" s="8" t="s">
        <v>25</v>
      </c>
      <c r="K868" s="8" t="str">
        <f t="shared" si="72"/>
        <v>S-PD-MAL-934</v>
      </c>
      <c r="L868" s="8" t="s">
        <v>922</v>
      </c>
      <c r="M868" s="33" t="s">
        <v>22</v>
      </c>
    </row>
    <row r="869" spans="1:13" x14ac:dyDescent="0.3">
      <c r="A869" s="8" t="str">
        <f t="shared" si="74"/>
        <v>Akku-Bandschleifer</v>
      </c>
      <c r="B869" s="8" t="str">
        <f t="shared" si="75"/>
        <v>4733XXYY</v>
      </c>
      <c r="C869" s="8" t="s">
        <v>60</v>
      </c>
      <c r="D869" s="8" t="str">
        <f t="shared" si="71"/>
        <v>47330200</v>
      </c>
      <c r="E869" s="9">
        <v>44520</v>
      </c>
      <c r="F869" s="8" t="s">
        <v>14</v>
      </c>
      <c r="G869" s="8">
        <v>19</v>
      </c>
      <c r="H869" s="8" t="s">
        <v>36</v>
      </c>
      <c r="I869" s="8" t="str">
        <f t="shared" si="73"/>
        <v>PD-MAL-100520</v>
      </c>
      <c r="J869" s="8" t="s">
        <v>37</v>
      </c>
      <c r="K869" s="8" t="str">
        <f t="shared" si="72"/>
        <v>S-PD-MAL-488</v>
      </c>
      <c r="L869" s="8" t="s">
        <v>923</v>
      </c>
      <c r="M869" s="33" t="s">
        <v>63</v>
      </c>
    </row>
    <row r="870" spans="1:13" x14ac:dyDescent="0.3">
      <c r="A870" s="8" t="str">
        <f t="shared" si="74"/>
        <v>Netzstecker-Stichsäge</v>
      </c>
      <c r="B870" s="8" t="str">
        <f t="shared" si="75"/>
        <v>4922XXYY</v>
      </c>
      <c r="C870" s="8" t="s">
        <v>40</v>
      </c>
      <c r="D870" s="8" t="str">
        <f t="shared" si="71"/>
        <v>49220201</v>
      </c>
      <c r="E870" s="9">
        <v>44521</v>
      </c>
      <c r="F870" s="8" t="s">
        <v>14</v>
      </c>
      <c r="G870" s="8">
        <v>13</v>
      </c>
      <c r="H870" s="8" t="s">
        <v>15</v>
      </c>
      <c r="I870" s="8" t="str">
        <f t="shared" si="73"/>
        <v>PD-MAL-100440</v>
      </c>
      <c r="J870" s="8" t="s">
        <v>25</v>
      </c>
      <c r="K870" s="8" t="str">
        <f t="shared" si="72"/>
        <v>S-PD-MAL-934</v>
      </c>
      <c r="L870" s="8" t="s">
        <v>924</v>
      </c>
      <c r="M870" s="33" t="s">
        <v>18</v>
      </c>
    </row>
    <row r="871" spans="1:13" x14ac:dyDescent="0.3">
      <c r="A871" s="8" t="str">
        <f t="shared" si="74"/>
        <v>Netzstecker-Bohrschrauber</v>
      </c>
      <c r="B871" s="8" t="str">
        <f t="shared" si="75"/>
        <v>4911XXYY</v>
      </c>
      <c r="C871" s="8" t="s">
        <v>43</v>
      </c>
      <c r="D871" s="8" t="str">
        <f t="shared" si="71"/>
        <v>49110100</v>
      </c>
      <c r="E871" s="9">
        <v>44521</v>
      </c>
      <c r="F871" s="8" t="s">
        <v>24</v>
      </c>
      <c r="G871" s="8">
        <v>15</v>
      </c>
      <c r="H871" s="8" t="s">
        <v>36</v>
      </c>
      <c r="I871" s="8" t="str">
        <f t="shared" si="73"/>
        <v>PD-CHI-100550</v>
      </c>
      <c r="J871" s="8" t="s">
        <v>37</v>
      </c>
      <c r="K871" s="8" t="str">
        <f t="shared" si="72"/>
        <v>S-PD-CHI-499</v>
      </c>
      <c r="L871" s="8" t="s">
        <v>925</v>
      </c>
      <c r="M871" s="33" t="s">
        <v>39</v>
      </c>
    </row>
    <row r="872" spans="1:13" x14ac:dyDescent="0.3">
      <c r="A872" s="8" t="str">
        <f t="shared" si="74"/>
        <v>Netzstecker-Stichsäge</v>
      </c>
      <c r="B872" s="8" t="str">
        <f t="shared" si="75"/>
        <v>4922XXYY</v>
      </c>
      <c r="C872" s="8" t="s">
        <v>40</v>
      </c>
      <c r="D872" s="8" t="str">
        <f t="shared" si="71"/>
        <v>49220201</v>
      </c>
      <c r="E872" s="9">
        <v>44522</v>
      </c>
      <c r="F872" s="8" t="s">
        <v>29</v>
      </c>
      <c r="G872" s="8">
        <v>19</v>
      </c>
      <c r="H872" s="8" t="s">
        <v>20</v>
      </c>
      <c r="I872" s="8" t="str">
        <f t="shared" si="73"/>
        <v>PD-GER-100623</v>
      </c>
      <c r="J872" s="8" t="s">
        <v>37</v>
      </c>
      <c r="K872" s="8" t="str">
        <f t="shared" si="72"/>
        <v>S-PD-GER-693</v>
      </c>
      <c r="L872" s="8" t="s">
        <v>926</v>
      </c>
      <c r="M872" s="33" t="s">
        <v>42</v>
      </c>
    </row>
    <row r="873" spans="1:13" x14ac:dyDescent="0.3">
      <c r="A873" s="8" t="str">
        <f t="shared" si="74"/>
        <v>Akku-Bohrschrauber</v>
      </c>
      <c r="B873" s="8" t="str">
        <f t="shared" si="75"/>
        <v>4711XXYY</v>
      </c>
      <c r="C873" s="8" t="s">
        <v>98</v>
      </c>
      <c r="D873" s="8" t="str">
        <f t="shared" si="71"/>
        <v>47110100</v>
      </c>
      <c r="E873" s="9">
        <v>44523</v>
      </c>
      <c r="F873" s="8" t="s">
        <v>24</v>
      </c>
      <c r="G873" s="8">
        <v>20</v>
      </c>
      <c r="H873" s="8" t="s">
        <v>15</v>
      </c>
      <c r="I873" s="8" t="str">
        <f t="shared" si="73"/>
        <v>PD-CHI-100707</v>
      </c>
      <c r="J873" s="8" t="s">
        <v>37</v>
      </c>
      <c r="K873" s="8" t="str">
        <f t="shared" si="72"/>
        <v>S-PD-CHI-499</v>
      </c>
      <c r="L873" s="8" t="s">
        <v>927</v>
      </c>
      <c r="M873" s="33" t="s">
        <v>74</v>
      </c>
    </row>
    <row r="874" spans="1:13" x14ac:dyDescent="0.3">
      <c r="A874" s="8" t="str">
        <f t="shared" si="74"/>
        <v>Netzstecker-Bandschleifer</v>
      </c>
      <c r="B874" s="8" t="str">
        <f t="shared" si="75"/>
        <v>4933XXYY</v>
      </c>
      <c r="C874" s="8" t="s">
        <v>28</v>
      </c>
      <c r="D874" s="8" t="str">
        <f t="shared" si="71"/>
        <v>49330100</v>
      </c>
      <c r="E874" s="9">
        <v>44523</v>
      </c>
      <c r="F874" s="8" t="s">
        <v>29</v>
      </c>
      <c r="G874" s="8">
        <v>16</v>
      </c>
      <c r="H874" s="8" t="s">
        <v>15</v>
      </c>
      <c r="I874" s="8" t="str">
        <f t="shared" si="73"/>
        <v>PD-GER-100895</v>
      </c>
      <c r="J874" s="8" t="s">
        <v>37</v>
      </c>
      <c r="K874" s="8" t="str">
        <f t="shared" si="72"/>
        <v>S-PD-GER-693</v>
      </c>
      <c r="L874" s="8" t="s">
        <v>928</v>
      </c>
      <c r="M874" s="33" t="s">
        <v>31</v>
      </c>
    </row>
    <row r="875" spans="1:13" x14ac:dyDescent="0.3">
      <c r="A875" s="8" t="str">
        <f t="shared" si="74"/>
        <v>Akku-Stichsäge</v>
      </c>
      <c r="B875" s="8" t="str">
        <f t="shared" si="75"/>
        <v>4722XXYY</v>
      </c>
      <c r="C875" s="8" t="s">
        <v>93</v>
      </c>
      <c r="D875" s="8" t="str">
        <f t="shared" si="71"/>
        <v>47220100</v>
      </c>
      <c r="E875" s="9">
        <v>44523</v>
      </c>
      <c r="F875" s="8" t="s">
        <v>14</v>
      </c>
      <c r="G875" s="8">
        <v>8</v>
      </c>
      <c r="H875" s="8" t="s">
        <v>15</v>
      </c>
      <c r="I875" s="8" t="str">
        <f t="shared" si="73"/>
        <v>PD-MAL-100440</v>
      </c>
      <c r="J875" s="8" t="s">
        <v>25</v>
      </c>
      <c r="K875" s="8" t="str">
        <f t="shared" si="72"/>
        <v>S-PD-MAL-934</v>
      </c>
      <c r="L875" s="8" t="s">
        <v>929</v>
      </c>
      <c r="M875" s="33" t="s">
        <v>18</v>
      </c>
    </row>
    <row r="876" spans="1:13" x14ac:dyDescent="0.3">
      <c r="A876" s="8" t="str">
        <f t="shared" si="74"/>
        <v>Netzstecker-Bandschleifer</v>
      </c>
      <c r="B876" s="8" t="str">
        <f t="shared" si="75"/>
        <v>4933XXYY</v>
      </c>
      <c r="C876" s="8" t="s">
        <v>113</v>
      </c>
      <c r="D876" s="8" t="str">
        <f t="shared" si="71"/>
        <v>49330201</v>
      </c>
      <c r="E876" s="9">
        <v>44524</v>
      </c>
      <c r="F876" s="8" t="s">
        <v>29</v>
      </c>
      <c r="G876" s="8">
        <v>18</v>
      </c>
      <c r="H876" s="8" t="s">
        <v>15</v>
      </c>
      <c r="I876" s="8" t="str">
        <f t="shared" si="73"/>
        <v>PD-GER-100895</v>
      </c>
      <c r="J876" s="8" t="s">
        <v>16</v>
      </c>
      <c r="K876" s="8" t="str">
        <f t="shared" si="72"/>
        <v>S-PD-GER-858</v>
      </c>
      <c r="L876" s="8" t="s">
        <v>930</v>
      </c>
      <c r="M876" s="33" t="s">
        <v>31</v>
      </c>
    </row>
    <row r="877" spans="1:13" x14ac:dyDescent="0.3">
      <c r="A877" s="8" t="str">
        <f t="shared" si="74"/>
        <v>Akku-Bohrschrauber</v>
      </c>
      <c r="B877" s="8" t="str">
        <f t="shared" si="75"/>
        <v>4711XXYY</v>
      </c>
      <c r="C877" s="8" t="s">
        <v>45</v>
      </c>
      <c r="D877" s="8" t="str">
        <f t="shared" si="71"/>
        <v>47110201</v>
      </c>
      <c r="E877" s="9">
        <v>44524</v>
      </c>
      <c r="F877" s="8" t="s">
        <v>14</v>
      </c>
      <c r="G877" s="8">
        <v>16</v>
      </c>
      <c r="H877" s="8" t="s">
        <v>15</v>
      </c>
      <c r="I877" s="8" t="str">
        <f t="shared" si="73"/>
        <v>PD-MAL-100440</v>
      </c>
      <c r="J877" s="8" t="s">
        <v>37</v>
      </c>
      <c r="K877" s="8" t="str">
        <f t="shared" si="72"/>
        <v>S-PD-MAL-488</v>
      </c>
      <c r="L877" s="8" t="s">
        <v>931</v>
      </c>
      <c r="M877" s="33" t="s">
        <v>18</v>
      </c>
    </row>
    <row r="878" spans="1:13" x14ac:dyDescent="0.3">
      <c r="A878" s="8" t="str">
        <f t="shared" si="74"/>
        <v>Netzstecker-Stichsäge</v>
      </c>
      <c r="B878" s="8" t="str">
        <f t="shared" si="75"/>
        <v>4922XXYY</v>
      </c>
      <c r="C878" s="8" t="s">
        <v>77</v>
      </c>
      <c r="D878" s="8" t="str">
        <f t="shared" si="71"/>
        <v>49220101</v>
      </c>
      <c r="E878" s="9">
        <v>44524</v>
      </c>
      <c r="F878" s="8" t="s">
        <v>14</v>
      </c>
      <c r="G878" s="8">
        <v>5</v>
      </c>
      <c r="H878" s="8" t="s">
        <v>20</v>
      </c>
      <c r="I878" s="8" t="str">
        <f t="shared" si="73"/>
        <v>PD-MAL-100488</v>
      </c>
      <c r="J878" s="8" t="s">
        <v>16</v>
      </c>
      <c r="K878" s="8" t="str">
        <f t="shared" si="72"/>
        <v>S-PD-MAL-636</v>
      </c>
      <c r="L878" s="8" t="s">
        <v>932</v>
      </c>
      <c r="M878" s="33" t="s">
        <v>22</v>
      </c>
    </row>
    <row r="879" spans="1:13" x14ac:dyDescent="0.3">
      <c r="A879" s="8" t="str">
        <f t="shared" si="74"/>
        <v>Akku-Bohrschrauber</v>
      </c>
      <c r="B879" s="8" t="str">
        <f t="shared" si="75"/>
        <v>4711XXYY</v>
      </c>
      <c r="C879" s="8" t="s">
        <v>55</v>
      </c>
      <c r="D879" s="8" t="str">
        <f t="shared" si="71"/>
        <v>47110101</v>
      </c>
      <c r="E879" s="9">
        <v>44524</v>
      </c>
      <c r="F879" s="8" t="s">
        <v>14</v>
      </c>
      <c r="G879" s="8">
        <v>7</v>
      </c>
      <c r="H879" s="8" t="s">
        <v>36</v>
      </c>
      <c r="I879" s="8" t="str">
        <f t="shared" si="73"/>
        <v>PD-MAL-100520</v>
      </c>
      <c r="J879" s="8" t="s">
        <v>33</v>
      </c>
      <c r="K879" s="8" t="str">
        <f t="shared" si="72"/>
        <v>S-PD-MAL-530</v>
      </c>
      <c r="L879" s="8" t="s">
        <v>933</v>
      </c>
      <c r="M879" s="33" t="s">
        <v>63</v>
      </c>
    </row>
    <row r="880" spans="1:13" x14ac:dyDescent="0.3">
      <c r="A880" s="8" t="str">
        <f t="shared" si="74"/>
        <v>Akku-Bohrschrauber</v>
      </c>
      <c r="B880" s="8" t="str">
        <f t="shared" si="75"/>
        <v>4711XXYY</v>
      </c>
      <c r="C880" s="8" t="s">
        <v>45</v>
      </c>
      <c r="D880" s="8" t="str">
        <f t="shared" si="71"/>
        <v>47110201</v>
      </c>
      <c r="E880" s="9">
        <v>44525</v>
      </c>
      <c r="F880" s="8" t="s">
        <v>24</v>
      </c>
      <c r="G880" s="8">
        <v>19</v>
      </c>
      <c r="H880" s="8" t="s">
        <v>36</v>
      </c>
      <c r="I880" s="8" t="str">
        <f t="shared" si="73"/>
        <v>PD-CHI-100550</v>
      </c>
      <c r="J880" s="8" t="s">
        <v>37</v>
      </c>
      <c r="K880" s="8" t="str">
        <f t="shared" si="72"/>
        <v>S-PD-CHI-499</v>
      </c>
      <c r="L880" s="8" t="s">
        <v>934</v>
      </c>
      <c r="M880" s="33" t="s">
        <v>39</v>
      </c>
    </row>
    <row r="881" spans="1:13" x14ac:dyDescent="0.3">
      <c r="A881" s="8" t="str">
        <f t="shared" si="74"/>
        <v>Netzstecker-Stichsäge</v>
      </c>
      <c r="B881" s="8" t="str">
        <f t="shared" si="75"/>
        <v>4922XXYY</v>
      </c>
      <c r="C881" s="8" t="s">
        <v>77</v>
      </c>
      <c r="D881" s="8" t="str">
        <f t="shared" si="71"/>
        <v>49220101</v>
      </c>
      <c r="E881" s="9">
        <v>44525</v>
      </c>
      <c r="F881" s="8" t="s">
        <v>29</v>
      </c>
      <c r="G881" s="8">
        <v>15</v>
      </c>
      <c r="H881" s="8" t="s">
        <v>36</v>
      </c>
      <c r="I881" s="8" t="str">
        <f t="shared" si="73"/>
        <v>PD-GER-100884</v>
      </c>
      <c r="J881" s="8" t="s">
        <v>37</v>
      </c>
      <c r="K881" s="8" t="str">
        <f t="shared" si="72"/>
        <v>S-PD-GER-693</v>
      </c>
      <c r="L881" s="8" t="s">
        <v>935</v>
      </c>
      <c r="M881" s="33" t="s">
        <v>47</v>
      </c>
    </row>
    <row r="882" spans="1:13" x14ac:dyDescent="0.3">
      <c r="A882" s="8" t="str">
        <f t="shared" si="74"/>
        <v>Akku-Bohrschrauber</v>
      </c>
      <c r="B882" s="8" t="str">
        <f t="shared" si="75"/>
        <v>4711XXYY</v>
      </c>
      <c r="C882" s="8" t="s">
        <v>55</v>
      </c>
      <c r="D882" s="8" t="str">
        <f t="shared" si="71"/>
        <v>47110101</v>
      </c>
      <c r="E882" s="9">
        <v>44525</v>
      </c>
      <c r="F882" s="8" t="s">
        <v>24</v>
      </c>
      <c r="G882" s="8">
        <v>18</v>
      </c>
      <c r="H882" s="8" t="s">
        <v>15</v>
      </c>
      <c r="I882" s="8" t="str">
        <f t="shared" si="73"/>
        <v>PD-CHI-100707</v>
      </c>
      <c r="J882" s="8" t="s">
        <v>16</v>
      </c>
      <c r="K882" s="8" t="str">
        <f t="shared" si="72"/>
        <v>S-PD-CHI-449</v>
      </c>
      <c r="L882" s="8" t="s">
        <v>936</v>
      </c>
      <c r="M882" s="33" t="s">
        <v>74</v>
      </c>
    </row>
    <row r="883" spans="1:13" x14ac:dyDescent="0.3">
      <c r="A883" s="8" t="str">
        <f t="shared" si="74"/>
        <v>Akku-Bohrschrauber</v>
      </c>
      <c r="B883" s="8" t="str">
        <f t="shared" si="75"/>
        <v>4711XXYY</v>
      </c>
      <c r="C883" s="8" t="s">
        <v>98</v>
      </c>
      <c r="D883" s="8" t="str">
        <f t="shared" si="71"/>
        <v>47110100</v>
      </c>
      <c r="E883" s="9">
        <v>44526</v>
      </c>
      <c r="F883" s="8" t="s">
        <v>29</v>
      </c>
      <c r="G883" s="8">
        <v>12</v>
      </c>
      <c r="H883" s="8" t="s">
        <v>36</v>
      </c>
      <c r="I883" s="8" t="str">
        <f t="shared" si="73"/>
        <v>PD-GER-100884</v>
      </c>
      <c r="J883" s="8" t="s">
        <v>25</v>
      </c>
      <c r="K883" s="8" t="str">
        <f t="shared" si="72"/>
        <v>S-PD-GER-809</v>
      </c>
      <c r="L883" s="8" t="s">
        <v>937</v>
      </c>
      <c r="M883" s="33" t="s">
        <v>47</v>
      </c>
    </row>
    <row r="884" spans="1:13" x14ac:dyDescent="0.3">
      <c r="A884" s="8" t="str">
        <f t="shared" si="74"/>
        <v>Akku-Stichsäge</v>
      </c>
      <c r="B884" s="8" t="str">
        <f t="shared" si="75"/>
        <v>4722XXYY</v>
      </c>
      <c r="C884" s="8" t="s">
        <v>93</v>
      </c>
      <c r="D884" s="8" t="str">
        <f t="shared" si="71"/>
        <v>47220100</v>
      </c>
      <c r="E884" s="9">
        <v>44526</v>
      </c>
      <c r="F884" s="8" t="s">
        <v>14</v>
      </c>
      <c r="G884" s="8">
        <v>2</v>
      </c>
      <c r="H884" s="8" t="s">
        <v>15</v>
      </c>
      <c r="I884" s="8" t="str">
        <f t="shared" si="73"/>
        <v>PD-MAL-100440</v>
      </c>
      <c r="J884" s="8" t="s">
        <v>25</v>
      </c>
      <c r="K884" s="8" t="str">
        <f t="shared" si="72"/>
        <v>S-PD-MAL-934</v>
      </c>
      <c r="L884" s="8" t="s">
        <v>938</v>
      </c>
      <c r="M884" s="33" t="s">
        <v>18</v>
      </c>
    </row>
    <row r="885" spans="1:13" x14ac:dyDescent="0.3">
      <c r="A885" s="8" t="str">
        <f t="shared" si="74"/>
        <v>Netzstecker-Stichsäge</v>
      </c>
      <c r="B885" s="8" t="str">
        <f t="shared" si="75"/>
        <v>4922XXYY</v>
      </c>
      <c r="C885" s="8" t="s">
        <v>124</v>
      </c>
      <c r="D885" s="8" t="str">
        <f t="shared" si="71"/>
        <v>49220200</v>
      </c>
      <c r="E885" s="9">
        <v>44526</v>
      </c>
      <c r="F885" s="8" t="s">
        <v>29</v>
      </c>
      <c r="G885" s="8">
        <v>16</v>
      </c>
      <c r="H885" s="8" t="s">
        <v>15</v>
      </c>
      <c r="I885" s="8" t="str">
        <f t="shared" si="73"/>
        <v>PD-GER-100895</v>
      </c>
      <c r="J885" s="8" t="s">
        <v>33</v>
      </c>
      <c r="K885" s="8" t="str">
        <f t="shared" si="72"/>
        <v>S-PD-GER-929</v>
      </c>
      <c r="L885" s="8" t="s">
        <v>939</v>
      </c>
      <c r="M885" s="33" t="s">
        <v>31</v>
      </c>
    </row>
    <row r="886" spans="1:13" x14ac:dyDescent="0.3">
      <c r="A886" s="8" t="str">
        <f t="shared" si="74"/>
        <v>Akku-Bandschleifer</v>
      </c>
      <c r="B886" s="8" t="str">
        <f t="shared" si="75"/>
        <v>4733XXYY</v>
      </c>
      <c r="C886" s="8" t="s">
        <v>60</v>
      </c>
      <c r="D886" s="8" t="str">
        <f t="shared" si="71"/>
        <v>47330200</v>
      </c>
      <c r="E886" s="9">
        <v>44527</v>
      </c>
      <c r="F886" s="8" t="s">
        <v>14</v>
      </c>
      <c r="G886" s="8">
        <v>1</v>
      </c>
      <c r="H886" s="8" t="s">
        <v>15</v>
      </c>
      <c r="I886" s="8" t="str">
        <f t="shared" si="73"/>
        <v>PD-MAL-100440</v>
      </c>
      <c r="J886" s="8" t="s">
        <v>33</v>
      </c>
      <c r="K886" s="8" t="str">
        <f t="shared" si="72"/>
        <v>S-PD-MAL-530</v>
      </c>
      <c r="L886" s="8" t="s">
        <v>940</v>
      </c>
      <c r="M886" s="33" t="s">
        <v>18</v>
      </c>
    </row>
    <row r="887" spans="1:13" x14ac:dyDescent="0.3">
      <c r="A887" s="8" t="str">
        <f t="shared" si="74"/>
        <v>Netzstecker-Stichsäge</v>
      </c>
      <c r="B887" s="8" t="str">
        <f t="shared" si="75"/>
        <v>4922XXYY</v>
      </c>
      <c r="C887" s="8" t="s">
        <v>40</v>
      </c>
      <c r="D887" s="8" t="str">
        <f t="shared" si="71"/>
        <v>49220201</v>
      </c>
      <c r="E887" s="9">
        <v>44527</v>
      </c>
      <c r="F887" s="8" t="s">
        <v>14</v>
      </c>
      <c r="G887" s="8">
        <v>13</v>
      </c>
      <c r="H887" s="8" t="s">
        <v>36</v>
      </c>
      <c r="I887" s="8" t="str">
        <f t="shared" si="73"/>
        <v>PD-MAL-100520</v>
      </c>
      <c r="J887" s="8" t="s">
        <v>37</v>
      </c>
      <c r="K887" s="8" t="str">
        <f t="shared" si="72"/>
        <v>S-PD-MAL-488</v>
      </c>
      <c r="L887" s="8" t="s">
        <v>941</v>
      </c>
      <c r="M887" s="33" t="s">
        <v>63</v>
      </c>
    </row>
    <row r="888" spans="1:13" x14ac:dyDescent="0.3">
      <c r="A888" s="8" t="str">
        <f t="shared" si="74"/>
        <v>Netzstecker-Bohrschrauber</v>
      </c>
      <c r="B888" s="8" t="str">
        <f t="shared" si="75"/>
        <v>4911XXYY</v>
      </c>
      <c r="C888" s="8" t="s">
        <v>43</v>
      </c>
      <c r="D888" s="8" t="str">
        <f t="shared" si="71"/>
        <v>49110100</v>
      </c>
      <c r="E888" s="9">
        <v>44527</v>
      </c>
      <c r="F888" s="8" t="s">
        <v>14</v>
      </c>
      <c r="G888" s="8">
        <v>4</v>
      </c>
      <c r="H888" s="8" t="s">
        <v>20</v>
      </c>
      <c r="I888" s="8" t="str">
        <f t="shared" si="73"/>
        <v>PD-MAL-100488</v>
      </c>
      <c r="J888" s="8" t="s">
        <v>25</v>
      </c>
      <c r="K888" s="8" t="str">
        <f t="shared" si="72"/>
        <v>S-PD-MAL-934</v>
      </c>
      <c r="L888" s="8" t="s">
        <v>942</v>
      </c>
      <c r="M888" s="33" t="s">
        <v>22</v>
      </c>
    </row>
    <row r="889" spans="1:13" x14ac:dyDescent="0.3">
      <c r="A889" s="8" t="str">
        <f t="shared" si="74"/>
        <v>Netzstecker-Stichsäge</v>
      </c>
      <c r="B889" s="8" t="str">
        <f t="shared" si="75"/>
        <v>4922XXYY</v>
      </c>
      <c r="C889" s="8" t="s">
        <v>40</v>
      </c>
      <c r="D889" s="8" t="str">
        <f t="shared" si="71"/>
        <v>49220201</v>
      </c>
      <c r="E889" s="9">
        <v>44528</v>
      </c>
      <c r="F889" s="8" t="s">
        <v>24</v>
      </c>
      <c r="G889" s="8">
        <v>13</v>
      </c>
      <c r="H889" s="8" t="s">
        <v>36</v>
      </c>
      <c r="I889" s="8" t="str">
        <f t="shared" si="73"/>
        <v>PD-CHI-100550</v>
      </c>
      <c r="J889" s="8" t="s">
        <v>25</v>
      </c>
      <c r="K889" s="8" t="str">
        <f t="shared" si="72"/>
        <v>S-PD-CHI-690</v>
      </c>
      <c r="L889" s="8" t="s">
        <v>943</v>
      </c>
      <c r="M889" s="33" t="s">
        <v>39</v>
      </c>
    </row>
    <row r="890" spans="1:13" x14ac:dyDescent="0.3">
      <c r="A890" s="8" t="str">
        <f t="shared" si="74"/>
        <v>Akku-Bohrschrauber</v>
      </c>
      <c r="B890" s="8" t="str">
        <f t="shared" si="75"/>
        <v>4711XXYY</v>
      </c>
      <c r="C890" s="8" t="s">
        <v>98</v>
      </c>
      <c r="D890" s="8" t="str">
        <f t="shared" si="71"/>
        <v>47110100</v>
      </c>
      <c r="E890" s="9">
        <v>44528</v>
      </c>
      <c r="F890" s="8" t="s">
        <v>29</v>
      </c>
      <c r="G890" s="8">
        <v>16</v>
      </c>
      <c r="H890" s="8" t="s">
        <v>20</v>
      </c>
      <c r="I890" s="8" t="str">
        <f t="shared" si="73"/>
        <v>PD-GER-100623</v>
      </c>
      <c r="J890" s="8" t="s">
        <v>33</v>
      </c>
      <c r="K890" s="8" t="str">
        <f t="shared" si="72"/>
        <v>S-PD-GER-929</v>
      </c>
      <c r="L890" s="8" t="s">
        <v>944</v>
      </c>
      <c r="M890" s="33" t="s">
        <v>42</v>
      </c>
    </row>
    <row r="891" spans="1:13" x14ac:dyDescent="0.3">
      <c r="A891" s="8" t="str">
        <f t="shared" si="74"/>
        <v>Netzstecker-Bandschleifer</v>
      </c>
      <c r="B891" s="8" t="str">
        <f t="shared" si="75"/>
        <v>4933XXYY</v>
      </c>
      <c r="C891" s="8" t="s">
        <v>28</v>
      </c>
      <c r="D891" s="8" t="str">
        <f t="shared" si="71"/>
        <v>49330100</v>
      </c>
      <c r="E891" s="9">
        <v>44528</v>
      </c>
      <c r="F891" s="8" t="s">
        <v>24</v>
      </c>
      <c r="G891" s="8">
        <v>11</v>
      </c>
      <c r="H891" s="8" t="s">
        <v>20</v>
      </c>
      <c r="I891" s="8" t="str">
        <f t="shared" si="73"/>
        <v>PD-CHI-100922</v>
      </c>
      <c r="J891" s="8" t="s">
        <v>37</v>
      </c>
      <c r="K891" s="8" t="str">
        <f t="shared" si="72"/>
        <v>S-PD-CHI-499</v>
      </c>
      <c r="L891" s="8" t="s">
        <v>945</v>
      </c>
      <c r="M891" s="33" t="s">
        <v>27</v>
      </c>
    </row>
    <row r="892" spans="1:13" x14ac:dyDescent="0.3">
      <c r="A892" s="8" t="str">
        <f t="shared" si="74"/>
        <v>Akku-Stichsäge</v>
      </c>
      <c r="B892" s="8" t="str">
        <f t="shared" si="75"/>
        <v>4722XXYY</v>
      </c>
      <c r="C892" s="8" t="s">
        <v>93</v>
      </c>
      <c r="D892" s="8" t="str">
        <f t="shared" si="71"/>
        <v>47220100</v>
      </c>
      <c r="E892" s="9">
        <v>44528</v>
      </c>
      <c r="F892" s="8" t="s">
        <v>29</v>
      </c>
      <c r="G892" s="8">
        <v>6</v>
      </c>
      <c r="H892" s="8" t="s">
        <v>15</v>
      </c>
      <c r="I892" s="8" t="str">
        <f t="shared" si="73"/>
        <v>PD-GER-100895</v>
      </c>
      <c r="J892" s="8" t="s">
        <v>37</v>
      </c>
      <c r="K892" s="8" t="str">
        <f t="shared" si="72"/>
        <v>S-PD-GER-693</v>
      </c>
      <c r="L892" s="8" t="s">
        <v>946</v>
      </c>
      <c r="M892" s="33" t="s">
        <v>31</v>
      </c>
    </row>
    <row r="893" spans="1:13" x14ac:dyDescent="0.3">
      <c r="A893" s="8" t="str">
        <f t="shared" si="74"/>
        <v>Netzstecker-Bandschleifer</v>
      </c>
      <c r="B893" s="8" t="str">
        <f t="shared" si="75"/>
        <v>4933XXYY</v>
      </c>
      <c r="C893" s="8" t="s">
        <v>113</v>
      </c>
      <c r="D893" s="8" t="str">
        <f t="shared" si="71"/>
        <v>49330201</v>
      </c>
      <c r="E893" s="9">
        <v>44529</v>
      </c>
      <c r="F893" s="8" t="s">
        <v>14</v>
      </c>
      <c r="G893" s="8">
        <v>16</v>
      </c>
      <c r="H893" s="8" t="s">
        <v>20</v>
      </c>
      <c r="I893" s="8" t="str">
        <f t="shared" si="73"/>
        <v>PD-MAL-100488</v>
      </c>
      <c r="J893" s="8" t="s">
        <v>33</v>
      </c>
      <c r="K893" s="8" t="str">
        <f t="shared" si="72"/>
        <v>S-PD-MAL-530</v>
      </c>
      <c r="L893" s="8" t="s">
        <v>947</v>
      </c>
      <c r="M893" s="33" t="s">
        <v>22</v>
      </c>
    </row>
    <row r="894" spans="1:13" x14ac:dyDescent="0.3">
      <c r="A894" s="8" t="str">
        <f t="shared" si="74"/>
        <v>Akku-Bohrschrauber</v>
      </c>
      <c r="B894" s="8" t="str">
        <f t="shared" si="75"/>
        <v>4711XXYY</v>
      </c>
      <c r="C894" s="8" t="s">
        <v>45</v>
      </c>
      <c r="D894" s="8" t="str">
        <f t="shared" ref="D894:D957" si="76">IF(C894="Akku-Bohrschrauber Basis","47110100",IF(C894="Akku-Bohrschrauber Basis Plus","47110101",IF(C894="Akku-Bohrschrauber Premium","47110200",IF(C894="Akku-Bohrschrauber Premium Plus","47110201",IF(C894="Akku-Stichsäge Basis","47220100",IF(C894="Akku-Stichsäge Basis Plus","47220101",IF(C894="Akku-Stichsäge Premium","47220200",IF(C894="Akku-Stichsäge Premium Plus","47220201",IF(C894="Akku-Bandschleifer Basis","47330100",IF(C894="Akku-Bandschleifer Basis Plus","47330101",IF(C894="Akku-Bandschleifer Premium","47330200",IF(C894="Akku-Bandschleifer Premium Plus","47330201",IF(C894="Netzstecker-Bohrschrauber Basis","49110100",IF(C894="Netzstecker-Bohrschrauber Basis Plus","49110101",IF(C894="Netzstecker-Bohrschrauber Premium","49110200",IF(C894="Netzstecker-Bohrschrauber Premium Plus","49110201",IF(C894="Netzstecker-Stichsäge Basis","49220100",IF(C894="Netzstecker-Stichsäge Basis Plus","49220101",IF(C894="Netzstecker-Stichsäge Premium","49220200",IF(C894="Netzstecker-Stichsäge Premium Plus","49220201",IF(C894="Netzstecker-Bandschleifer Basis","49330100",IF(C894="Netzstecker-Bandschleifer Basis Plus","49330101",IF(C894="Netzstecker-Bandschleifer Premium","49330200",IF(C894="Netzstecker-Bandschleifer Premium Plus","49330201",""))))))))))))))))))))))))</f>
        <v>47110201</v>
      </c>
      <c r="E894" s="9">
        <v>44529</v>
      </c>
      <c r="F894" s="8" t="s">
        <v>29</v>
      </c>
      <c r="G894" s="8">
        <v>15</v>
      </c>
      <c r="H894" s="8" t="s">
        <v>36</v>
      </c>
      <c r="I894" s="8" t="str">
        <f t="shared" si="73"/>
        <v>PD-GER-100884</v>
      </c>
      <c r="J894" s="8" t="s">
        <v>25</v>
      </c>
      <c r="K894" s="8" t="str">
        <f t="shared" si="72"/>
        <v>S-PD-GER-809</v>
      </c>
      <c r="L894" s="8" t="s">
        <v>948</v>
      </c>
      <c r="M894" s="33" t="s">
        <v>47</v>
      </c>
    </row>
    <row r="895" spans="1:13" x14ac:dyDescent="0.3">
      <c r="A895" s="8" t="str">
        <f t="shared" si="74"/>
        <v>Netzstecker-Bohrschrauber</v>
      </c>
      <c r="B895" s="8" t="str">
        <f t="shared" si="75"/>
        <v>4911XXYY</v>
      </c>
      <c r="C895" s="8" t="s">
        <v>53</v>
      </c>
      <c r="D895" s="8" t="str">
        <f t="shared" si="76"/>
        <v>49110201</v>
      </c>
      <c r="E895" s="9">
        <v>44529</v>
      </c>
      <c r="F895" s="8" t="s">
        <v>14</v>
      </c>
      <c r="G895" s="8">
        <v>5</v>
      </c>
      <c r="H895" s="8" t="s">
        <v>15</v>
      </c>
      <c r="I895" s="8" t="str">
        <f t="shared" si="73"/>
        <v>PD-MAL-100440</v>
      </c>
      <c r="J895" s="8" t="s">
        <v>33</v>
      </c>
      <c r="K895" s="8" t="str">
        <f t="shared" si="72"/>
        <v>S-PD-MAL-530</v>
      </c>
      <c r="L895" s="8" t="s">
        <v>949</v>
      </c>
      <c r="M895" s="33" t="s">
        <v>18</v>
      </c>
    </row>
    <row r="896" spans="1:13" x14ac:dyDescent="0.3">
      <c r="A896" s="8" t="str">
        <f t="shared" si="74"/>
        <v>Akku-Bandschleifer</v>
      </c>
      <c r="B896" s="8" t="str">
        <f t="shared" si="75"/>
        <v>4733XXYY</v>
      </c>
      <c r="C896" s="8" t="s">
        <v>13</v>
      </c>
      <c r="D896" s="8" t="str">
        <f t="shared" si="76"/>
        <v>47330100</v>
      </c>
      <c r="E896" s="9">
        <v>44530</v>
      </c>
      <c r="F896" s="8" t="s">
        <v>14</v>
      </c>
      <c r="G896" s="8">
        <v>7</v>
      </c>
      <c r="H896" s="8" t="s">
        <v>15</v>
      </c>
      <c r="I896" s="8" t="str">
        <f t="shared" si="73"/>
        <v>PD-MAL-100440</v>
      </c>
      <c r="J896" s="8" t="s">
        <v>25</v>
      </c>
      <c r="K896" s="8" t="str">
        <f t="shared" si="72"/>
        <v>S-PD-MAL-934</v>
      </c>
      <c r="L896" s="8" t="s">
        <v>950</v>
      </c>
      <c r="M896" s="33" t="s">
        <v>18</v>
      </c>
    </row>
    <row r="897" spans="1:13" x14ac:dyDescent="0.3">
      <c r="A897" s="8" t="str">
        <f t="shared" si="74"/>
        <v>Akku-Bandschleifer</v>
      </c>
      <c r="B897" s="8" t="str">
        <f t="shared" si="75"/>
        <v>4733XXYY</v>
      </c>
      <c r="C897" s="8" t="s">
        <v>13</v>
      </c>
      <c r="D897" s="8" t="str">
        <f t="shared" si="76"/>
        <v>47330100</v>
      </c>
      <c r="E897" s="9">
        <v>44530</v>
      </c>
      <c r="F897" s="8" t="s">
        <v>14</v>
      </c>
      <c r="G897" s="8">
        <v>19</v>
      </c>
      <c r="H897" s="8" t="s">
        <v>20</v>
      </c>
      <c r="I897" s="8" t="str">
        <f t="shared" si="73"/>
        <v>PD-MAL-100488</v>
      </c>
      <c r="J897" s="8" t="s">
        <v>33</v>
      </c>
      <c r="K897" s="8" t="str">
        <f t="shared" si="72"/>
        <v>S-PD-MAL-530</v>
      </c>
      <c r="L897" s="8" t="s">
        <v>951</v>
      </c>
      <c r="M897" s="33" t="s">
        <v>22</v>
      </c>
    </row>
    <row r="898" spans="1:13" x14ac:dyDescent="0.3">
      <c r="A898" s="8" t="str">
        <f t="shared" si="74"/>
        <v>Netzstecker-Bohrschrauber</v>
      </c>
      <c r="B898" s="8" t="str">
        <f t="shared" si="75"/>
        <v>4911XXYY</v>
      </c>
      <c r="C898" s="8" t="s">
        <v>19</v>
      </c>
      <c r="D898" s="8" t="str">
        <f t="shared" si="76"/>
        <v>49110200</v>
      </c>
      <c r="E898" s="9">
        <v>44530</v>
      </c>
      <c r="F898" s="8" t="s">
        <v>24</v>
      </c>
      <c r="G898" s="8">
        <v>15</v>
      </c>
      <c r="H898" s="8" t="s">
        <v>36</v>
      </c>
      <c r="I898" s="8" t="str">
        <f t="shared" si="73"/>
        <v>PD-CHI-100550</v>
      </c>
      <c r="J898" s="8" t="s">
        <v>37</v>
      </c>
      <c r="K898" s="8" t="str">
        <f t="shared" si="72"/>
        <v>S-PD-CHI-499</v>
      </c>
      <c r="L898" s="8" t="s">
        <v>952</v>
      </c>
      <c r="M898" s="33" t="s">
        <v>39</v>
      </c>
    </row>
    <row r="899" spans="1:13" x14ac:dyDescent="0.3">
      <c r="A899" s="8" t="str">
        <f t="shared" si="74"/>
        <v>Akku-Bohrschrauber</v>
      </c>
      <c r="B899" s="8" t="str">
        <f t="shared" si="75"/>
        <v>4711XXYY</v>
      </c>
      <c r="C899" s="8" t="s">
        <v>45</v>
      </c>
      <c r="D899" s="8" t="str">
        <f t="shared" si="76"/>
        <v>47110201</v>
      </c>
      <c r="E899" s="9">
        <v>44530</v>
      </c>
      <c r="F899" s="8" t="s">
        <v>29</v>
      </c>
      <c r="G899" s="8">
        <v>18</v>
      </c>
      <c r="H899" s="8" t="s">
        <v>15</v>
      </c>
      <c r="I899" s="8" t="str">
        <f t="shared" si="73"/>
        <v>PD-GER-100895</v>
      </c>
      <c r="J899" s="8" t="s">
        <v>25</v>
      </c>
      <c r="K899" s="8" t="str">
        <f t="shared" ref="K899:K962" si="77">IF(AND(F899="Malaysia",J899="Multi Tier Racking"),"S-PD-MAL-530",IF(AND(F899="Malaysia",J899="Static Shelving"),"S-PD-MAL-636",IF(AND(F899="Malaysia",J899="Mobile Shelving"),"S-PD-MAL-934",IF(AND(F899="Malaysia",J899="Pallet Racking"),"S-PD-MAL-488",IF(AND(F899="China",J899="Multi Tier Racking"),"S-PD-CHI-715",IF(AND(F899="China",J899="Static Shelving"),"S-PD-CHI-449",IF(AND(F899="China",J899="Mobile Shelving"),"S-PD-CHI-690",IF(AND(F899="China",J899="Pallet Racking"),"S-PD-CHI-499",IF(AND(F899="Germany",J899="Multi Tier Racking"),"S-PD-GER-929",IF(AND(F899="Germany",J899="Static Shelving"),"S-PD-GER-858",IF(AND(F899="Germany",J899="Mobile Shelving"),"S-PD-GER-809",IF(AND(F899="Germany",J899="Pallet Racking"),"S-PD-GER-693",""))))))))))))</f>
        <v>S-PD-GER-809</v>
      </c>
      <c r="L899" s="8" t="s">
        <v>953</v>
      </c>
      <c r="M899" s="33" t="s">
        <v>31</v>
      </c>
    </row>
    <row r="900" spans="1:13" x14ac:dyDescent="0.3">
      <c r="A900" s="8" t="str">
        <f t="shared" si="74"/>
        <v>Akku-Stichsäge</v>
      </c>
      <c r="B900" s="8" t="str">
        <f t="shared" si="75"/>
        <v>4722XXYY</v>
      </c>
      <c r="C900" s="8" t="s">
        <v>51</v>
      </c>
      <c r="D900" s="8" t="str">
        <f t="shared" si="76"/>
        <v>47220201</v>
      </c>
      <c r="E900" s="9">
        <v>44531</v>
      </c>
      <c r="F900" s="8" t="s">
        <v>24</v>
      </c>
      <c r="G900" s="8">
        <v>12</v>
      </c>
      <c r="H900" s="8" t="s">
        <v>36</v>
      </c>
      <c r="I900" s="8" t="str">
        <f t="shared" si="73"/>
        <v>PD-CHI-100550</v>
      </c>
      <c r="J900" s="8" t="s">
        <v>33</v>
      </c>
      <c r="K900" s="8" t="str">
        <f t="shared" si="77"/>
        <v>S-PD-CHI-715</v>
      </c>
      <c r="L900" s="8" t="s">
        <v>954</v>
      </c>
      <c r="M900" s="33" t="s">
        <v>39</v>
      </c>
    </row>
    <row r="901" spans="1:13" x14ac:dyDescent="0.3">
      <c r="A901" s="8" t="str">
        <f t="shared" si="74"/>
        <v>Akku-Stichsäge</v>
      </c>
      <c r="B901" s="8" t="str">
        <f t="shared" si="75"/>
        <v>4722XXYY</v>
      </c>
      <c r="C901" s="8" t="s">
        <v>93</v>
      </c>
      <c r="D901" s="8" t="str">
        <f t="shared" si="76"/>
        <v>47220100</v>
      </c>
      <c r="E901" s="9">
        <v>44531</v>
      </c>
      <c r="F901" s="8" t="s">
        <v>29</v>
      </c>
      <c r="G901" s="8">
        <v>2</v>
      </c>
      <c r="H901" s="8" t="s">
        <v>15</v>
      </c>
      <c r="I901" s="8" t="str">
        <f t="shared" si="73"/>
        <v>PD-GER-100895</v>
      </c>
      <c r="J901" s="8" t="s">
        <v>25</v>
      </c>
      <c r="K901" s="8" t="str">
        <f t="shared" si="77"/>
        <v>S-PD-GER-809</v>
      </c>
      <c r="L901" s="8" t="s">
        <v>955</v>
      </c>
      <c r="M901" s="33" t="s">
        <v>31</v>
      </c>
    </row>
    <row r="902" spans="1:13" x14ac:dyDescent="0.3">
      <c r="A902" s="8" t="str">
        <f t="shared" si="74"/>
        <v>Akku-Bohrschrauber</v>
      </c>
      <c r="B902" s="8" t="str">
        <f t="shared" si="75"/>
        <v>4711XXYY</v>
      </c>
      <c r="C902" s="8" t="s">
        <v>45</v>
      </c>
      <c r="D902" s="8" t="str">
        <f t="shared" si="76"/>
        <v>47110201</v>
      </c>
      <c r="E902" s="9">
        <v>44531</v>
      </c>
      <c r="F902" s="8" t="s">
        <v>14</v>
      </c>
      <c r="G902" s="8">
        <v>16</v>
      </c>
      <c r="H902" s="8" t="s">
        <v>15</v>
      </c>
      <c r="I902" s="8" t="str">
        <f t="shared" si="73"/>
        <v>PD-MAL-100440</v>
      </c>
      <c r="J902" s="8" t="s">
        <v>33</v>
      </c>
      <c r="K902" s="8" t="str">
        <f t="shared" si="77"/>
        <v>S-PD-MAL-530</v>
      </c>
      <c r="L902" s="8" t="s">
        <v>956</v>
      </c>
      <c r="M902" s="33" t="s">
        <v>18</v>
      </c>
    </row>
    <row r="903" spans="1:13" x14ac:dyDescent="0.3">
      <c r="A903" s="8" t="str">
        <f t="shared" si="74"/>
        <v>Akku-Stichsäge</v>
      </c>
      <c r="B903" s="8" t="str">
        <f t="shared" si="75"/>
        <v>4722XXYY</v>
      </c>
      <c r="C903" s="8" t="s">
        <v>93</v>
      </c>
      <c r="D903" s="8" t="str">
        <f t="shared" si="76"/>
        <v>47220100</v>
      </c>
      <c r="E903" s="9">
        <v>44531</v>
      </c>
      <c r="F903" s="8" t="s">
        <v>29</v>
      </c>
      <c r="G903" s="8">
        <v>1</v>
      </c>
      <c r="H903" s="8" t="s">
        <v>20</v>
      </c>
      <c r="I903" s="8" t="str">
        <f t="shared" si="73"/>
        <v>PD-GER-100623</v>
      </c>
      <c r="J903" s="8" t="s">
        <v>16</v>
      </c>
      <c r="K903" s="8" t="str">
        <f t="shared" si="77"/>
        <v>S-PD-GER-858</v>
      </c>
      <c r="L903" s="8" t="s">
        <v>957</v>
      </c>
      <c r="M903" s="33" t="s">
        <v>42</v>
      </c>
    </row>
    <row r="904" spans="1:13" x14ac:dyDescent="0.3">
      <c r="A904" s="8" t="str">
        <f t="shared" si="74"/>
        <v>Akku-Bandschleifer</v>
      </c>
      <c r="B904" s="8" t="str">
        <f t="shared" si="75"/>
        <v>4733XXYY</v>
      </c>
      <c r="C904" s="8" t="s">
        <v>60</v>
      </c>
      <c r="D904" s="8" t="str">
        <f t="shared" si="76"/>
        <v>47330200</v>
      </c>
      <c r="E904" s="9">
        <v>44531</v>
      </c>
      <c r="F904" s="8" t="s">
        <v>14</v>
      </c>
      <c r="G904" s="8">
        <v>13</v>
      </c>
      <c r="H904" s="8" t="s">
        <v>36</v>
      </c>
      <c r="I904" s="8" t="str">
        <f t="shared" si="73"/>
        <v>PD-MAL-100520</v>
      </c>
      <c r="J904" s="8" t="s">
        <v>33</v>
      </c>
      <c r="K904" s="8" t="str">
        <f t="shared" si="77"/>
        <v>S-PD-MAL-530</v>
      </c>
      <c r="L904" s="8" t="s">
        <v>958</v>
      </c>
      <c r="M904" s="33" t="s">
        <v>63</v>
      </c>
    </row>
    <row r="905" spans="1:13" x14ac:dyDescent="0.3">
      <c r="A905" s="8" t="str">
        <f t="shared" si="74"/>
        <v>Akku-Stichsäge</v>
      </c>
      <c r="B905" s="8" t="str">
        <f t="shared" si="75"/>
        <v>4722XXYY</v>
      </c>
      <c r="C905" s="8" t="s">
        <v>48</v>
      </c>
      <c r="D905" s="8" t="str">
        <f t="shared" si="76"/>
        <v>47220101</v>
      </c>
      <c r="E905" s="9">
        <v>44532</v>
      </c>
      <c r="F905" s="8" t="s">
        <v>14</v>
      </c>
      <c r="G905" s="8">
        <v>6</v>
      </c>
      <c r="H905" s="8" t="s">
        <v>15</v>
      </c>
      <c r="I905" s="8" t="str">
        <f t="shared" si="73"/>
        <v>PD-MAL-100440</v>
      </c>
      <c r="J905" s="8" t="s">
        <v>16</v>
      </c>
      <c r="K905" s="8" t="str">
        <f t="shared" si="77"/>
        <v>S-PD-MAL-636</v>
      </c>
      <c r="L905" s="8" t="s">
        <v>959</v>
      </c>
      <c r="M905" s="33" t="s">
        <v>18</v>
      </c>
    </row>
    <row r="906" spans="1:13" x14ac:dyDescent="0.3">
      <c r="A906" s="8" t="str">
        <f t="shared" si="74"/>
        <v>Akku-Bohrschrauber</v>
      </c>
      <c r="B906" s="8" t="str">
        <f t="shared" si="75"/>
        <v>4711XXYY</v>
      </c>
      <c r="C906" s="8" t="s">
        <v>98</v>
      </c>
      <c r="D906" s="8" t="str">
        <f t="shared" si="76"/>
        <v>47110100</v>
      </c>
      <c r="E906" s="9">
        <v>44532</v>
      </c>
      <c r="F906" s="8" t="s">
        <v>14</v>
      </c>
      <c r="G906" s="8">
        <v>16</v>
      </c>
      <c r="H906" s="8" t="s">
        <v>36</v>
      </c>
      <c r="I906" s="8" t="str">
        <f t="shared" si="73"/>
        <v>PD-MAL-100520</v>
      </c>
      <c r="J906" s="8" t="s">
        <v>16</v>
      </c>
      <c r="K906" s="8" t="str">
        <f t="shared" si="77"/>
        <v>S-PD-MAL-636</v>
      </c>
      <c r="L906" s="8" t="s">
        <v>960</v>
      </c>
      <c r="M906" s="33" t="s">
        <v>63</v>
      </c>
    </row>
    <row r="907" spans="1:13" x14ac:dyDescent="0.3">
      <c r="A907" s="8" t="str">
        <f t="shared" si="74"/>
        <v>Netzstecker-Bandschleifer</v>
      </c>
      <c r="B907" s="8" t="str">
        <f t="shared" si="75"/>
        <v>4933XXYY</v>
      </c>
      <c r="C907" s="8" t="s">
        <v>28</v>
      </c>
      <c r="D907" s="8" t="str">
        <f t="shared" si="76"/>
        <v>49330100</v>
      </c>
      <c r="E907" s="9">
        <v>44532</v>
      </c>
      <c r="F907" s="8" t="s">
        <v>24</v>
      </c>
      <c r="G907" s="8">
        <v>15</v>
      </c>
      <c r="H907" s="8" t="s">
        <v>20</v>
      </c>
      <c r="I907" s="8" t="str">
        <f t="shared" si="73"/>
        <v>PD-CHI-100922</v>
      </c>
      <c r="J907" s="8" t="s">
        <v>25</v>
      </c>
      <c r="K907" s="8" t="str">
        <f t="shared" si="77"/>
        <v>S-PD-CHI-690</v>
      </c>
      <c r="L907" s="8" t="s">
        <v>961</v>
      </c>
      <c r="M907" s="33" t="s">
        <v>27</v>
      </c>
    </row>
    <row r="908" spans="1:13" x14ac:dyDescent="0.3">
      <c r="A908" s="8" t="str">
        <f t="shared" si="74"/>
        <v>Akku-Stichsäge</v>
      </c>
      <c r="B908" s="8" t="str">
        <f t="shared" si="75"/>
        <v>4722XXYY</v>
      </c>
      <c r="C908" s="8" t="s">
        <v>93</v>
      </c>
      <c r="D908" s="8" t="str">
        <f t="shared" si="76"/>
        <v>47220100</v>
      </c>
      <c r="E908" s="9">
        <v>44532</v>
      </c>
      <c r="F908" s="8" t="s">
        <v>29</v>
      </c>
      <c r="G908" s="8">
        <v>7</v>
      </c>
      <c r="H908" s="8" t="s">
        <v>15</v>
      </c>
      <c r="I908" s="8" t="str">
        <f t="shared" si="73"/>
        <v>PD-GER-100895</v>
      </c>
      <c r="J908" s="8" t="s">
        <v>25</v>
      </c>
      <c r="K908" s="8" t="str">
        <f t="shared" si="77"/>
        <v>S-PD-GER-809</v>
      </c>
      <c r="L908" s="8" t="s">
        <v>962</v>
      </c>
      <c r="M908" s="33" t="s">
        <v>31</v>
      </c>
    </row>
    <row r="909" spans="1:13" x14ac:dyDescent="0.3">
      <c r="A909" s="8" t="str">
        <f t="shared" si="74"/>
        <v>Netzstecker-Bandschleifer</v>
      </c>
      <c r="B909" s="8" t="str">
        <f t="shared" si="75"/>
        <v>4933XXYY</v>
      </c>
      <c r="C909" s="8" t="s">
        <v>113</v>
      </c>
      <c r="D909" s="8" t="str">
        <f t="shared" si="76"/>
        <v>49330201</v>
      </c>
      <c r="E909" s="9">
        <v>44533</v>
      </c>
      <c r="F909" s="8" t="s">
        <v>24</v>
      </c>
      <c r="G909" s="8">
        <v>20</v>
      </c>
      <c r="H909" s="8" t="s">
        <v>15</v>
      </c>
      <c r="I909" s="8" t="str">
        <f t="shared" si="73"/>
        <v>PD-CHI-100707</v>
      </c>
      <c r="J909" s="8" t="s">
        <v>33</v>
      </c>
      <c r="K909" s="8" t="str">
        <f t="shared" si="77"/>
        <v>S-PD-CHI-715</v>
      </c>
      <c r="L909" s="8" t="s">
        <v>963</v>
      </c>
      <c r="M909" s="33" t="s">
        <v>74</v>
      </c>
    </row>
    <row r="910" spans="1:13" x14ac:dyDescent="0.3">
      <c r="A910" s="8" t="str">
        <f t="shared" si="74"/>
        <v>Netzstecker-Bohrschrauber</v>
      </c>
      <c r="B910" s="8" t="str">
        <f t="shared" si="75"/>
        <v>4911XXYY</v>
      </c>
      <c r="C910" s="8" t="s">
        <v>53</v>
      </c>
      <c r="D910" s="8" t="str">
        <f t="shared" si="76"/>
        <v>49110201</v>
      </c>
      <c r="E910" s="9">
        <v>44533</v>
      </c>
      <c r="F910" s="8" t="s">
        <v>29</v>
      </c>
      <c r="G910" s="8">
        <v>9</v>
      </c>
      <c r="H910" s="8" t="s">
        <v>15</v>
      </c>
      <c r="I910" s="8" t="str">
        <f t="shared" si="73"/>
        <v>PD-GER-100895</v>
      </c>
      <c r="J910" s="8" t="s">
        <v>25</v>
      </c>
      <c r="K910" s="8" t="str">
        <f t="shared" si="77"/>
        <v>S-PD-GER-809</v>
      </c>
      <c r="L910" s="8" t="s">
        <v>964</v>
      </c>
      <c r="M910" s="33" t="s">
        <v>31</v>
      </c>
    </row>
    <row r="911" spans="1:13" x14ac:dyDescent="0.3">
      <c r="A911" s="8" t="str">
        <f t="shared" si="74"/>
        <v>Akku-Bandschleifer</v>
      </c>
      <c r="B911" s="8" t="str">
        <f t="shared" si="75"/>
        <v>4733XXYY</v>
      </c>
      <c r="C911" s="8" t="s">
        <v>13</v>
      </c>
      <c r="D911" s="8" t="str">
        <f t="shared" si="76"/>
        <v>47330100</v>
      </c>
      <c r="E911" s="9">
        <v>44533</v>
      </c>
      <c r="F911" s="8" t="s">
        <v>14</v>
      </c>
      <c r="G911" s="8">
        <v>9</v>
      </c>
      <c r="H911" s="8" t="s">
        <v>15</v>
      </c>
      <c r="I911" s="8" t="str">
        <f t="shared" si="73"/>
        <v>PD-MAL-100440</v>
      </c>
      <c r="J911" s="8" t="s">
        <v>33</v>
      </c>
      <c r="K911" s="8" t="str">
        <f t="shared" si="77"/>
        <v>S-PD-MAL-530</v>
      </c>
      <c r="L911" s="8" t="s">
        <v>965</v>
      </c>
      <c r="M911" s="33" t="s">
        <v>18</v>
      </c>
    </row>
    <row r="912" spans="1:13" x14ac:dyDescent="0.3">
      <c r="A912" s="8" t="str">
        <f t="shared" si="74"/>
        <v>Akku-Bandschleifer</v>
      </c>
      <c r="B912" s="8" t="str">
        <f t="shared" si="75"/>
        <v>4733XXYY</v>
      </c>
      <c r="C912" s="8" t="s">
        <v>13</v>
      </c>
      <c r="D912" s="8" t="str">
        <f t="shared" si="76"/>
        <v>47330100</v>
      </c>
      <c r="E912" s="9">
        <v>44534</v>
      </c>
      <c r="F912" s="8" t="s">
        <v>29</v>
      </c>
      <c r="G912" s="8">
        <v>11</v>
      </c>
      <c r="H912" s="8" t="s">
        <v>15</v>
      </c>
      <c r="I912" s="8" t="str">
        <f t="shared" si="73"/>
        <v>PD-GER-100895</v>
      </c>
      <c r="J912" s="8" t="s">
        <v>25</v>
      </c>
      <c r="K912" s="8" t="str">
        <f t="shared" si="77"/>
        <v>S-PD-GER-809</v>
      </c>
      <c r="L912" s="8" t="s">
        <v>966</v>
      </c>
      <c r="M912" s="33" t="s">
        <v>31</v>
      </c>
    </row>
    <row r="913" spans="1:13" x14ac:dyDescent="0.3">
      <c r="A913" s="8" t="str">
        <f t="shared" si="74"/>
        <v>Netzstecker-Bohrschrauber</v>
      </c>
      <c r="B913" s="8" t="str">
        <f t="shared" si="75"/>
        <v>4911XXYY</v>
      </c>
      <c r="C913" s="8" t="s">
        <v>19</v>
      </c>
      <c r="D913" s="8" t="str">
        <f t="shared" si="76"/>
        <v>49110200</v>
      </c>
      <c r="E913" s="9">
        <v>44534</v>
      </c>
      <c r="F913" s="8" t="s">
        <v>14</v>
      </c>
      <c r="G913" s="8">
        <v>18</v>
      </c>
      <c r="H913" s="8" t="s">
        <v>15</v>
      </c>
      <c r="I913" s="8" t="str">
        <f t="shared" si="73"/>
        <v>PD-MAL-100440</v>
      </c>
      <c r="J913" s="8" t="s">
        <v>16</v>
      </c>
      <c r="K913" s="8" t="str">
        <f t="shared" si="77"/>
        <v>S-PD-MAL-636</v>
      </c>
      <c r="L913" s="8" t="s">
        <v>967</v>
      </c>
      <c r="M913" s="33" t="s">
        <v>18</v>
      </c>
    </row>
    <row r="914" spans="1:13" x14ac:dyDescent="0.3">
      <c r="A914" s="8" t="str">
        <f t="shared" si="74"/>
        <v>Akku-Bohrschrauber</v>
      </c>
      <c r="B914" s="8" t="str">
        <f t="shared" si="75"/>
        <v>4711XXYY</v>
      </c>
      <c r="C914" s="8" t="s">
        <v>45</v>
      </c>
      <c r="D914" s="8" t="str">
        <f t="shared" si="76"/>
        <v>47110201</v>
      </c>
      <c r="E914" s="9">
        <v>44534</v>
      </c>
      <c r="F914" s="8" t="s">
        <v>14</v>
      </c>
      <c r="G914" s="8">
        <v>13</v>
      </c>
      <c r="H914" s="8" t="s">
        <v>20</v>
      </c>
      <c r="I914" s="8" t="str">
        <f t="shared" si="73"/>
        <v>PD-MAL-100488</v>
      </c>
      <c r="J914" s="8" t="s">
        <v>33</v>
      </c>
      <c r="K914" s="8" t="str">
        <f t="shared" si="77"/>
        <v>S-PD-MAL-530</v>
      </c>
      <c r="L914" s="8" t="s">
        <v>968</v>
      </c>
      <c r="M914" s="33" t="s">
        <v>22</v>
      </c>
    </row>
    <row r="915" spans="1:13" x14ac:dyDescent="0.3">
      <c r="A915" s="8" t="str">
        <f t="shared" si="74"/>
        <v>Akku-Stichsäge</v>
      </c>
      <c r="B915" s="8" t="str">
        <f t="shared" si="75"/>
        <v>4722XXYY</v>
      </c>
      <c r="C915" s="8" t="s">
        <v>51</v>
      </c>
      <c r="D915" s="8" t="str">
        <f t="shared" si="76"/>
        <v>47220201</v>
      </c>
      <c r="E915" s="9">
        <v>44534</v>
      </c>
      <c r="F915" s="8" t="s">
        <v>14</v>
      </c>
      <c r="G915" s="8">
        <v>15</v>
      </c>
      <c r="H915" s="8" t="s">
        <v>36</v>
      </c>
      <c r="I915" s="8" t="str">
        <f t="shared" si="73"/>
        <v>PD-MAL-100520</v>
      </c>
      <c r="J915" s="8" t="s">
        <v>25</v>
      </c>
      <c r="K915" s="8" t="str">
        <f t="shared" si="77"/>
        <v>S-PD-MAL-934</v>
      </c>
      <c r="L915" s="8" t="s">
        <v>969</v>
      </c>
      <c r="M915" s="33" t="s">
        <v>63</v>
      </c>
    </row>
    <row r="916" spans="1:13" x14ac:dyDescent="0.3">
      <c r="A916" s="8" t="str">
        <f t="shared" si="74"/>
        <v>Akku-Stichsäge</v>
      </c>
      <c r="B916" s="8" t="str">
        <f t="shared" si="75"/>
        <v>4722XXYY</v>
      </c>
      <c r="C916" s="8" t="s">
        <v>93</v>
      </c>
      <c r="D916" s="8" t="str">
        <f t="shared" si="76"/>
        <v>47220100</v>
      </c>
      <c r="E916" s="9">
        <v>44534</v>
      </c>
      <c r="F916" s="8" t="s">
        <v>24</v>
      </c>
      <c r="G916" s="8">
        <v>19</v>
      </c>
      <c r="H916" s="8" t="s">
        <v>36</v>
      </c>
      <c r="I916" s="8" t="str">
        <f t="shared" si="73"/>
        <v>PD-CHI-100550</v>
      </c>
      <c r="J916" s="8" t="s">
        <v>25</v>
      </c>
      <c r="K916" s="8" t="str">
        <f t="shared" si="77"/>
        <v>S-PD-CHI-690</v>
      </c>
      <c r="L916" s="8" t="s">
        <v>970</v>
      </c>
      <c r="M916" s="33" t="s">
        <v>39</v>
      </c>
    </row>
    <row r="917" spans="1:13" x14ac:dyDescent="0.3">
      <c r="A917" s="8" t="str">
        <f t="shared" si="74"/>
        <v>Akku-Bohrschrauber</v>
      </c>
      <c r="B917" s="8" t="str">
        <f t="shared" si="75"/>
        <v>4711XXYY</v>
      </c>
      <c r="C917" s="8" t="s">
        <v>45</v>
      </c>
      <c r="D917" s="8" t="str">
        <f t="shared" si="76"/>
        <v>47110201</v>
      </c>
      <c r="E917" s="9">
        <v>44535</v>
      </c>
      <c r="F917" s="8" t="s">
        <v>29</v>
      </c>
      <c r="G917" s="8">
        <v>13</v>
      </c>
      <c r="H917" s="8" t="s">
        <v>15</v>
      </c>
      <c r="I917" s="8" t="str">
        <f t="shared" ref="I917:I980" si="78">IF(AND(H917="A",F917="Malaysia"),"PD-MAL-100440",IF(AND(H917="B",F917="Malaysia"),"PD-MAL-100488",IF(AND(H917="C",F917="Malaysia"),"PD-MAL-100520",IF(AND(H917="A",F917="China"),"PD-CHI-100707",IF(AND(H917="B",F917="China"),"PD-CHI-100922",IF(AND(H917="C",F917="China"),"PD-CHI-100550",IF(AND(H917="A",F917="Germany"),"PD-GER-100895",IF(AND(H917="B",F917="Germany"),"PD-GER-100623",IF(AND(H917="C",F917="Germany"),"PD-GER-100884","")))))))))</f>
        <v>PD-GER-100895</v>
      </c>
      <c r="J917" s="8" t="s">
        <v>25</v>
      </c>
      <c r="K917" s="8" t="str">
        <f t="shared" si="77"/>
        <v>S-PD-GER-809</v>
      </c>
      <c r="L917" s="8" t="s">
        <v>971</v>
      </c>
      <c r="M917" s="33" t="s">
        <v>31</v>
      </c>
    </row>
    <row r="918" spans="1:13" x14ac:dyDescent="0.3">
      <c r="A918" s="8" t="str">
        <f t="shared" si="74"/>
        <v>Akku-Stichsäge</v>
      </c>
      <c r="B918" s="8" t="str">
        <f t="shared" si="75"/>
        <v>4722XXYY</v>
      </c>
      <c r="C918" s="8" t="s">
        <v>93</v>
      </c>
      <c r="D918" s="8" t="str">
        <f t="shared" si="76"/>
        <v>47220100</v>
      </c>
      <c r="E918" s="9">
        <v>44535</v>
      </c>
      <c r="F918" s="8" t="s">
        <v>24</v>
      </c>
      <c r="G918" s="8">
        <v>15</v>
      </c>
      <c r="H918" s="8" t="s">
        <v>36</v>
      </c>
      <c r="I918" s="8" t="str">
        <f t="shared" si="78"/>
        <v>PD-CHI-100550</v>
      </c>
      <c r="J918" s="8" t="s">
        <v>37</v>
      </c>
      <c r="K918" s="8" t="str">
        <f t="shared" si="77"/>
        <v>S-PD-CHI-499</v>
      </c>
      <c r="L918" s="8" t="s">
        <v>972</v>
      </c>
      <c r="M918" s="33" t="s">
        <v>39</v>
      </c>
    </row>
    <row r="919" spans="1:13" x14ac:dyDescent="0.3">
      <c r="A919" s="8" t="str">
        <f t="shared" si="74"/>
        <v>Akku-Bandschleifer</v>
      </c>
      <c r="B919" s="8" t="str">
        <f t="shared" si="75"/>
        <v>4733XXYY</v>
      </c>
      <c r="C919" s="8" t="s">
        <v>60</v>
      </c>
      <c r="D919" s="8" t="str">
        <f t="shared" si="76"/>
        <v>47330200</v>
      </c>
      <c r="E919" s="9">
        <v>44535</v>
      </c>
      <c r="F919" s="8" t="s">
        <v>29</v>
      </c>
      <c r="G919" s="8">
        <v>19</v>
      </c>
      <c r="H919" s="8" t="s">
        <v>20</v>
      </c>
      <c r="I919" s="8" t="str">
        <f t="shared" si="78"/>
        <v>PD-GER-100623</v>
      </c>
      <c r="J919" s="8" t="s">
        <v>33</v>
      </c>
      <c r="K919" s="8" t="str">
        <f t="shared" si="77"/>
        <v>S-PD-GER-929</v>
      </c>
      <c r="L919" s="8" t="s">
        <v>973</v>
      </c>
      <c r="M919" s="33" t="s">
        <v>42</v>
      </c>
    </row>
    <row r="920" spans="1:13" x14ac:dyDescent="0.3">
      <c r="A920" s="8" t="str">
        <f t="shared" si="74"/>
        <v>Akku-Stichsäge</v>
      </c>
      <c r="B920" s="8" t="str">
        <f t="shared" si="75"/>
        <v>4722XXYY</v>
      </c>
      <c r="C920" s="8" t="s">
        <v>48</v>
      </c>
      <c r="D920" s="8" t="str">
        <f t="shared" si="76"/>
        <v>47220101</v>
      </c>
      <c r="E920" s="9">
        <v>44537</v>
      </c>
      <c r="F920" s="8" t="s">
        <v>14</v>
      </c>
      <c r="G920" s="8">
        <v>20</v>
      </c>
      <c r="H920" s="8" t="s">
        <v>36</v>
      </c>
      <c r="I920" s="8" t="str">
        <f t="shared" si="78"/>
        <v>PD-MAL-100520</v>
      </c>
      <c r="J920" s="8" t="s">
        <v>25</v>
      </c>
      <c r="K920" s="8" t="str">
        <f t="shared" si="77"/>
        <v>S-PD-MAL-934</v>
      </c>
      <c r="L920" s="8" t="s">
        <v>974</v>
      </c>
      <c r="M920" s="33" t="s">
        <v>63</v>
      </c>
    </row>
    <row r="921" spans="1:13" x14ac:dyDescent="0.3">
      <c r="A921" s="8" t="str">
        <f t="shared" si="74"/>
        <v>Akku-Bohrschrauber</v>
      </c>
      <c r="B921" s="8" t="str">
        <f t="shared" si="75"/>
        <v>4711XXYY</v>
      </c>
      <c r="C921" s="8" t="s">
        <v>98</v>
      </c>
      <c r="D921" s="8" t="str">
        <f t="shared" si="76"/>
        <v>47110100</v>
      </c>
      <c r="E921" s="9">
        <v>44537</v>
      </c>
      <c r="F921" s="8" t="s">
        <v>29</v>
      </c>
      <c r="G921" s="8">
        <v>16</v>
      </c>
      <c r="H921" s="8" t="s">
        <v>15</v>
      </c>
      <c r="I921" s="8" t="str">
        <f t="shared" si="78"/>
        <v>PD-GER-100895</v>
      </c>
      <c r="J921" s="8" t="s">
        <v>16</v>
      </c>
      <c r="K921" s="8" t="str">
        <f t="shared" si="77"/>
        <v>S-PD-GER-858</v>
      </c>
      <c r="L921" s="8" t="s">
        <v>975</v>
      </c>
      <c r="M921" s="33" t="s">
        <v>31</v>
      </c>
    </row>
    <row r="922" spans="1:13" x14ac:dyDescent="0.3">
      <c r="A922" s="8" t="str">
        <f t="shared" si="74"/>
        <v>Netzstecker-Bandschleifer</v>
      </c>
      <c r="B922" s="8" t="str">
        <f t="shared" si="75"/>
        <v>4933XXYY</v>
      </c>
      <c r="C922" s="8" t="s">
        <v>28</v>
      </c>
      <c r="D922" s="8" t="str">
        <f t="shared" si="76"/>
        <v>49330100</v>
      </c>
      <c r="E922" s="9">
        <v>44537</v>
      </c>
      <c r="F922" s="8" t="s">
        <v>14</v>
      </c>
      <c r="G922" s="8">
        <v>8</v>
      </c>
      <c r="H922" s="8" t="s">
        <v>15</v>
      </c>
      <c r="I922" s="8" t="str">
        <f t="shared" si="78"/>
        <v>PD-MAL-100440</v>
      </c>
      <c r="J922" s="8" t="s">
        <v>25</v>
      </c>
      <c r="K922" s="8" t="str">
        <f t="shared" si="77"/>
        <v>S-PD-MAL-934</v>
      </c>
      <c r="L922" s="8" t="s">
        <v>976</v>
      </c>
      <c r="M922" s="33" t="s">
        <v>18</v>
      </c>
    </row>
    <row r="923" spans="1:13" x14ac:dyDescent="0.3">
      <c r="A923" s="8" t="str">
        <f t="shared" si="74"/>
        <v>Akku-Stichsäge</v>
      </c>
      <c r="B923" s="8" t="str">
        <f t="shared" si="75"/>
        <v>4722XXYY</v>
      </c>
      <c r="C923" s="8" t="s">
        <v>93</v>
      </c>
      <c r="D923" s="8" t="str">
        <f t="shared" si="76"/>
        <v>47220100</v>
      </c>
      <c r="E923" s="9">
        <v>44537</v>
      </c>
      <c r="F923" s="8" t="s">
        <v>14</v>
      </c>
      <c r="G923" s="8">
        <v>18</v>
      </c>
      <c r="H923" s="8" t="s">
        <v>20</v>
      </c>
      <c r="I923" s="8" t="str">
        <f t="shared" si="78"/>
        <v>PD-MAL-100488</v>
      </c>
      <c r="J923" s="8" t="s">
        <v>16</v>
      </c>
      <c r="K923" s="8" t="str">
        <f t="shared" si="77"/>
        <v>S-PD-MAL-636</v>
      </c>
      <c r="L923" s="8" t="s">
        <v>977</v>
      </c>
      <c r="M923" s="33" t="s">
        <v>22</v>
      </c>
    </row>
    <row r="924" spans="1:13" x14ac:dyDescent="0.3">
      <c r="A924" s="8" t="str">
        <f t="shared" si="74"/>
        <v>Netzstecker-Bandschleifer</v>
      </c>
      <c r="B924" s="8" t="str">
        <f t="shared" si="75"/>
        <v>4933XXYY</v>
      </c>
      <c r="C924" s="8" t="s">
        <v>113</v>
      </c>
      <c r="D924" s="8" t="str">
        <f t="shared" si="76"/>
        <v>49330201</v>
      </c>
      <c r="E924" s="9">
        <v>44537</v>
      </c>
      <c r="F924" s="8" t="s">
        <v>14</v>
      </c>
      <c r="G924" s="8">
        <v>16</v>
      </c>
      <c r="H924" s="8" t="s">
        <v>36</v>
      </c>
      <c r="I924" s="8" t="str">
        <f t="shared" si="78"/>
        <v>PD-MAL-100520</v>
      </c>
      <c r="J924" s="8" t="s">
        <v>25</v>
      </c>
      <c r="K924" s="8" t="str">
        <f t="shared" si="77"/>
        <v>S-PD-MAL-934</v>
      </c>
      <c r="L924" s="8" t="s">
        <v>978</v>
      </c>
      <c r="M924" s="33" t="s">
        <v>63</v>
      </c>
    </row>
    <row r="925" spans="1:13" x14ac:dyDescent="0.3">
      <c r="A925" s="8" t="str">
        <f t="shared" si="74"/>
        <v>Netzstecker-Bandschleifer</v>
      </c>
      <c r="B925" s="8" t="str">
        <f t="shared" si="75"/>
        <v>4933XXYY</v>
      </c>
      <c r="C925" s="8" t="s">
        <v>113</v>
      </c>
      <c r="D925" s="8" t="str">
        <f t="shared" si="76"/>
        <v>49330201</v>
      </c>
      <c r="E925" s="9">
        <v>44538</v>
      </c>
      <c r="F925" s="8" t="s">
        <v>24</v>
      </c>
      <c r="G925" s="8">
        <v>5</v>
      </c>
      <c r="H925" s="8" t="s">
        <v>36</v>
      </c>
      <c r="I925" s="8" t="str">
        <f t="shared" si="78"/>
        <v>PD-CHI-100550</v>
      </c>
      <c r="J925" s="8" t="s">
        <v>25</v>
      </c>
      <c r="K925" s="8" t="str">
        <f t="shared" si="77"/>
        <v>S-PD-CHI-690</v>
      </c>
      <c r="L925" s="8" t="s">
        <v>979</v>
      </c>
      <c r="M925" s="33" t="s">
        <v>39</v>
      </c>
    </row>
    <row r="926" spans="1:13" x14ac:dyDescent="0.3">
      <c r="A926" s="8" t="str">
        <f t="shared" si="74"/>
        <v>Akku-Bohrschrauber</v>
      </c>
      <c r="B926" s="8" t="str">
        <f t="shared" si="75"/>
        <v>4711XXYY</v>
      </c>
      <c r="C926" s="8" t="s">
        <v>89</v>
      </c>
      <c r="D926" s="8" t="str">
        <f t="shared" si="76"/>
        <v>47110200</v>
      </c>
      <c r="E926" s="9">
        <v>44538</v>
      </c>
      <c r="F926" s="8" t="s">
        <v>29</v>
      </c>
      <c r="G926" s="8">
        <v>7</v>
      </c>
      <c r="H926" s="8" t="s">
        <v>36</v>
      </c>
      <c r="I926" s="8" t="str">
        <f t="shared" si="78"/>
        <v>PD-GER-100884</v>
      </c>
      <c r="J926" s="8" t="s">
        <v>37</v>
      </c>
      <c r="K926" s="8" t="str">
        <f t="shared" si="77"/>
        <v>S-PD-GER-693</v>
      </c>
      <c r="L926" s="8" t="s">
        <v>980</v>
      </c>
      <c r="M926" s="33" t="s">
        <v>47</v>
      </c>
    </row>
    <row r="927" spans="1:13" x14ac:dyDescent="0.3">
      <c r="A927" s="8" t="str">
        <f t="shared" si="74"/>
        <v>Akku-Stichsäge</v>
      </c>
      <c r="B927" s="8" t="str">
        <f t="shared" si="75"/>
        <v>4722XXYY</v>
      </c>
      <c r="C927" s="8" t="s">
        <v>51</v>
      </c>
      <c r="D927" s="8" t="str">
        <f t="shared" si="76"/>
        <v>47220201</v>
      </c>
      <c r="E927" s="9">
        <v>44538</v>
      </c>
      <c r="F927" s="8" t="s">
        <v>24</v>
      </c>
      <c r="G927" s="8">
        <v>19</v>
      </c>
      <c r="H927" s="8" t="s">
        <v>15</v>
      </c>
      <c r="I927" s="8" t="str">
        <f t="shared" si="78"/>
        <v>PD-CHI-100707</v>
      </c>
      <c r="J927" s="8" t="s">
        <v>25</v>
      </c>
      <c r="K927" s="8" t="str">
        <f t="shared" si="77"/>
        <v>S-PD-CHI-690</v>
      </c>
      <c r="L927" s="8" t="s">
        <v>981</v>
      </c>
      <c r="M927" s="33" t="s">
        <v>74</v>
      </c>
    </row>
    <row r="928" spans="1:13" x14ac:dyDescent="0.3">
      <c r="A928" s="8" t="str">
        <f t="shared" si="74"/>
        <v>Netzstecker-Bandschleifer</v>
      </c>
      <c r="B928" s="8" t="str">
        <f t="shared" si="75"/>
        <v>4933XXYY</v>
      </c>
      <c r="C928" s="8" t="s">
        <v>66</v>
      </c>
      <c r="D928" s="8" t="str">
        <f t="shared" si="76"/>
        <v>49330200</v>
      </c>
      <c r="E928" s="9">
        <v>44538</v>
      </c>
      <c r="F928" s="8" t="s">
        <v>29</v>
      </c>
      <c r="G928" s="8">
        <v>15</v>
      </c>
      <c r="H928" s="8" t="s">
        <v>20</v>
      </c>
      <c r="I928" s="8" t="str">
        <f t="shared" si="78"/>
        <v>PD-GER-100623</v>
      </c>
      <c r="J928" s="8" t="s">
        <v>37</v>
      </c>
      <c r="K928" s="8" t="str">
        <f t="shared" si="77"/>
        <v>S-PD-GER-693</v>
      </c>
      <c r="L928" s="8" t="s">
        <v>982</v>
      </c>
      <c r="M928" s="33" t="s">
        <v>42</v>
      </c>
    </row>
    <row r="929" spans="1:13" x14ac:dyDescent="0.3">
      <c r="A929" s="8" t="str">
        <f t="shared" si="74"/>
        <v>Akku-Bandschleifer</v>
      </c>
      <c r="B929" s="8" t="str">
        <f t="shared" si="75"/>
        <v>4733XXYY</v>
      </c>
      <c r="C929" s="8" t="s">
        <v>58</v>
      </c>
      <c r="D929" s="8" t="str">
        <f t="shared" si="76"/>
        <v>47330101</v>
      </c>
      <c r="E929" s="9">
        <v>44538</v>
      </c>
      <c r="F929" s="8" t="s">
        <v>14</v>
      </c>
      <c r="G929" s="8">
        <v>16</v>
      </c>
      <c r="H929" s="8" t="s">
        <v>15</v>
      </c>
      <c r="I929" s="8" t="str">
        <f t="shared" si="78"/>
        <v>PD-MAL-100440</v>
      </c>
      <c r="J929" s="8" t="s">
        <v>25</v>
      </c>
      <c r="K929" s="8" t="str">
        <f t="shared" si="77"/>
        <v>S-PD-MAL-934</v>
      </c>
      <c r="L929" s="8" t="s">
        <v>983</v>
      </c>
      <c r="M929" s="33" t="s">
        <v>18</v>
      </c>
    </row>
    <row r="930" spans="1:13" x14ac:dyDescent="0.3">
      <c r="A930" s="8" t="str">
        <f t="shared" si="74"/>
        <v>Akku-Stichsäge</v>
      </c>
      <c r="B930" s="8" t="str">
        <f t="shared" si="75"/>
        <v>4722XXYY</v>
      </c>
      <c r="C930" s="8" t="s">
        <v>51</v>
      </c>
      <c r="D930" s="8" t="str">
        <f t="shared" si="76"/>
        <v>47220201</v>
      </c>
      <c r="E930" s="9">
        <v>44538</v>
      </c>
      <c r="F930" s="8" t="s">
        <v>29</v>
      </c>
      <c r="G930" s="8">
        <v>1</v>
      </c>
      <c r="H930" s="8" t="s">
        <v>20</v>
      </c>
      <c r="I930" s="8" t="str">
        <f t="shared" si="78"/>
        <v>PD-GER-100623</v>
      </c>
      <c r="J930" s="8" t="s">
        <v>37</v>
      </c>
      <c r="K930" s="8" t="str">
        <f t="shared" si="77"/>
        <v>S-PD-GER-693</v>
      </c>
      <c r="L930" s="8" t="s">
        <v>984</v>
      </c>
      <c r="M930" s="33" t="s">
        <v>42</v>
      </c>
    </row>
    <row r="931" spans="1:13" x14ac:dyDescent="0.3">
      <c r="A931" s="8" t="str">
        <f t="shared" ref="A931:A994" si="79">IF((LEFT(D931,4)="4711"),"Akku-Bohrschrauber",IF((LEFT(D931,4)="4722"),"Akku-Stichsäge",IF((LEFT(D931,4)="4733"),"Akku-Bandschleifer",IF((LEFT(D931,4)="4911"),"Netzstecker-Bohrschrauber",IF((LEFT(D931,4)="4922"),"Netzstecker-Stichsäge",IF((LEFT(D931,4)="4933"),"Netzstecker-Bandschleifer",""))))))</f>
        <v>Akku-Stichsäge</v>
      </c>
      <c r="B931" s="8" t="str">
        <f t="shared" ref="B931:B994" si="80">IF(A931="Akku-Bohrschrauber","4711XXYY",IF(A931="Akku-Stichsäge","4722XXYY",IF(A931="Akku-Bandschleifer","4733XXYY",IF(A931="Netzstecker-Bohrschrauber","4911XXYY",IF(A931="Netzstecker-Stichsäge","4922XXYY",IF(A931="Netzstecker-Bandschleifer","4933XXYY",""))))))</f>
        <v>4722XXYY</v>
      </c>
      <c r="C931" s="8" t="s">
        <v>51</v>
      </c>
      <c r="D931" s="8" t="str">
        <f t="shared" si="76"/>
        <v>47220201</v>
      </c>
      <c r="E931" s="9">
        <v>44539</v>
      </c>
      <c r="F931" s="8" t="s">
        <v>14</v>
      </c>
      <c r="G931" s="8">
        <v>13</v>
      </c>
      <c r="H931" s="8" t="s">
        <v>36</v>
      </c>
      <c r="I931" s="8" t="str">
        <f t="shared" si="78"/>
        <v>PD-MAL-100520</v>
      </c>
      <c r="J931" s="8" t="s">
        <v>25</v>
      </c>
      <c r="K931" s="8" t="str">
        <f t="shared" si="77"/>
        <v>S-PD-MAL-934</v>
      </c>
      <c r="L931" s="8" t="s">
        <v>985</v>
      </c>
      <c r="M931" s="33" t="s">
        <v>63</v>
      </c>
    </row>
    <row r="932" spans="1:13" x14ac:dyDescent="0.3">
      <c r="A932" s="8" t="str">
        <f t="shared" si="79"/>
        <v>Akku-Bohrschrauber</v>
      </c>
      <c r="B932" s="8" t="str">
        <f t="shared" si="80"/>
        <v>4711XXYY</v>
      </c>
      <c r="C932" s="8" t="s">
        <v>45</v>
      </c>
      <c r="D932" s="8" t="str">
        <f t="shared" si="76"/>
        <v>47110201</v>
      </c>
      <c r="E932" s="9">
        <v>44539</v>
      </c>
      <c r="F932" s="8" t="s">
        <v>14</v>
      </c>
      <c r="G932" s="8">
        <v>4</v>
      </c>
      <c r="H932" s="8" t="s">
        <v>20</v>
      </c>
      <c r="I932" s="8" t="str">
        <f t="shared" si="78"/>
        <v>PD-MAL-100488</v>
      </c>
      <c r="J932" s="8" t="s">
        <v>37</v>
      </c>
      <c r="K932" s="8" t="str">
        <f t="shared" si="77"/>
        <v>S-PD-MAL-488</v>
      </c>
      <c r="L932" s="8" t="s">
        <v>986</v>
      </c>
      <c r="M932" s="33" t="s">
        <v>22</v>
      </c>
    </row>
    <row r="933" spans="1:13" x14ac:dyDescent="0.3">
      <c r="A933" s="8" t="str">
        <f t="shared" si="79"/>
        <v>Akku-Bandschleifer</v>
      </c>
      <c r="B933" s="8" t="str">
        <f t="shared" si="80"/>
        <v>4733XXYY</v>
      </c>
      <c r="C933" s="8" t="s">
        <v>58</v>
      </c>
      <c r="D933" s="8" t="str">
        <f t="shared" si="76"/>
        <v>47330101</v>
      </c>
      <c r="E933" s="9">
        <v>44539</v>
      </c>
      <c r="F933" s="8" t="s">
        <v>14</v>
      </c>
      <c r="G933" s="8">
        <v>13</v>
      </c>
      <c r="H933" s="8" t="s">
        <v>15</v>
      </c>
      <c r="I933" s="8" t="str">
        <f t="shared" si="78"/>
        <v>PD-MAL-100440</v>
      </c>
      <c r="J933" s="8" t="s">
        <v>33</v>
      </c>
      <c r="K933" s="8" t="str">
        <f t="shared" si="77"/>
        <v>S-PD-MAL-530</v>
      </c>
      <c r="L933" s="8" t="s">
        <v>987</v>
      </c>
      <c r="M933" s="33" t="s">
        <v>18</v>
      </c>
    </row>
    <row r="934" spans="1:13" x14ac:dyDescent="0.3">
      <c r="A934" s="8" t="str">
        <f t="shared" si="79"/>
        <v>Akku-Bohrschrauber</v>
      </c>
      <c r="B934" s="8" t="str">
        <f t="shared" si="80"/>
        <v>4711XXYY</v>
      </c>
      <c r="C934" s="8" t="s">
        <v>45</v>
      </c>
      <c r="D934" s="8" t="str">
        <f t="shared" si="76"/>
        <v>47110201</v>
      </c>
      <c r="E934" s="9">
        <v>44539</v>
      </c>
      <c r="F934" s="8" t="s">
        <v>24</v>
      </c>
      <c r="G934" s="8">
        <v>16</v>
      </c>
      <c r="H934" s="8" t="s">
        <v>20</v>
      </c>
      <c r="I934" s="8" t="str">
        <f t="shared" si="78"/>
        <v>PD-CHI-100922</v>
      </c>
      <c r="J934" s="8" t="s">
        <v>16</v>
      </c>
      <c r="K934" s="8" t="str">
        <f t="shared" si="77"/>
        <v>S-PD-CHI-449</v>
      </c>
      <c r="L934" s="8" t="s">
        <v>988</v>
      </c>
      <c r="M934" s="33" t="s">
        <v>27</v>
      </c>
    </row>
    <row r="935" spans="1:13" x14ac:dyDescent="0.3">
      <c r="A935" s="8" t="str">
        <f t="shared" si="79"/>
        <v>Akku-Stichsäge</v>
      </c>
      <c r="B935" s="8" t="str">
        <f t="shared" si="80"/>
        <v>4722XXYY</v>
      </c>
      <c r="C935" s="8" t="s">
        <v>93</v>
      </c>
      <c r="D935" s="8" t="str">
        <f t="shared" si="76"/>
        <v>47220100</v>
      </c>
      <c r="E935" s="9">
        <v>44540</v>
      </c>
      <c r="F935" s="8" t="s">
        <v>29</v>
      </c>
      <c r="G935" s="8">
        <v>11</v>
      </c>
      <c r="H935" s="8" t="s">
        <v>20</v>
      </c>
      <c r="I935" s="8" t="str">
        <f t="shared" si="78"/>
        <v>PD-GER-100623</v>
      </c>
      <c r="J935" s="8" t="s">
        <v>25</v>
      </c>
      <c r="K935" s="8" t="str">
        <f t="shared" si="77"/>
        <v>S-PD-GER-809</v>
      </c>
      <c r="L935" s="8" t="s">
        <v>989</v>
      </c>
      <c r="M935" s="33" t="s">
        <v>42</v>
      </c>
    </row>
    <row r="936" spans="1:13" x14ac:dyDescent="0.3">
      <c r="A936" s="8" t="str">
        <f t="shared" si="79"/>
        <v>Akku-Bandschleifer</v>
      </c>
      <c r="B936" s="8" t="str">
        <f t="shared" si="80"/>
        <v>4733XXYY</v>
      </c>
      <c r="C936" s="8" t="s">
        <v>60</v>
      </c>
      <c r="D936" s="8" t="str">
        <f t="shared" si="76"/>
        <v>47330200</v>
      </c>
      <c r="E936" s="9">
        <v>44540</v>
      </c>
      <c r="F936" s="8" t="s">
        <v>24</v>
      </c>
      <c r="G936" s="8">
        <v>6</v>
      </c>
      <c r="H936" s="8" t="s">
        <v>15</v>
      </c>
      <c r="I936" s="8" t="str">
        <f t="shared" si="78"/>
        <v>PD-CHI-100707</v>
      </c>
      <c r="J936" s="8" t="s">
        <v>33</v>
      </c>
      <c r="K936" s="8" t="str">
        <f t="shared" si="77"/>
        <v>S-PD-CHI-715</v>
      </c>
      <c r="L936" s="8" t="s">
        <v>990</v>
      </c>
      <c r="M936" s="33" t="s">
        <v>74</v>
      </c>
    </row>
    <row r="937" spans="1:13" x14ac:dyDescent="0.3">
      <c r="A937" s="8" t="str">
        <f t="shared" si="79"/>
        <v>Akku-Stichsäge</v>
      </c>
      <c r="B937" s="8" t="str">
        <f t="shared" si="80"/>
        <v>4722XXYY</v>
      </c>
      <c r="C937" s="8" t="s">
        <v>48</v>
      </c>
      <c r="D937" s="8" t="str">
        <f t="shared" si="76"/>
        <v>47220101</v>
      </c>
      <c r="E937" s="9">
        <v>44540</v>
      </c>
      <c r="F937" s="8" t="s">
        <v>29</v>
      </c>
      <c r="G937" s="8">
        <v>16</v>
      </c>
      <c r="H937" s="8" t="s">
        <v>36</v>
      </c>
      <c r="I937" s="8" t="str">
        <f t="shared" si="78"/>
        <v>PD-GER-100884</v>
      </c>
      <c r="J937" s="8" t="s">
        <v>37</v>
      </c>
      <c r="K937" s="8" t="str">
        <f t="shared" si="77"/>
        <v>S-PD-GER-693</v>
      </c>
      <c r="L937" s="8" t="s">
        <v>991</v>
      </c>
      <c r="M937" s="33" t="s">
        <v>47</v>
      </c>
    </row>
    <row r="938" spans="1:13" x14ac:dyDescent="0.3">
      <c r="A938" s="8" t="str">
        <f t="shared" si="79"/>
        <v>Akku-Bohrschrauber</v>
      </c>
      <c r="B938" s="8" t="str">
        <f t="shared" si="80"/>
        <v>4711XXYY</v>
      </c>
      <c r="C938" s="8" t="s">
        <v>98</v>
      </c>
      <c r="D938" s="8" t="str">
        <f t="shared" si="76"/>
        <v>47110100</v>
      </c>
      <c r="E938" s="9">
        <v>44540</v>
      </c>
      <c r="F938" s="8" t="s">
        <v>14</v>
      </c>
      <c r="G938" s="8">
        <v>15</v>
      </c>
      <c r="H938" s="8" t="s">
        <v>20</v>
      </c>
      <c r="I938" s="8" t="str">
        <f t="shared" si="78"/>
        <v>PD-MAL-100488</v>
      </c>
      <c r="J938" s="8" t="s">
        <v>33</v>
      </c>
      <c r="K938" s="8" t="str">
        <f t="shared" si="77"/>
        <v>S-PD-MAL-530</v>
      </c>
      <c r="L938" s="8" t="s">
        <v>992</v>
      </c>
      <c r="M938" s="33" t="s">
        <v>22</v>
      </c>
    </row>
    <row r="939" spans="1:13" x14ac:dyDescent="0.3">
      <c r="A939" s="8" t="str">
        <f t="shared" si="79"/>
        <v>Netzstecker-Bandschleifer</v>
      </c>
      <c r="B939" s="8" t="str">
        <f t="shared" si="80"/>
        <v>4933XXYY</v>
      </c>
      <c r="C939" s="8" t="s">
        <v>28</v>
      </c>
      <c r="D939" s="8" t="str">
        <f t="shared" si="76"/>
        <v>49330100</v>
      </c>
      <c r="E939" s="9">
        <v>44540</v>
      </c>
      <c r="F939" s="8" t="s">
        <v>29</v>
      </c>
      <c r="G939" s="8">
        <v>7</v>
      </c>
      <c r="H939" s="8" t="s">
        <v>15</v>
      </c>
      <c r="I939" s="8" t="str">
        <f t="shared" si="78"/>
        <v>PD-GER-100895</v>
      </c>
      <c r="J939" s="8" t="s">
        <v>33</v>
      </c>
      <c r="K939" s="8" t="str">
        <f t="shared" si="77"/>
        <v>S-PD-GER-929</v>
      </c>
      <c r="L939" s="8" t="s">
        <v>993</v>
      </c>
      <c r="M939" s="33" t="s">
        <v>31</v>
      </c>
    </row>
    <row r="940" spans="1:13" x14ac:dyDescent="0.3">
      <c r="A940" s="8" t="str">
        <f t="shared" si="79"/>
        <v>Akku-Stichsäge</v>
      </c>
      <c r="B940" s="8" t="str">
        <f t="shared" si="80"/>
        <v>4722XXYY</v>
      </c>
      <c r="C940" s="8" t="s">
        <v>93</v>
      </c>
      <c r="D940" s="8" t="str">
        <f t="shared" si="76"/>
        <v>47220100</v>
      </c>
      <c r="E940" s="9">
        <v>44541</v>
      </c>
      <c r="F940" s="8" t="s">
        <v>14</v>
      </c>
      <c r="G940" s="8">
        <v>20</v>
      </c>
      <c r="H940" s="8" t="s">
        <v>20</v>
      </c>
      <c r="I940" s="8" t="str">
        <f t="shared" si="78"/>
        <v>PD-MAL-100488</v>
      </c>
      <c r="J940" s="8" t="s">
        <v>37</v>
      </c>
      <c r="K940" s="8" t="str">
        <f t="shared" si="77"/>
        <v>S-PD-MAL-488</v>
      </c>
      <c r="L940" s="8" t="s">
        <v>994</v>
      </c>
      <c r="M940" s="33" t="s">
        <v>22</v>
      </c>
    </row>
    <row r="941" spans="1:13" x14ac:dyDescent="0.3">
      <c r="A941" s="8" t="str">
        <f t="shared" si="79"/>
        <v>Netzstecker-Bandschleifer</v>
      </c>
      <c r="B941" s="8" t="str">
        <f t="shared" si="80"/>
        <v>4933XXYY</v>
      </c>
      <c r="C941" s="8" t="s">
        <v>113</v>
      </c>
      <c r="D941" s="8" t="str">
        <f t="shared" si="76"/>
        <v>49330201</v>
      </c>
      <c r="E941" s="9">
        <v>44541</v>
      </c>
      <c r="F941" s="8" t="s">
        <v>14</v>
      </c>
      <c r="G941" s="8">
        <v>9</v>
      </c>
      <c r="H941" s="8" t="s">
        <v>36</v>
      </c>
      <c r="I941" s="8" t="str">
        <f t="shared" si="78"/>
        <v>PD-MAL-100520</v>
      </c>
      <c r="J941" s="8" t="s">
        <v>25</v>
      </c>
      <c r="K941" s="8" t="str">
        <f t="shared" si="77"/>
        <v>S-PD-MAL-934</v>
      </c>
      <c r="L941" s="8" t="s">
        <v>995</v>
      </c>
      <c r="M941" s="33" t="s">
        <v>63</v>
      </c>
    </row>
    <row r="942" spans="1:13" x14ac:dyDescent="0.3">
      <c r="A942" s="8" t="str">
        <f t="shared" si="79"/>
        <v>Netzstecker-Bohrschrauber</v>
      </c>
      <c r="B942" s="8" t="str">
        <f t="shared" si="80"/>
        <v>4911XXYY</v>
      </c>
      <c r="C942" s="8" t="s">
        <v>53</v>
      </c>
      <c r="D942" s="8" t="str">
        <f t="shared" si="76"/>
        <v>49110201</v>
      </c>
      <c r="E942" s="9">
        <v>44541</v>
      </c>
      <c r="F942" s="8" t="s">
        <v>14</v>
      </c>
      <c r="G942" s="8">
        <v>9</v>
      </c>
      <c r="H942" s="8" t="s">
        <v>15</v>
      </c>
      <c r="I942" s="8" t="str">
        <f t="shared" si="78"/>
        <v>PD-MAL-100440</v>
      </c>
      <c r="J942" s="8" t="s">
        <v>33</v>
      </c>
      <c r="K942" s="8" t="str">
        <f t="shared" si="77"/>
        <v>S-PD-MAL-530</v>
      </c>
      <c r="L942" s="8" t="s">
        <v>996</v>
      </c>
      <c r="M942" s="33" t="s">
        <v>18</v>
      </c>
    </row>
    <row r="943" spans="1:13" x14ac:dyDescent="0.3">
      <c r="A943" s="8" t="str">
        <f t="shared" si="79"/>
        <v>Akku-Bandschleifer</v>
      </c>
      <c r="B943" s="8" t="str">
        <f t="shared" si="80"/>
        <v>4733XXYY</v>
      </c>
      <c r="C943" s="8" t="s">
        <v>13</v>
      </c>
      <c r="D943" s="8" t="str">
        <f t="shared" si="76"/>
        <v>47330100</v>
      </c>
      <c r="E943" s="9">
        <v>44541</v>
      </c>
      <c r="F943" s="8" t="s">
        <v>24</v>
      </c>
      <c r="G943" s="8">
        <v>11</v>
      </c>
      <c r="H943" s="8" t="s">
        <v>20</v>
      </c>
      <c r="I943" s="8" t="str">
        <f t="shared" si="78"/>
        <v>PD-CHI-100922</v>
      </c>
      <c r="J943" s="8" t="s">
        <v>25</v>
      </c>
      <c r="K943" s="8" t="str">
        <f t="shared" si="77"/>
        <v>S-PD-CHI-690</v>
      </c>
      <c r="L943" s="8" t="s">
        <v>997</v>
      </c>
      <c r="M943" s="33" t="s">
        <v>27</v>
      </c>
    </row>
    <row r="944" spans="1:13" x14ac:dyDescent="0.3">
      <c r="A944" s="8" t="str">
        <f t="shared" si="79"/>
        <v>Akku-Bandschleifer</v>
      </c>
      <c r="B944" s="8" t="str">
        <f t="shared" si="80"/>
        <v>4733XXYY</v>
      </c>
      <c r="C944" s="8" t="s">
        <v>13</v>
      </c>
      <c r="D944" s="8" t="str">
        <f t="shared" si="76"/>
        <v>47330100</v>
      </c>
      <c r="E944" s="9">
        <v>44541</v>
      </c>
      <c r="F944" s="8" t="s">
        <v>29</v>
      </c>
      <c r="G944" s="8">
        <v>18</v>
      </c>
      <c r="H944" s="8" t="s">
        <v>36</v>
      </c>
      <c r="I944" s="8" t="str">
        <f t="shared" si="78"/>
        <v>PD-GER-100884</v>
      </c>
      <c r="J944" s="8" t="s">
        <v>33</v>
      </c>
      <c r="K944" s="8" t="str">
        <f t="shared" si="77"/>
        <v>S-PD-GER-929</v>
      </c>
      <c r="L944" s="8" t="s">
        <v>998</v>
      </c>
      <c r="M944" s="33" t="s">
        <v>47</v>
      </c>
    </row>
    <row r="945" spans="1:13" x14ac:dyDescent="0.3">
      <c r="A945" s="8" t="str">
        <f t="shared" si="79"/>
        <v>Netzstecker-Bohrschrauber</v>
      </c>
      <c r="B945" s="8" t="str">
        <f t="shared" si="80"/>
        <v>4911XXYY</v>
      </c>
      <c r="C945" s="8" t="s">
        <v>19</v>
      </c>
      <c r="D945" s="8" t="str">
        <f t="shared" si="76"/>
        <v>49110200</v>
      </c>
      <c r="E945" s="9">
        <v>44541</v>
      </c>
      <c r="F945" s="8" t="s">
        <v>24</v>
      </c>
      <c r="G945" s="8">
        <v>13</v>
      </c>
      <c r="H945" s="8" t="s">
        <v>15</v>
      </c>
      <c r="I945" s="8" t="str">
        <f t="shared" si="78"/>
        <v>PD-CHI-100707</v>
      </c>
      <c r="J945" s="8" t="s">
        <v>16</v>
      </c>
      <c r="K945" s="8" t="str">
        <f t="shared" si="77"/>
        <v>S-PD-CHI-449</v>
      </c>
      <c r="L945" s="8" t="s">
        <v>999</v>
      </c>
      <c r="M945" s="33" t="s">
        <v>74</v>
      </c>
    </row>
    <row r="946" spans="1:13" x14ac:dyDescent="0.3">
      <c r="A946" s="8" t="str">
        <f t="shared" si="79"/>
        <v>Akku-Bohrschrauber</v>
      </c>
      <c r="B946" s="8" t="str">
        <f t="shared" si="80"/>
        <v>4711XXYY</v>
      </c>
      <c r="C946" s="8" t="s">
        <v>45</v>
      </c>
      <c r="D946" s="8" t="str">
        <f t="shared" si="76"/>
        <v>47110201</v>
      </c>
      <c r="E946" s="9">
        <v>44542</v>
      </c>
      <c r="F946" s="8" t="s">
        <v>29</v>
      </c>
      <c r="G946" s="8">
        <v>15</v>
      </c>
      <c r="H946" s="8" t="s">
        <v>15</v>
      </c>
      <c r="I946" s="8" t="str">
        <f t="shared" si="78"/>
        <v>PD-GER-100895</v>
      </c>
      <c r="J946" s="8" t="s">
        <v>33</v>
      </c>
      <c r="K946" s="8" t="str">
        <f t="shared" si="77"/>
        <v>S-PD-GER-929</v>
      </c>
      <c r="L946" s="8" t="s">
        <v>1000</v>
      </c>
      <c r="M946" s="33" t="s">
        <v>31</v>
      </c>
    </row>
    <row r="947" spans="1:13" x14ac:dyDescent="0.3">
      <c r="A947" s="8" t="str">
        <f t="shared" si="79"/>
        <v>Akku-Stichsäge</v>
      </c>
      <c r="B947" s="8" t="str">
        <f t="shared" si="80"/>
        <v>4722XXYY</v>
      </c>
      <c r="C947" s="8" t="s">
        <v>51</v>
      </c>
      <c r="D947" s="8" t="str">
        <f t="shared" si="76"/>
        <v>47220201</v>
      </c>
      <c r="E947" s="9">
        <v>44542</v>
      </c>
      <c r="F947" s="8" t="s">
        <v>14</v>
      </c>
      <c r="G947" s="8">
        <v>19</v>
      </c>
      <c r="H947" s="8" t="s">
        <v>20</v>
      </c>
      <c r="I947" s="8" t="str">
        <f t="shared" si="78"/>
        <v>PD-MAL-100488</v>
      </c>
      <c r="J947" s="8" t="s">
        <v>16</v>
      </c>
      <c r="K947" s="8" t="str">
        <f t="shared" si="77"/>
        <v>S-PD-MAL-636</v>
      </c>
      <c r="L947" s="8" t="s">
        <v>1001</v>
      </c>
      <c r="M947" s="33" t="s">
        <v>22</v>
      </c>
    </row>
    <row r="948" spans="1:13" x14ac:dyDescent="0.3">
      <c r="A948" s="8" t="str">
        <f t="shared" si="79"/>
        <v>Akku-Bohrschrauber</v>
      </c>
      <c r="B948" s="8" t="str">
        <f t="shared" si="80"/>
        <v>4711XXYY</v>
      </c>
      <c r="C948" s="8" t="s">
        <v>45</v>
      </c>
      <c r="D948" s="8" t="str">
        <f t="shared" si="76"/>
        <v>47110201</v>
      </c>
      <c r="E948" s="9">
        <v>44542</v>
      </c>
      <c r="F948" s="8" t="s">
        <v>29</v>
      </c>
      <c r="G948" s="8">
        <v>20</v>
      </c>
      <c r="H948" s="8" t="s">
        <v>36</v>
      </c>
      <c r="I948" s="8" t="str">
        <f t="shared" si="78"/>
        <v>PD-GER-100884</v>
      </c>
      <c r="J948" s="8" t="s">
        <v>16</v>
      </c>
      <c r="K948" s="8" t="str">
        <f t="shared" si="77"/>
        <v>S-PD-GER-858</v>
      </c>
      <c r="L948" s="8" t="s">
        <v>1002</v>
      </c>
      <c r="M948" s="33" t="s">
        <v>47</v>
      </c>
    </row>
    <row r="949" spans="1:13" x14ac:dyDescent="0.3">
      <c r="A949" s="8" t="str">
        <f t="shared" si="79"/>
        <v>Netzstecker-Bohrschrauber</v>
      </c>
      <c r="B949" s="8" t="str">
        <f t="shared" si="80"/>
        <v>4911XXYY</v>
      </c>
      <c r="C949" s="8" t="s">
        <v>43</v>
      </c>
      <c r="D949" s="8" t="str">
        <f t="shared" si="76"/>
        <v>49110100</v>
      </c>
      <c r="E949" s="9">
        <v>44542</v>
      </c>
      <c r="F949" s="8" t="s">
        <v>14</v>
      </c>
      <c r="G949" s="8">
        <v>16</v>
      </c>
      <c r="H949" s="8" t="s">
        <v>36</v>
      </c>
      <c r="I949" s="8" t="str">
        <f t="shared" si="78"/>
        <v>PD-MAL-100520</v>
      </c>
      <c r="J949" s="8" t="s">
        <v>25</v>
      </c>
      <c r="K949" s="8" t="str">
        <f t="shared" si="77"/>
        <v>S-PD-MAL-934</v>
      </c>
      <c r="L949" s="8" t="s">
        <v>1003</v>
      </c>
      <c r="M949" s="33" t="s">
        <v>63</v>
      </c>
    </row>
    <row r="950" spans="1:13" x14ac:dyDescent="0.3">
      <c r="A950" s="8" t="str">
        <f t="shared" si="79"/>
        <v>Netzstecker-Bandschleifer</v>
      </c>
      <c r="B950" s="8" t="str">
        <f t="shared" si="80"/>
        <v>4933XXYY</v>
      </c>
      <c r="C950" s="8" t="s">
        <v>66</v>
      </c>
      <c r="D950" s="8" t="str">
        <f t="shared" si="76"/>
        <v>49330200</v>
      </c>
      <c r="E950" s="9">
        <v>44542</v>
      </c>
      <c r="F950" s="8" t="s">
        <v>14</v>
      </c>
      <c r="G950" s="8">
        <v>8</v>
      </c>
      <c r="H950" s="8" t="s">
        <v>15</v>
      </c>
      <c r="I950" s="8" t="str">
        <f t="shared" si="78"/>
        <v>PD-MAL-100440</v>
      </c>
      <c r="J950" s="8" t="s">
        <v>25</v>
      </c>
      <c r="K950" s="8" t="str">
        <f t="shared" si="77"/>
        <v>S-PD-MAL-934</v>
      </c>
      <c r="L950" s="8" t="s">
        <v>1004</v>
      </c>
      <c r="M950" s="33" t="s">
        <v>18</v>
      </c>
    </row>
    <row r="951" spans="1:13" x14ac:dyDescent="0.3">
      <c r="A951" s="8" t="str">
        <f t="shared" si="79"/>
        <v>Akku-Bohrschrauber</v>
      </c>
      <c r="B951" s="8" t="str">
        <f t="shared" si="80"/>
        <v>4711XXYY</v>
      </c>
      <c r="C951" s="8" t="s">
        <v>45</v>
      </c>
      <c r="D951" s="8" t="str">
        <f t="shared" si="76"/>
        <v>47110201</v>
      </c>
      <c r="E951" s="9">
        <v>44543</v>
      </c>
      <c r="F951" s="8" t="s">
        <v>14</v>
      </c>
      <c r="G951" s="8">
        <v>19</v>
      </c>
      <c r="H951" s="8" t="s">
        <v>36</v>
      </c>
      <c r="I951" s="8" t="str">
        <f t="shared" si="78"/>
        <v>PD-MAL-100520</v>
      </c>
      <c r="J951" s="8" t="s">
        <v>33</v>
      </c>
      <c r="K951" s="8" t="str">
        <f t="shared" si="77"/>
        <v>S-PD-MAL-530</v>
      </c>
      <c r="L951" s="8" t="s">
        <v>1005</v>
      </c>
      <c r="M951" s="33" t="s">
        <v>63</v>
      </c>
    </row>
    <row r="952" spans="1:13" x14ac:dyDescent="0.3">
      <c r="A952" s="8" t="str">
        <f t="shared" si="79"/>
        <v>Akku-Bohrschrauber</v>
      </c>
      <c r="B952" s="8" t="str">
        <f t="shared" si="80"/>
        <v>4711XXYY</v>
      </c>
      <c r="C952" s="8" t="s">
        <v>55</v>
      </c>
      <c r="D952" s="8" t="str">
        <f t="shared" si="76"/>
        <v>47110101</v>
      </c>
      <c r="E952" s="9">
        <v>44543</v>
      </c>
      <c r="F952" s="8" t="s">
        <v>24</v>
      </c>
      <c r="G952" s="8">
        <v>13</v>
      </c>
      <c r="H952" s="8" t="s">
        <v>36</v>
      </c>
      <c r="I952" s="8" t="str">
        <f t="shared" si="78"/>
        <v>PD-CHI-100550</v>
      </c>
      <c r="J952" s="8" t="s">
        <v>25</v>
      </c>
      <c r="K952" s="8" t="str">
        <f t="shared" si="77"/>
        <v>S-PD-CHI-690</v>
      </c>
      <c r="L952" s="8" t="s">
        <v>1006</v>
      </c>
      <c r="M952" s="33" t="s">
        <v>39</v>
      </c>
    </row>
    <row r="953" spans="1:13" x14ac:dyDescent="0.3">
      <c r="A953" s="8" t="str">
        <f t="shared" si="79"/>
        <v>Akku-Bandschleifer</v>
      </c>
      <c r="B953" s="8" t="str">
        <f t="shared" si="80"/>
        <v>4733XXYY</v>
      </c>
      <c r="C953" s="8" t="s">
        <v>58</v>
      </c>
      <c r="D953" s="8" t="str">
        <f t="shared" si="76"/>
        <v>47330101</v>
      </c>
      <c r="E953" s="9">
        <v>44543</v>
      </c>
      <c r="F953" s="8" t="s">
        <v>29</v>
      </c>
      <c r="G953" s="8">
        <v>15</v>
      </c>
      <c r="H953" s="8" t="s">
        <v>36</v>
      </c>
      <c r="I953" s="8" t="str">
        <f t="shared" si="78"/>
        <v>PD-GER-100884</v>
      </c>
      <c r="J953" s="8" t="s">
        <v>33</v>
      </c>
      <c r="K953" s="8" t="str">
        <f t="shared" si="77"/>
        <v>S-PD-GER-929</v>
      </c>
      <c r="L953" s="8" t="s">
        <v>1007</v>
      </c>
      <c r="M953" s="33" t="s">
        <v>47</v>
      </c>
    </row>
    <row r="954" spans="1:13" x14ac:dyDescent="0.3">
      <c r="A954" s="8" t="str">
        <f t="shared" si="79"/>
        <v>Akku-Stichsäge</v>
      </c>
      <c r="B954" s="8" t="str">
        <f t="shared" si="80"/>
        <v>4722XXYY</v>
      </c>
      <c r="C954" s="8" t="s">
        <v>32</v>
      </c>
      <c r="D954" s="8" t="str">
        <f t="shared" si="76"/>
        <v>47220200</v>
      </c>
      <c r="E954" s="9">
        <v>44543</v>
      </c>
      <c r="F954" s="8" t="s">
        <v>24</v>
      </c>
      <c r="G954" s="8">
        <v>19</v>
      </c>
      <c r="H954" s="8" t="s">
        <v>15</v>
      </c>
      <c r="I954" s="8" t="str">
        <f t="shared" si="78"/>
        <v>PD-CHI-100707</v>
      </c>
      <c r="J954" s="8" t="s">
        <v>25</v>
      </c>
      <c r="K954" s="8" t="str">
        <f t="shared" si="77"/>
        <v>S-PD-CHI-690</v>
      </c>
      <c r="L954" s="8" t="s">
        <v>1008</v>
      </c>
      <c r="M954" s="33" t="s">
        <v>74</v>
      </c>
    </row>
    <row r="955" spans="1:13" x14ac:dyDescent="0.3">
      <c r="A955" s="8" t="str">
        <f t="shared" si="79"/>
        <v>Akku-Stichsäge</v>
      </c>
      <c r="B955" s="8" t="str">
        <f t="shared" si="80"/>
        <v>4722XXYY</v>
      </c>
      <c r="C955" s="8" t="s">
        <v>51</v>
      </c>
      <c r="D955" s="8" t="str">
        <f t="shared" si="76"/>
        <v>47220201</v>
      </c>
      <c r="E955" s="9">
        <v>44544</v>
      </c>
      <c r="F955" s="8" t="s">
        <v>29</v>
      </c>
      <c r="G955" s="8">
        <v>20</v>
      </c>
      <c r="H955" s="8" t="s">
        <v>20</v>
      </c>
      <c r="I955" s="8" t="str">
        <f t="shared" si="78"/>
        <v>PD-GER-100623</v>
      </c>
      <c r="J955" s="8" t="s">
        <v>16</v>
      </c>
      <c r="K955" s="8" t="str">
        <f t="shared" si="77"/>
        <v>S-PD-GER-858</v>
      </c>
      <c r="L955" s="8" t="s">
        <v>1009</v>
      </c>
      <c r="M955" s="33" t="s">
        <v>42</v>
      </c>
    </row>
    <row r="956" spans="1:13" x14ac:dyDescent="0.3">
      <c r="A956" s="8" t="str">
        <f t="shared" si="79"/>
        <v>Akku-Bandschleifer</v>
      </c>
      <c r="B956" s="8" t="str">
        <f t="shared" si="80"/>
        <v>4733XXYY</v>
      </c>
      <c r="C956" s="8" t="s">
        <v>13</v>
      </c>
      <c r="D956" s="8" t="str">
        <f t="shared" si="76"/>
        <v>47330100</v>
      </c>
      <c r="E956" s="9">
        <v>44544</v>
      </c>
      <c r="F956" s="8" t="s">
        <v>14</v>
      </c>
      <c r="G956" s="8">
        <v>16</v>
      </c>
      <c r="H956" s="8" t="s">
        <v>15</v>
      </c>
      <c r="I956" s="8" t="str">
        <f t="shared" si="78"/>
        <v>PD-MAL-100440</v>
      </c>
      <c r="J956" s="8" t="s">
        <v>33</v>
      </c>
      <c r="K956" s="8" t="str">
        <f t="shared" si="77"/>
        <v>S-PD-MAL-530</v>
      </c>
      <c r="L956" s="8" t="s">
        <v>1010</v>
      </c>
      <c r="M956" s="33" t="s">
        <v>18</v>
      </c>
    </row>
    <row r="957" spans="1:13" x14ac:dyDescent="0.3">
      <c r="A957" s="8" t="str">
        <f t="shared" si="79"/>
        <v>Netzstecker-Bandschleifer</v>
      </c>
      <c r="B957" s="8" t="str">
        <f t="shared" si="80"/>
        <v>4933XXYY</v>
      </c>
      <c r="C957" s="8" t="s">
        <v>66</v>
      </c>
      <c r="D957" s="8" t="str">
        <f t="shared" si="76"/>
        <v>49330200</v>
      </c>
      <c r="E957" s="9">
        <v>44544</v>
      </c>
      <c r="F957" s="8" t="s">
        <v>29</v>
      </c>
      <c r="G957" s="8">
        <v>8</v>
      </c>
      <c r="H957" s="8" t="s">
        <v>15</v>
      </c>
      <c r="I957" s="8" t="str">
        <f t="shared" si="78"/>
        <v>PD-GER-100895</v>
      </c>
      <c r="J957" s="8" t="s">
        <v>25</v>
      </c>
      <c r="K957" s="8" t="str">
        <f t="shared" si="77"/>
        <v>S-PD-GER-809</v>
      </c>
      <c r="L957" s="8" t="s">
        <v>1011</v>
      </c>
      <c r="M957" s="33" t="s">
        <v>31</v>
      </c>
    </row>
    <row r="958" spans="1:13" x14ac:dyDescent="0.3">
      <c r="A958" s="8" t="str">
        <f t="shared" si="79"/>
        <v>Netzstecker-Bohrschrauber</v>
      </c>
      <c r="B958" s="8" t="str">
        <f t="shared" si="80"/>
        <v>4911XXYY</v>
      </c>
      <c r="C958" s="8" t="s">
        <v>19</v>
      </c>
      <c r="D958" s="8" t="str">
        <f t="shared" ref="D958:D1010" si="81">IF(C958="Akku-Bohrschrauber Basis","47110100",IF(C958="Akku-Bohrschrauber Basis Plus","47110101",IF(C958="Akku-Bohrschrauber Premium","47110200",IF(C958="Akku-Bohrschrauber Premium Plus","47110201",IF(C958="Akku-Stichsäge Basis","47220100",IF(C958="Akku-Stichsäge Basis Plus","47220101",IF(C958="Akku-Stichsäge Premium","47220200",IF(C958="Akku-Stichsäge Premium Plus","47220201",IF(C958="Akku-Bandschleifer Basis","47330100",IF(C958="Akku-Bandschleifer Basis Plus","47330101",IF(C958="Akku-Bandschleifer Premium","47330200",IF(C958="Akku-Bandschleifer Premium Plus","47330201",IF(C958="Netzstecker-Bohrschrauber Basis","49110100",IF(C958="Netzstecker-Bohrschrauber Basis Plus","49110101",IF(C958="Netzstecker-Bohrschrauber Premium","49110200",IF(C958="Netzstecker-Bohrschrauber Premium Plus","49110201",IF(C958="Netzstecker-Stichsäge Basis","49220100",IF(C958="Netzstecker-Stichsäge Basis Plus","49220101",IF(C958="Netzstecker-Stichsäge Premium","49220200",IF(C958="Netzstecker-Stichsäge Premium Plus","49220201",IF(C958="Netzstecker-Bandschleifer Basis","49330100",IF(C958="Netzstecker-Bandschleifer Basis Plus","49330101",IF(C958="Netzstecker-Bandschleifer Premium","49330200",IF(C958="Netzstecker-Bandschleifer Premium Plus","49330201",""))))))))))))))))))))))))</f>
        <v>49110200</v>
      </c>
      <c r="E958" s="9">
        <v>44544</v>
      </c>
      <c r="F958" s="8" t="s">
        <v>14</v>
      </c>
      <c r="G958" s="8">
        <v>18</v>
      </c>
      <c r="H958" s="8" t="s">
        <v>36</v>
      </c>
      <c r="I958" s="8" t="str">
        <f t="shared" si="78"/>
        <v>PD-MAL-100520</v>
      </c>
      <c r="J958" s="8" t="s">
        <v>33</v>
      </c>
      <c r="K958" s="8" t="str">
        <f t="shared" si="77"/>
        <v>S-PD-MAL-530</v>
      </c>
      <c r="L958" s="8" t="s">
        <v>1012</v>
      </c>
      <c r="M958" s="33" t="s">
        <v>63</v>
      </c>
    </row>
    <row r="959" spans="1:13" x14ac:dyDescent="0.3">
      <c r="A959" s="8" t="str">
        <f t="shared" si="79"/>
        <v>Netzstecker-Bandschleifer</v>
      </c>
      <c r="B959" s="8" t="str">
        <f t="shared" si="80"/>
        <v>4933XXYY</v>
      </c>
      <c r="C959" s="8" t="s">
        <v>66</v>
      </c>
      <c r="D959" s="8" t="str">
        <f t="shared" si="81"/>
        <v>49330200</v>
      </c>
      <c r="E959" s="9">
        <v>44544</v>
      </c>
      <c r="F959" s="8" t="s">
        <v>14</v>
      </c>
      <c r="G959" s="8">
        <v>16</v>
      </c>
      <c r="H959" s="8" t="s">
        <v>20</v>
      </c>
      <c r="I959" s="8" t="str">
        <f t="shared" si="78"/>
        <v>PD-MAL-100488</v>
      </c>
      <c r="J959" s="8" t="s">
        <v>25</v>
      </c>
      <c r="K959" s="8" t="str">
        <f t="shared" si="77"/>
        <v>S-PD-MAL-934</v>
      </c>
      <c r="L959" s="8" t="s">
        <v>1013</v>
      </c>
      <c r="M959" s="33" t="s">
        <v>22</v>
      </c>
    </row>
    <row r="960" spans="1:13" x14ac:dyDescent="0.3">
      <c r="A960" s="8" t="str">
        <f t="shared" si="79"/>
        <v>Netzstecker-Bandschleifer</v>
      </c>
      <c r="B960" s="8" t="str">
        <f t="shared" si="80"/>
        <v>4933XXYY</v>
      </c>
      <c r="C960" s="8" t="s">
        <v>28</v>
      </c>
      <c r="D960" s="8" t="str">
        <f t="shared" si="81"/>
        <v>49330100</v>
      </c>
      <c r="E960" s="9">
        <v>44545</v>
      </c>
      <c r="F960" s="8" t="s">
        <v>14</v>
      </c>
      <c r="G960" s="8">
        <v>5</v>
      </c>
      <c r="H960" s="8" t="s">
        <v>15</v>
      </c>
      <c r="I960" s="8" t="str">
        <f t="shared" si="78"/>
        <v>PD-MAL-100440</v>
      </c>
      <c r="J960" s="8" t="s">
        <v>33</v>
      </c>
      <c r="K960" s="8" t="str">
        <f t="shared" si="77"/>
        <v>S-PD-MAL-530</v>
      </c>
      <c r="L960" s="8" t="s">
        <v>1014</v>
      </c>
      <c r="M960" s="33" t="s">
        <v>18</v>
      </c>
    </row>
    <row r="961" spans="1:13" x14ac:dyDescent="0.3">
      <c r="A961" s="8" t="str">
        <f t="shared" si="79"/>
        <v>Akku-Bohrschrauber</v>
      </c>
      <c r="B961" s="8" t="str">
        <f t="shared" si="80"/>
        <v>4711XXYY</v>
      </c>
      <c r="C961" s="8" t="s">
        <v>89</v>
      </c>
      <c r="D961" s="8" t="str">
        <f t="shared" si="81"/>
        <v>47110200</v>
      </c>
      <c r="E961" s="9">
        <v>44545</v>
      </c>
      <c r="F961" s="8" t="s">
        <v>24</v>
      </c>
      <c r="G961" s="8">
        <v>7</v>
      </c>
      <c r="H961" s="8" t="s">
        <v>20</v>
      </c>
      <c r="I961" s="8" t="str">
        <f t="shared" si="78"/>
        <v>PD-CHI-100922</v>
      </c>
      <c r="J961" s="8" t="s">
        <v>16</v>
      </c>
      <c r="K961" s="8" t="str">
        <f t="shared" si="77"/>
        <v>S-PD-CHI-449</v>
      </c>
      <c r="L961" s="8" t="s">
        <v>1015</v>
      </c>
      <c r="M961" s="33" t="s">
        <v>27</v>
      </c>
    </row>
    <row r="962" spans="1:13" x14ac:dyDescent="0.3">
      <c r="A962" s="8" t="str">
        <f t="shared" si="79"/>
        <v>Akku-Bohrschrauber</v>
      </c>
      <c r="B962" s="8" t="str">
        <f t="shared" si="80"/>
        <v>4711XXYY</v>
      </c>
      <c r="C962" s="8" t="s">
        <v>45</v>
      </c>
      <c r="D962" s="8" t="str">
        <f t="shared" si="81"/>
        <v>47110201</v>
      </c>
      <c r="E962" s="9">
        <v>44545</v>
      </c>
      <c r="F962" s="8" t="s">
        <v>29</v>
      </c>
      <c r="G962" s="8">
        <v>19</v>
      </c>
      <c r="H962" s="8" t="s">
        <v>36</v>
      </c>
      <c r="I962" s="8" t="str">
        <f t="shared" si="78"/>
        <v>PD-GER-100884</v>
      </c>
      <c r="J962" s="8" t="s">
        <v>33</v>
      </c>
      <c r="K962" s="8" t="str">
        <f t="shared" si="77"/>
        <v>S-PD-GER-929</v>
      </c>
      <c r="L962" s="8" t="s">
        <v>1016</v>
      </c>
      <c r="M962" s="33" t="s">
        <v>47</v>
      </c>
    </row>
    <row r="963" spans="1:13" x14ac:dyDescent="0.3">
      <c r="A963" s="8" t="str">
        <f t="shared" si="79"/>
        <v>Netzstecker-Stichsäge</v>
      </c>
      <c r="B963" s="8" t="str">
        <f t="shared" si="80"/>
        <v>4922XXYY</v>
      </c>
      <c r="C963" s="8" t="s">
        <v>77</v>
      </c>
      <c r="D963" s="8" t="str">
        <f t="shared" si="81"/>
        <v>49220101</v>
      </c>
      <c r="E963" s="9">
        <v>44545</v>
      </c>
      <c r="F963" s="8" t="s">
        <v>24</v>
      </c>
      <c r="G963" s="8">
        <v>15</v>
      </c>
      <c r="H963" s="8" t="s">
        <v>15</v>
      </c>
      <c r="I963" s="8" t="str">
        <f t="shared" si="78"/>
        <v>PD-CHI-100707</v>
      </c>
      <c r="J963" s="8" t="s">
        <v>16</v>
      </c>
      <c r="K963" s="8" t="str">
        <f t="shared" ref="K963:K1010" si="82">IF(AND(F963="Malaysia",J963="Multi Tier Racking"),"S-PD-MAL-530",IF(AND(F963="Malaysia",J963="Static Shelving"),"S-PD-MAL-636",IF(AND(F963="Malaysia",J963="Mobile Shelving"),"S-PD-MAL-934",IF(AND(F963="Malaysia",J963="Pallet Racking"),"S-PD-MAL-488",IF(AND(F963="China",J963="Multi Tier Racking"),"S-PD-CHI-715",IF(AND(F963="China",J963="Static Shelving"),"S-PD-CHI-449",IF(AND(F963="China",J963="Mobile Shelving"),"S-PD-CHI-690",IF(AND(F963="China",J963="Pallet Racking"),"S-PD-CHI-499",IF(AND(F963="Germany",J963="Multi Tier Racking"),"S-PD-GER-929",IF(AND(F963="Germany",J963="Static Shelving"),"S-PD-GER-858",IF(AND(F963="Germany",J963="Mobile Shelving"),"S-PD-GER-809",IF(AND(F963="Germany",J963="Pallet Racking"),"S-PD-GER-693",""))))))))))))</f>
        <v>S-PD-CHI-449</v>
      </c>
      <c r="L963" s="8" t="s">
        <v>1017</v>
      </c>
      <c r="M963" s="33" t="s">
        <v>74</v>
      </c>
    </row>
    <row r="964" spans="1:13" x14ac:dyDescent="0.3">
      <c r="A964" s="8" t="str">
        <f t="shared" si="79"/>
        <v>Akku-Bohrschrauber</v>
      </c>
      <c r="B964" s="8" t="str">
        <f t="shared" si="80"/>
        <v>4711XXYY</v>
      </c>
      <c r="C964" s="8" t="s">
        <v>55</v>
      </c>
      <c r="D964" s="8" t="str">
        <f t="shared" si="81"/>
        <v>47110101</v>
      </c>
      <c r="E964" s="9">
        <v>44545</v>
      </c>
      <c r="F964" s="8" t="s">
        <v>29</v>
      </c>
      <c r="G964" s="8">
        <v>18</v>
      </c>
      <c r="H964" s="8" t="s">
        <v>20</v>
      </c>
      <c r="I964" s="8" t="str">
        <f t="shared" si="78"/>
        <v>PD-GER-100623</v>
      </c>
      <c r="J964" s="8" t="s">
        <v>16</v>
      </c>
      <c r="K964" s="8" t="str">
        <f t="shared" si="82"/>
        <v>S-PD-GER-858</v>
      </c>
      <c r="L964" s="8" t="s">
        <v>1018</v>
      </c>
      <c r="M964" s="33" t="s">
        <v>42</v>
      </c>
    </row>
    <row r="965" spans="1:13" x14ac:dyDescent="0.3">
      <c r="A965" s="8" t="str">
        <f t="shared" si="79"/>
        <v>Akku-Bohrschrauber</v>
      </c>
      <c r="B965" s="8" t="str">
        <f t="shared" si="80"/>
        <v>4711XXYY</v>
      </c>
      <c r="C965" s="8" t="s">
        <v>98</v>
      </c>
      <c r="D965" s="8" t="str">
        <f t="shared" si="81"/>
        <v>47110100</v>
      </c>
      <c r="E965" s="9">
        <v>44546</v>
      </c>
      <c r="F965" s="8" t="s">
        <v>14</v>
      </c>
      <c r="G965" s="8">
        <v>12</v>
      </c>
      <c r="H965" s="8" t="s">
        <v>15</v>
      </c>
      <c r="I965" s="8" t="str">
        <f t="shared" si="78"/>
        <v>PD-MAL-100440</v>
      </c>
      <c r="J965" s="8" t="s">
        <v>25</v>
      </c>
      <c r="K965" s="8" t="str">
        <f t="shared" si="82"/>
        <v>S-PD-MAL-934</v>
      </c>
      <c r="L965" s="8" t="s">
        <v>1019</v>
      </c>
      <c r="M965" s="33" t="s">
        <v>18</v>
      </c>
    </row>
    <row r="966" spans="1:13" x14ac:dyDescent="0.3">
      <c r="A966" s="8" t="str">
        <f t="shared" si="79"/>
        <v>Akku-Stichsäge</v>
      </c>
      <c r="B966" s="8" t="str">
        <f t="shared" si="80"/>
        <v>4722XXYY</v>
      </c>
      <c r="C966" s="8" t="s">
        <v>93</v>
      </c>
      <c r="D966" s="8" t="str">
        <f t="shared" si="81"/>
        <v>47220100</v>
      </c>
      <c r="E966" s="9">
        <v>44546</v>
      </c>
      <c r="F966" s="8" t="s">
        <v>29</v>
      </c>
      <c r="G966" s="8">
        <v>2</v>
      </c>
      <c r="H966" s="8" t="s">
        <v>15</v>
      </c>
      <c r="I966" s="8" t="str">
        <f t="shared" si="78"/>
        <v>PD-GER-100895</v>
      </c>
      <c r="J966" s="8" t="s">
        <v>25</v>
      </c>
      <c r="K966" s="8" t="str">
        <f t="shared" si="82"/>
        <v>S-PD-GER-809</v>
      </c>
      <c r="L966" s="8" t="s">
        <v>1020</v>
      </c>
      <c r="M966" s="33" t="s">
        <v>31</v>
      </c>
    </row>
    <row r="967" spans="1:13" x14ac:dyDescent="0.3">
      <c r="A967" s="8" t="str">
        <f t="shared" si="79"/>
        <v>Akku-Bohrschrauber</v>
      </c>
      <c r="B967" s="8" t="str">
        <f t="shared" si="80"/>
        <v>4711XXYY</v>
      </c>
      <c r="C967" s="8" t="s">
        <v>98</v>
      </c>
      <c r="D967" s="8" t="str">
        <f t="shared" si="81"/>
        <v>47110100</v>
      </c>
      <c r="E967" s="9">
        <v>44546</v>
      </c>
      <c r="F967" s="8" t="s">
        <v>14</v>
      </c>
      <c r="G967" s="8">
        <v>16</v>
      </c>
      <c r="H967" s="8" t="s">
        <v>20</v>
      </c>
      <c r="I967" s="8" t="str">
        <f t="shared" si="78"/>
        <v>PD-MAL-100488</v>
      </c>
      <c r="J967" s="8" t="s">
        <v>33</v>
      </c>
      <c r="K967" s="8" t="str">
        <f t="shared" si="82"/>
        <v>S-PD-MAL-530</v>
      </c>
      <c r="L967" s="8" t="s">
        <v>1021</v>
      </c>
      <c r="M967" s="33" t="s">
        <v>22</v>
      </c>
    </row>
    <row r="968" spans="1:13" x14ac:dyDescent="0.3">
      <c r="A968" s="8" t="str">
        <f t="shared" si="79"/>
        <v>Netzstecker-Stichsäge</v>
      </c>
      <c r="B968" s="8" t="str">
        <f t="shared" si="80"/>
        <v>4922XXYY</v>
      </c>
      <c r="C968" s="8" t="s">
        <v>124</v>
      </c>
      <c r="D968" s="8" t="str">
        <f t="shared" si="81"/>
        <v>49220200</v>
      </c>
      <c r="E968" s="9">
        <v>44546</v>
      </c>
      <c r="F968" s="8" t="s">
        <v>14</v>
      </c>
      <c r="G968" s="8">
        <v>1</v>
      </c>
      <c r="H968" s="8" t="s">
        <v>36</v>
      </c>
      <c r="I968" s="8" t="str">
        <f t="shared" si="78"/>
        <v>PD-MAL-100520</v>
      </c>
      <c r="J968" s="8" t="s">
        <v>25</v>
      </c>
      <c r="K968" s="8" t="str">
        <f t="shared" si="82"/>
        <v>S-PD-MAL-934</v>
      </c>
      <c r="L968" s="8" t="s">
        <v>1022</v>
      </c>
      <c r="M968" s="33" t="s">
        <v>63</v>
      </c>
    </row>
    <row r="969" spans="1:13" x14ac:dyDescent="0.3">
      <c r="A969" s="8" t="str">
        <f t="shared" si="79"/>
        <v>Netzstecker-Bohrschrauber</v>
      </c>
      <c r="B969" s="8" t="str">
        <f t="shared" si="80"/>
        <v>4911XXYY</v>
      </c>
      <c r="C969" s="8" t="s">
        <v>53</v>
      </c>
      <c r="D969" s="8" t="str">
        <f t="shared" si="81"/>
        <v>49110201</v>
      </c>
      <c r="E969" s="9">
        <v>44547</v>
      </c>
      <c r="F969" s="8" t="s">
        <v>14</v>
      </c>
      <c r="G969" s="8">
        <v>13</v>
      </c>
      <c r="H969" s="8" t="s">
        <v>15</v>
      </c>
      <c r="I969" s="8" t="str">
        <f t="shared" si="78"/>
        <v>PD-MAL-100440</v>
      </c>
      <c r="J969" s="8" t="s">
        <v>33</v>
      </c>
      <c r="K969" s="8" t="str">
        <f t="shared" si="82"/>
        <v>S-PD-MAL-530</v>
      </c>
      <c r="L969" s="8" t="s">
        <v>1023</v>
      </c>
      <c r="M969" s="33" t="s">
        <v>18</v>
      </c>
    </row>
    <row r="970" spans="1:13" x14ac:dyDescent="0.3">
      <c r="A970" s="8" t="str">
        <f t="shared" si="79"/>
        <v>Akku-Bandschleifer</v>
      </c>
      <c r="B970" s="8" t="str">
        <f t="shared" si="80"/>
        <v>4733XXYY</v>
      </c>
      <c r="C970" s="8" t="s">
        <v>13</v>
      </c>
      <c r="D970" s="8" t="str">
        <f t="shared" si="81"/>
        <v>47330100</v>
      </c>
      <c r="E970" s="9">
        <v>44547</v>
      </c>
      <c r="F970" s="8" t="s">
        <v>24</v>
      </c>
      <c r="G970" s="8">
        <v>4</v>
      </c>
      <c r="H970" s="8" t="s">
        <v>20</v>
      </c>
      <c r="I970" s="8" t="str">
        <f t="shared" si="78"/>
        <v>PD-CHI-100922</v>
      </c>
      <c r="J970" s="8" t="s">
        <v>25</v>
      </c>
      <c r="K970" s="8" t="str">
        <f t="shared" si="82"/>
        <v>S-PD-CHI-690</v>
      </c>
      <c r="L970" s="8" t="s">
        <v>1024</v>
      </c>
      <c r="M970" s="33" t="s">
        <v>27</v>
      </c>
    </row>
    <row r="971" spans="1:13" x14ac:dyDescent="0.3">
      <c r="A971" s="8" t="str">
        <f t="shared" si="79"/>
        <v>Akku-Stichsäge</v>
      </c>
      <c r="B971" s="8" t="str">
        <f t="shared" si="80"/>
        <v>4722XXYY</v>
      </c>
      <c r="C971" s="8" t="s">
        <v>93</v>
      </c>
      <c r="D971" s="8" t="str">
        <f t="shared" si="81"/>
        <v>47220100</v>
      </c>
      <c r="E971" s="9">
        <v>44547</v>
      </c>
      <c r="F971" s="8" t="s">
        <v>29</v>
      </c>
      <c r="G971" s="8">
        <v>13</v>
      </c>
      <c r="H971" s="8" t="s">
        <v>36</v>
      </c>
      <c r="I971" s="8" t="str">
        <f t="shared" si="78"/>
        <v>PD-GER-100884</v>
      </c>
      <c r="J971" s="8" t="s">
        <v>16</v>
      </c>
      <c r="K971" s="8" t="str">
        <f t="shared" si="82"/>
        <v>S-PD-GER-858</v>
      </c>
      <c r="L971" s="8" t="s">
        <v>1025</v>
      </c>
      <c r="M971" s="33" t="s">
        <v>47</v>
      </c>
    </row>
    <row r="972" spans="1:13" x14ac:dyDescent="0.3">
      <c r="A972" s="8" t="str">
        <f t="shared" si="79"/>
        <v>Netzstecker-Bandschleifer</v>
      </c>
      <c r="B972" s="8" t="str">
        <f t="shared" si="80"/>
        <v>4933XXYY</v>
      </c>
      <c r="C972" s="8" t="s">
        <v>113</v>
      </c>
      <c r="D972" s="8" t="str">
        <f t="shared" si="81"/>
        <v>49330201</v>
      </c>
      <c r="E972" s="9">
        <v>44547</v>
      </c>
      <c r="F972" s="8" t="s">
        <v>24</v>
      </c>
      <c r="G972" s="8">
        <v>7</v>
      </c>
      <c r="H972" s="8" t="s">
        <v>15</v>
      </c>
      <c r="I972" s="8" t="str">
        <f t="shared" si="78"/>
        <v>PD-CHI-100707</v>
      </c>
      <c r="J972" s="8" t="s">
        <v>33</v>
      </c>
      <c r="K972" s="8" t="str">
        <f t="shared" si="82"/>
        <v>S-PD-CHI-715</v>
      </c>
      <c r="L972" s="8" t="s">
        <v>1026</v>
      </c>
      <c r="M972" s="33" t="s">
        <v>74</v>
      </c>
    </row>
    <row r="973" spans="1:13" x14ac:dyDescent="0.3">
      <c r="A973" s="8" t="str">
        <f t="shared" si="79"/>
        <v>Akku-Bohrschrauber</v>
      </c>
      <c r="B973" s="8" t="str">
        <f t="shared" si="80"/>
        <v>4711XXYY</v>
      </c>
      <c r="C973" s="8" t="s">
        <v>45</v>
      </c>
      <c r="D973" s="8" t="str">
        <f t="shared" si="81"/>
        <v>47110201</v>
      </c>
      <c r="E973" s="9">
        <v>44547</v>
      </c>
      <c r="F973" s="8" t="s">
        <v>29</v>
      </c>
      <c r="G973" s="8">
        <v>20</v>
      </c>
      <c r="H973" s="8" t="s">
        <v>15</v>
      </c>
      <c r="I973" s="8" t="str">
        <f t="shared" si="78"/>
        <v>PD-GER-100895</v>
      </c>
      <c r="J973" s="8" t="s">
        <v>25</v>
      </c>
      <c r="K973" s="8" t="str">
        <f t="shared" si="82"/>
        <v>S-PD-GER-809</v>
      </c>
      <c r="L973" s="8" t="s">
        <v>1027</v>
      </c>
      <c r="M973" s="33" t="s">
        <v>31</v>
      </c>
    </row>
    <row r="974" spans="1:13" x14ac:dyDescent="0.3">
      <c r="A974" s="8" t="str">
        <f t="shared" si="79"/>
        <v>Netzstecker-Bohrschrauber</v>
      </c>
      <c r="B974" s="8" t="str">
        <f t="shared" si="80"/>
        <v>4911XXYY</v>
      </c>
      <c r="C974" s="8" t="s">
        <v>53</v>
      </c>
      <c r="D974" s="8" t="str">
        <f t="shared" si="81"/>
        <v>49110201</v>
      </c>
      <c r="E974" s="9">
        <v>44548</v>
      </c>
      <c r="F974" s="8" t="s">
        <v>14</v>
      </c>
      <c r="G974" s="8">
        <v>9</v>
      </c>
      <c r="H974" s="8" t="s">
        <v>20</v>
      </c>
      <c r="I974" s="8" t="str">
        <f t="shared" si="78"/>
        <v>PD-MAL-100488</v>
      </c>
      <c r="J974" s="8" t="s">
        <v>33</v>
      </c>
      <c r="K974" s="8" t="str">
        <f t="shared" si="82"/>
        <v>S-PD-MAL-530</v>
      </c>
      <c r="L974" s="8" t="s">
        <v>1028</v>
      </c>
      <c r="M974" s="33" t="s">
        <v>22</v>
      </c>
    </row>
    <row r="975" spans="1:13" x14ac:dyDescent="0.3">
      <c r="A975" s="8" t="str">
        <f t="shared" si="79"/>
        <v>Akku-Bandschleifer</v>
      </c>
      <c r="B975" s="8" t="str">
        <f t="shared" si="80"/>
        <v>4733XXYY</v>
      </c>
      <c r="C975" s="8" t="s">
        <v>13</v>
      </c>
      <c r="D975" s="8" t="str">
        <f t="shared" si="81"/>
        <v>47330100</v>
      </c>
      <c r="E975" s="9">
        <v>44548</v>
      </c>
      <c r="F975" s="8" t="s">
        <v>29</v>
      </c>
      <c r="G975" s="8">
        <v>9</v>
      </c>
      <c r="H975" s="8" t="s">
        <v>15</v>
      </c>
      <c r="I975" s="8" t="str">
        <f t="shared" si="78"/>
        <v>PD-GER-100895</v>
      </c>
      <c r="J975" s="8" t="s">
        <v>25</v>
      </c>
      <c r="K975" s="8" t="str">
        <f t="shared" si="82"/>
        <v>S-PD-GER-809</v>
      </c>
      <c r="L975" s="8" t="s">
        <v>1029</v>
      </c>
      <c r="M975" s="33" t="s">
        <v>31</v>
      </c>
    </row>
    <row r="976" spans="1:13" x14ac:dyDescent="0.3">
      <c r="A976" s="8" t="str">
        <f t="shared" si="79"/>
        <v>Akku-Bandschleifer</v>
      </c>
      <c r="B976" s="8" t="str">
        <f t="shared" si="80"/>
        <v>4733XXYY</v>
      </c>
      <c r="C976" s="8" t="s">
        <v>13</v>
      </c>
      <c r="D976" s="8" t="str">
        <f t="shared" si="81"/>
        <v>47330100</v>
      </c>
      <c r="E976" s="9">
        <v>44548</v>
      </c>
      <c r="F976" s="8" t="s">
        <v>14</v>
      </c>
      <c r="G976" s="8">
        <v>11</v>
      </c>
      <c r="H976" s="8" t="s">
        <v>20</v>
      </c>
      <c r="I976" s="8" t="str">
        <f t="shared" si="78"/>
        <v>PD-MAL-100488</v>
      </c>
      <c r="J976" s="8" t="s">
        <v>33</v>
      </c>
      <c r="K976" s="8" t="str">
        <f t="shared" si="82"/>
        <v>S-PD-MAL-530</v>
      </c>
      <c r="L976" s="8" t="s">
        <v>1030</v>
      </c>
      <c r="M976" s="33" t="s">
        <v>22</v>
      </c>
    </row>
    <row r="977" spans="1:13" x14ac:dyDescent="0.3">
      <c r="A977" s="8" t="str">
        <f t="shared" si="79"/>
        <v>Netzstecker-Bohrschrauber</v>
      </c>
      <c r="B977" s="8" t="str">
        <f t="shared" si="80"/>
        <v>4911XXYY</v>
      </c>
      <c r="C977" s="8" t="s">
        <v>19</v>
      </c>
      <c r="D977" s="8" t="str">
        <f t="shared" si="81"/>
        <v>49110200</v>
      </c>
      <c r="E977" s="9">
        <v>44548</v>
      </c>
      <c r="F977" s="8" t="s">
        <v>14</v>
      </c>
      <c r="G977" s="8">
        <v>18</v>
      </c>
      <c r="H977" s="8" t="s">
        <v>36</v>
      </c>
      <c r="I977" s="8" t="str">
        <f t="shared" si="78"/>
        <v>PD-MAL-100520</v>
      </c>
      <c r="J977" s="8" t="s">
        <v>16</v>
      </c>
      <c r="K977" s="8" t="str">
        <f t="shared" si="82"/>
        <v>S-PD-MAL-636</v>
      </c>
      <c r="L977" s="8" t="s">
        <v>1031</v>
      </c>
      <c r="M977" s="33" t="s">
        <v>63</v>
      </c>
    </row>
    <row r="978" spans="1:13" x14ac:dyDescent="0.3">
      <c r="A978" s="8" t="str">
        <f t="shared" si="79"/>
        <v>Akku-Bohrschrauber</v>
      </c>
      <c r="B978" s="8" t="str">
        <f t="shared" si="80"/>
        <v>4711XXYY</v>
      </c>
      <c r="C978" s="8" t="s">
        <v>45</v>
      </c>
      <c r="D978" s="8" t="str">
        <f t="shared" si="81"/>
        <v>47110201</v>
      </c>
      <c r="E978" s="9">
        <v>44549</v>
      </c>
      <c r="F978" s="8" t="s">
        <v>14</v>
      </c>
      <c r="G978" s="8">
        <v>13</v>
      </c>
      <c r="H978" s="8" t="s">
        <v>15</v>
      </c>
      <c r="I978" s="8" t="str">
        <f t="shared" si="78"/>
        <v>PD-MAL-100440</v>
      </c>
      <c r="J978" s="8" t="s">
        <v>33</v>
      </c>
      <c r="K978" s="8" t="str">
        <f t="shared" si="82"/>
        <v>S-PD-MAL-530</v>
      </c>
      <c r="L978" s="8" t="s">
        <v>1032</v>
      </c>
      <c r="M978" s="33" t="s">
        <v>18</v>
      </c>
    </row>
    <row r="979" spans="1:13" x14ac:dyDescent="0.3">
      <c r="A979" s="8" t="str">
        <f t="shared" si="79"/>
        <v>Akku-Stichsäge</v>
      </c>
      <c r="B979" s="8" t="str">
        <f t="shared" si="80"/>
        <v>4722XXYY</v>
      </c>
      <c r="C979" s="8" t="s">
        <v>51</v>
      </c>
      <c r="D979" s="8" t="str">
        <f t="shared" si="81"/>
        <v>47220201</v>
      </c>
      <c r="E979" s="9">
        <v>44549</v>
      </c>
      <c r="F979" s="8" t="s">
        <v>24</v>
      </c>
      <c r="G979" s="8">
        <v>15</v>
      </c>
      <c r="H979" s="8" t="s">
        <v>15</v>
      </c>
      <c r="I979" s="8" t="str">
        <f t="shared" si="78"/>
        <v>PD-CHI-100707</v>
      </c>
      <c r="J979" s="8" t="s">
        <v>16</v>
      </c>
      <c r="K979" s="8" t="str">
        <f t="shared" si="82"/>
        <v>S-PD-CHI-449</v>
      </c>
      <c r="L979" s="8" t="s">
        <v>1033</v>
      </c>
      <c r="M979" s="33" t="s">
        <v>74</v>
      </c>
    </row>
    <row r="980" spans="1:13" x14ac:dyDescent="0.3">
      <c r="A980" s="8" t="str">
        <f t="shared" si="79"/>
        <v>Akku-Stichsäge</v>
      </c>
      <c r="B980" s="8" t="str">
        <f t="shared" si="80"/>
        <v>4722XXYY</v>
      </c>
      <c r="C980" s="8" t="s">
        <v>93</v>
      </c>
      <c r="D980" s="8" t="str">
        <f t="shared" si="81"/>
        <v>47220100</v>
      </c>
      <c r="E980" s="9">
        <v>44549</v>
      </c>
      <c r="F980" s="8" t="s">
        <v>29</v>
      </c>
      <c r="G980" s="8">
        <v>19</v>
      </c>
      <c r="H980" s="8" t="s">
        <v>20</v>
      </c>
      <c r="I980" s="8" t="str">
        <f t="shared" si="78"/>
        <v>PD-GER-100623</v>
      </c>
      <c r="J980" s="8" t="s">
        <v>16</v>
      </c>
      <c r="K980" s="8" t="str">
        <f t="shared" si="82"/>
        <v>S-PD-GER-858</v>
      </c>
      <c r="L980" s="8" t="s">
        <v>1034</v>
      </c>
      <c r="M980" s="33" t="s">
        <v>42</v>
      </c>
    </row>
    <row r="981" spans="1:13" x14ac:dyDescent="0.3">
      <c r="A981" s="8" t="str">
        <f t="shared" si="79"/>
        <v>Akku-Bohrschrauber</v>
      </c>
      <c r="B981" s="8" t="str">
        <f t="shared" si="80"/>
        <v>4711XXYY</v>
      </c>
      <c r="C981" s="8" t="s">
        <v>45</v>
      </c>
      <c r="D981" s="8" t="str">
        <f t="shared" si="81"/>
        <v>47110201</v>
      </c>
      <c r="E981" s="9">
        <v>44549</v>
      </c>
      <c r="F981" s="8" t="s">
        <v>24</v>
      </c>
      <c r="G981" s="8">
        <v>20</v>
      </c>
      <c r="H981" s="8" t="s">
        <v>36</v>
      </c>
      <c r="I981" s="8" t="str">
        <f t="shared" ref="I981:I1010" si="83">IF(AND(H981="A",F981="Malaysia"),"PD-MAL-100440",IF(AND(H981="B",F981="Malaysia"),"PD-MAL-100488",IF(AND(H981="C",F981="Malaysia"),"PD-MAL-100520",IF(AND(H981="A",F981="China"),"PD-CHI-100707",IF(AND(H981="B",F981="China"),"PD-CHI-100922",IF(AND(H981="C",F981="China"),"PD-CHI-100550",IF(AND(H981="A",F981="Germany"),"PD-GER-100895",IF(AND(H981="B",F981="Germany"),"PD-GER-100623",IF(AND(H981="C",F981="Germany"),"PD-GER-100884","")))))))))</f>
        <v>PD-CHI-100550</v>
      </c>
      <c r="J981" s="8" t="s">
        <v>25</v>
      </c>
      <c r="K981" s="8" t="str">
        <f t="shared" si="82"/>
        <v>S-PD-CHI-690</v>
      </c>
      <c r="L981" s="8" t="s">
        <v>1035</v>
      </c>
      <c r="M981" s="33" t="s">
        <v>39</v>
      </c>
    </row>
    <row r="982" spans="1:13" x14ac:dyDescent="0.3">
      <c r="A982" s="8" t="str">
        <f t="shared" si="79"/>
        <v>Akku-Stichsäge</v>
      </c>
      <c r="B982" s="8" t="str">
        <f t="shared" si="80"/>
        <v>4722XXYY</v>
      </c>
      <c r="C982" s="8" t="s">
        <v>93</v>
      </c>
      <c r="D982" s="8" t="str">
        <f t="shared" si="81"/>
        <v>47220100</v>
      </c>
      <c r="E982" s="9">
        <v>44549</v>
      </c>
      <c r="F982" s="8" t="s">
        <v>29</v>
      </c>
      <c r="G982" s="8">
        <v>16</v>
      </c>
      <c r="H982" s="8" t="s">
        <v>15</v>
      </c>
      <c r="I982" s="8" t="str">
        <f t="shared" si="83"/>
        <v>PD-GER-100895</v>
      </c>
      <c r="J982" s="8" t="s">
        <v>25</v>
      </c>
      <c r="K982" s="8" t="str">
        <f t="shared" si="82"/>
        <v>S-PD-GER-809</v>
      </c>
      <c r="L982" s="8" t="s">
        <v>1036</v>
      </c>
      <c r="M982" s="33" t="s">
        <v>31</v>
      </c>
    </row>
    <row r="983" spans="1:13" x14ac:dyDescent="0.3">
      <c r="A983" s="8" t="str">
        <f t="shared" si="79"/>
        <v>Akku-Bandschleifer</v>
      </c>
      <c r="B983" s="8" t="str">
        <f t="shared" si="80"/>
        <v>4733XXYY</v>
      </c>
      <c r="C983" s="8" t="s">
        <v>60</v>
      </c>
      <c r="D983" s="8" t="str">
        <f t="shared" si="81"/>
        <v>47330200</v>
      </c>
      <c r="E983" s="9">
        <v>44550</v>
      </c>
      <c r="F983" s="8" t="s">
        <v>14</v>
      </c>
      <c r="G983" s="8">
        <v>8</v>
      </c>
      <c r="H983" s="8" t="s">
        <v>36</v>
      </c>
      <c r="I983" s="8" t="str">
        <f t="shared" si="83"/>
        <v>PD-MAL-100520</v>
      </c>
      <c r="J983" s="8" t="s">
        <v>33</v>
      </c>
      <c r="K983" s="8" t="str">
        <f t="shared" si="82"/>
        <v>S-PD-MAL-530</v>
      </c>
      <c r="L983" s="8" t="s">
        <v>1037</v>
      </c>
      <c r="M983" s="33" t="s">
        <v>63</v>
      </c>
    </row>
    <row r="984" spans="1:13" x14ac:dyDescent="0.3">
      <c r="A984" s="8" t="str">
        <f t="shared" si="79"/>
        <v>Akku-Stichsäge</v>
      </c>
      <c r="B984" s="8" t="str">
        <f t="shared" si="80"/>
        <v>4722XXYY</v>
      </c>
      <c r="C984" s="8" t="s">
        <v>48</v>
      </c>
      <c r="D984" s="8" t="str">
        <f t="shared" si="81"/>
        <v>47220101</v>
      </c>
      <c r="E984" s="9">
        <v>44550</v>
      </c>
      <c r="F984" s="8" t="s">
        <v>29</v>
      </c>
      <c r="G984" s="8">
        <v>19</v>
      </c>
      <c r="H984" s="8" t="s">
        <v>20</v>
      </c>
      <c r="I984" s="8" t="str">
        <f t="shared" si="83"/>
        <v>PD-GER-100623</v>
      </c>
      <c r="J984" s="8" t="s">
        <v>25</v>
      </c>
      <c r="K984" s="8" t="str">
        <f t="shared" si="82"/>
        <v>S-PD-GER-809</v>
      </c>
      <c r="L984" s="8" t="s">
        <v>1038</v>
      </c>
      <c r="M984" s="33" t="s">
        <v>42</v>
      </c>
    </row>
    <row r="985" spans="1:13" x14ac:dyDescent="0.3">
      <c r="A985" s="8" t="str">
        <f t="shared" si="79"/>
        <v>Akku-Bohrschrauber</v>
      </c>
      <c r="B985" s="8" t="str">
        <f t="shared" si="80"/>
        <v>4711XXYY</v>
      </c>
      <c r="C985" s="8" t="s">
        <v>98</v>
      </c>
      <c r="D985" s="8" t="str">
        <f t="shared" si="81"/>
        <v>47110100</v>
      </c>
      <c r="E985" s="9">
        <v>44550</v>
      </c>
      <c r="F985" s="8" t="s">
        <v>14</v>
      </c>
      <c r="G985" s="8">
        <v>13</v>
      </c>
      <c r="H985" s="8" t="s">
        <v>15</v>
      </c>
      <c r="I985" s="8" t="str">
        <f t="shared" si="83"/>
        <v>PD-MAL-100440</v>
      </c>
      <c r="J985" s="8" t="s">
        <v>33</v>
      </c>
      <c r="K985" s="8" t="str">
        <f t="shared" si="82"/>
        <v>S-PD-MAL-530</v>
      </c>
      <c r="L985" s="8" t="s">
        <v>1039</v>
      </c>
      <c r="M985" s="33" t="s">
        <v>18</v>
      </c>
    </row>
    <row r="986" spans="1:13" x14ac:dyDescent="0.3">
      <c r="A986" s="8" t="str">
        <f t="shared" si="79"/>
        <v>Netzstecker-Bandschleifer</v>
      </c>
      <c r="B986" s="8" t="str">
        <f t="shared" si="80"/>
        <v>4933XXYY</v>
      </c>
      <c r="C986" s="8" t="s">
        <v>28</v>
      </c>
      <c r="D986" s="8" t="str">
        <f t="shared" si="81"/>
        <v>49330100</v>
      </c>
      <c r="E986" s="9">
        <v>44550</v>
      </c>
      <c r="F986" s="8" t="s">
        <v>14</v>
      </c>
      <c r="G986" s="8">
        <v>15</v>
      </c>
      <c r="H986" s="8" t="s">
        <v>20</v>
      </c>
      <c r="I986" s="8" t="str">
        <f t="shared" si="83"/>
        <v>PD-MAL-100488</v>
      </c>
      <c r="J986" s="8" t="s">
        <v>25</v>
      </c>
      <c r="K986" s="8" t="str">
        <f t="shared" si="82"/>
        <v>S-PD-MAL-934</v>
      </c>
      <c r="L986" s="8" t="s">
        <v>1040</v>
      </c>
      <c r="M986" s="33" t="s">
        <v>22</v>
      </c>
    </row>
    <row r="987" spans="1:13" x14ac:dyDescent="0.3">
      <c r="A987" s="8" t="str">
        <f t="shared" si="79"/>
        <v>Akku-Stichsäge</v>
      </c>
      <c r="B987" s="8" t="str">
        <f t="shared" si="80"/>
        <v>4722XXYY</v>
      </c>
      <c r="C987" s="8" t="s">
        <v>93</v>
      </c>
      <c r="D987" s="8" t="str">
        <f t="shared" si="81"/>
        <v>47220100</v>
      </c>
      <c r="E987" s="9">
        <v>44551</v>
      </c>
      <c r="F987" s="8" t="s">
        <v>14</v>
      </c>
      <c r="G987" s="8">
        <v>19</v>
      </c>
      <c r="H987" s="8" t="s">
        <v>36</v>
      </c>
      <c r="I987" s="8" t="str">
        <f t="shared" si="83"/>
        <v>PD-MAL-100520</v>
      </c>
      <c r="J987" s="8" t="s">
        <v>16</v>
      </c>
      <c r="K987" s="8" t="str">
        <f t="shared" si="82"/>
        <v>S-PD-MAL-636</v>
      </c>
      <c r="L987" s="8" t="s">
        <v>1041</v>
      </c>
      <c r="M987" s="33" t="s">
        <v>63</v>
      </c>
    </row>
    <row r="988" spans="1:13" x14ac:dyDescent="0.3">
      <c r="A988" s="8" t="str">
        <f t="shared" si="79"/>
        <v>Netzstecker-Bandschleifer</v>
      </c>
      <c r="B988" s="8" t="str">
        <f t="shared" si="80"/>
        <v>4933XXYY</v>
      </c>
      <c r="C988" s="8" t="s">
        <v>113</v>
      </c>
      <c r="D988" s="8" t="str">
        <f t="shared" si="81"/>
        <v>49330201</v>
      </c>
      <c r="E988" s="9">
        <v>44551</v>
      </c>
      <c r="F988" s="8" t="s">
        <v>24</v>
      </c>
      <c r="G988" s="8">
        <v>20</v>
      </c>
      <c r="H988" s="8" t="s">
        <v>15</v>
      </c>
      <c r="I988" s="8" t="str">
        <f t="shared" si="83"/>
        <v>PD-CHI-100707</v>
      </c>
      <c r="J988" s="8" t="s">
        <v>33</v>
      </c>
      <c r="K988" s="8" t="str">
        <f t="shared" si="82"/>
        <v>S-PD-CHI-715</v>
      </c>
      <c r="L988" s="8" t="s">
        <v>1042</v>
      </c>
      <c r="M988" s="33" t="s">
        <v>74</v>
      </c>
    </row>
    <row r="989" spans="1:13" x14ac:dyDescent="0.3">
      <c r="A989" s="8" t="str">
        <f t="shared" si="79"/>
        <v>Netzstecker-Bohrschrauber</v>
      </c>
      <c r="B989" s="8" t="str">
        <f t="shared" si="80"/>
        <v>4911XXYY</v>
      </c>
      <c r="C989" s="8" t="s">
        <v>53</v>
      </c>
      <c r="D989" s="8" t="str">
        <f t="shared" si="81"/>
        <v>49110201</v>
      </c>
      <c r="E989" s="9">
        <v>44551</v>
      </c>
      <c r="F989" s="8" t="s">
        <v>29</v>
      </c>
      <c r="G989" s="8">
        <v>16</v>
      </c>
      <c r="H989" s="8" t="s">
        <v>20</v>
      </c>
      <c r="I989" s="8" t="str">
        <f t="shared" si="83"/>
        <v>PD-GER-100623</v>
      </c>
      <c r="J989" s="8" t="s">
        <v>25</v>
      </c>
      <c r="K989" s="8" t="str">
        <f t="shared" si="82"/>
        <v>S-PD-GER-809</v>
      </c>
      <c r="L989" s="8" t="s">
        <v>1043</v>
      </c>
      <c r="M989" s="33" t="s">
        <v>42</v>
      </c>
    </row>
    <row r="990" spans="1:13" x14ac:dyDescent="0.3">
      <c r="A990" s="8" t="str">
        <f t="shared" si="79"/>
        <v>Akku-Bandschleifer</v>
      </c>
      <c r="B990" s="8" t="str">
        <f t="shared" si="80"/>
        <v>4733XXYY</v>
      </c>
      <c r="C990" s="8" t="s">
        <v>13</v>
      </c>
      <c r="D990" s="8" t="str">
        <f t="shared" si="81"/>
        <v>47330100</v>
      </c>
      <c r="E990" s="9">
        <v>44551</v>
      </c>
      <c r="F990" s="8" t="s">
        <v>24</v>
      </c>
      <c r="G990" s="8">
        <v>8</v>
      </c>
      <c r="H990" s="8" t="s">
        <v>36</v>
      </c>
      <c r="I990" s="8" t="str">
        <f t="shared" si="83"/>
        <v>PD-CHI-100550</v>
      </c>
      <c r="J990" s="8" t="s">
        <v>33</v>
      </c>
      <c r="K990" s="8" t="str">
        <f t="shared" si="82"/>
        <v>S-PD-CHI-715</v>
      </c>
      <c r="L990" s="8" t="s">
        <v>1044</v>
      </c>
      <c r="M990" s="33" t="s">
        <v>39</v>
      </c>
    </row>
    <row r="991" spans="1:13" x14ac:dyDescent="0.3">
      <c r="A991" s="8" t="str">
        <f t="shared" si="79"/>
        <v>Akku-Bandschleifer</v>
      </c>
      <c r="B991" s="8" t="str">
        <f t="shared" si="80"/>
        <v>4733XXYY</v>
      </c>
      <c r="C991" s="8" t="s">
        <v>13</v>
      </c>
      <c r="D991" s="8" t="str">
        <f t="shared" si="81"/>
        <v>47330100</v>
      </c>
      <c r="E991" s="9">
        <v>44551</v>
      </c>
      <c r="F991" s="8" t="s">
        <v>29</v>
      </c>
      <c r="G991" s="8">
        <v>18</v>
      </c>
      <c r="H991" s="8" t="s">
        <v>15</v>
      </c>
      <c r="I991" s="8" t="str">
        <f t="shared" si="83"/>
        <v>PD-GER-100895</v>
      </c>
      <c r="J991" s="8" t="s">
        <v>25</v>
      </c>
      <c r="K991" s="8" t="str">
        <f t="shared" si="82"/>
        <v>S-PD-GER-809</v>
      </c>
      <c r="L991" s="8" t="s">
        <v>1045</v>
      </c>
      <c r="M991" s="33" t="s">
        <v>31</v>
      </c>
    </row>
    <row r="992" spans="1:13" x14ac:dyDescent="0.3">
      <c r="A992" s="8" t="str">
        <f t="shared" si="79"/>
        <v>Netzstecker-Bohrschrauber</v>
      </c>
      <c r="B992" s="8" t="str">
        <f t="shared" si="80"/>
        <v>4911XXYY</v>
      </c>
      <c r="C992" s="8" t="s">
        <v>19</v>
      </c>
      <c r="D992" s="8" t="str">
        <f t="shared" si="81"/>
        <v>49110200</v>
      </c>
      <c r="E992" s="9">
        <v>44552</v>
      </c>
      <c r="F992" s="8" t="s">
        <v>14</v>
      </c>
      <c r="G992" s="8">
        <v>16</v>
      </c>
      <c r="H992" s="8" t="s">
        <v>15</v>
      </c>
      <c r="I992" s="8" t="str">
        <f t="shared" si="83"/>
        <v>PD-MAL-100440</v>
      </c>
      <c r="J992" s="8" t="s">
        <v>33</v>
      </c>
      <c r="K992" s="8" t="str">
        <f t="shared" si="82"/>
        <v>S-PD-MAL-530</v>
      </c>
      <c r="L992" s="8" t="s">
        <v>1046</v>
      </c>
      <c r="M992" s="33" t="s">
        <v>18</v>
      </c>
    </row>
    <row r="993" spans="1:13" x14ac:dyDescent="0.3">
      <c r="A993" s="8" t="str">
        <f t="shared" si="79"/>
        <v>Akku-Bohrschrauber</v>
      </c>
      <c r="B993" s="8" t="str">
        <f t="shared" si="80"/>
        <v>4711XXYY</v>
      </c>
      <c r="C993" s="8" t="s">
        <v>45</v>
      </c>
      <c r="D993" s="8" t="str">
        <f t="shared" si="81"/>
        <v>47110201</v>
      </c>
      <c r="E993" s="9">
        <v>44552</v>
      </c>
      <c r="F993" s="8" t="s">
        <v>29</v>
      </c>
      <c r="G993" s="8">
        <v>5</v>
      </c>
      <c r="H993" s="8" t="s">
        <v>15</v>
      </c>
      <c r="I993" s="8" t="str">
        <f t="shared" si="83"/>
        <v>PD-GER-100895</v>
      </c>
      <c r="J993" s="8" t="s">
        <v>16</v>
      </c>
      <c r="K993" s="8" t="str">
        <f t="shared" si="82"/>
        <v>S-PD-GER-858</v>
      </c>
      <c r="L993" s="8" t="s">
        <v>1047</v>
      </c>
      <c r="M993" s="33" t="s">
        <v>31</v>
      </c>
    </row>
    <row r="994" spans="1:13" x14ac:dyDescent="0.3">
      <c r="A994" s="8" t="str">
        <f t="shared" si="79"/>
        <v>Akku-Stichsäge</v>
      </c>
      <c r="B994" s="8" t="str">
        <f t="shared" si="80"/>
        <v>4722XXYY</v>
      </c>
      <c r="C994" s="8" t="s">
        <v>51</v>
      </c>
      <c r="D994" s="8" t="str">
        <f t="shared" si="81"/>
        <v>47220201</v>
      </c>
      <c r="E994" s="9">
        <v>44552</v>
      </c>
      <c r="F994" s="8" t="s">
        <v>14</v>
      </c>
      <c r="G994" s="8">
        <v>8</v>
      </c>
      <c r="H994" s="8" t="s">
        <v>20</v>
      </c>
      <c r="I994" s="8" t="str">
        <f t="shared" si="83"/>
        <v>PD-MAL-100488</v>
      </c>
      <c r="J994" s="8" t="s">
        <v>33</v>
      </c>
      <c r="K994" s="8" t="str">
        <f t="shared" si="82"/>
        <v>S-PD-MAL-530</v>
      </c>
      <c r="L994" s="8" t="s">
        <v>1048</v>
      </c>
      <c r="M994" s="33" t="s">
        <v>22</v>
      </c>
    </row>
    <row r="995" spans="1:13" x14ac:dyDescent="0.3">
      <c r="A995" s="8" t="str">
        <f t="shared" ref="A995:A1010" si="84">IF((LEFT(D995,4)="4711"),"Akku-Bohrschrauber",IF((LEFT(D995,4)="4722"),"Akku-Stichsäge",IF((LEFT(D995,4)="4733"),"Akku-Bandschleifer",IF((LEFT(D995,4)="4911"),"Netzstecker-Bohrschrauber",IF((LEFT(D995,4)="4922"),"Netzstecker-Stichsäge",IF((LEFT(D995,4)="4933"),"Netzstecker-Bandschleifer",""))))))</f>
        <v>Akku-Stichsäge</v>
      </c>
      <c r="B995" s="8" t="str">
        <f t="shared" ref="B995:B1010" si="85">IF(A995="Akku-Bohrschrauber","4711XXYY",IF(A995="Akku-Stichsäge","4722XXYY",IF(A995="Akku-Bandschleifer","4733XXYY",IF(A995="Netzstecker-Bohrschrauber","4911XXYY",IF(A995="Netzstecker-Stichsäge","4922XXYY",IF(A995="Netzstecker-Bandschleifer","4933XXYY",""))))))</f>
        <v>4722XXYY</v>
      </c>
      <c r="C995" s="8" t="s">
        <v>93</v>
      </c>
      <c r="D995" s="8" t="str">
        <f t="shared" si="81"/>
        <v>47220100</v>
      </c>
      <c r="E995" s="9">
        <v>44552</v>
      </c>
      <c r="F995" s="8" t="s">
        <v>14</v>
      </c>
      <c r="G995" s="8">
        <v>19</v>
      </c>
      <c r="H995" s="8" t="s">
        <v>36</v>
      </c>
      <c r="I995" s="8" t="str">
        <f t="shared" si="83"/>
        <v>PD-MAL-100520</v>
      </c>
      <c r="J995" s="8" t="s">
        <v>16</v>
      </c>
      <c r="K995" s="8" t="str">
        <f t="shared" si="82"/>
        <v>S-PD-MAL-636</v>
      </c>
      <c r="L995" s="8" t="s">
        <v>1049</v>
      </c>
      <c r="M995" s="33" t="s">
        <v>63</v>
      </c>
    </row>
    <row r="996" spans="1:13" x14ac:dyDescent="0.3">
      <c r="A996" s="8" t="str">
        <f t="shared" si="84"/>
        <v>Akku-Bohrschrauber</v>
      </c>
      <c r="B996" s="8" t="str">
        <f t="shared" si="85"/>
        <v>4711XXYY</v>
      </c>
      <c r="C996" s="8" t="s">
        <v>45</v>
      </c>
      <c r="D996" s="8" t="str">
        <f t="shared" si="81"/>
        <v>47110201</v>
      </c>
      <c r="E996" s="9">
        <v>44553</v>
      </c>
      <c r="F996" s="8" t="s">
        <v>14</v>
      </c>
      <c r="G996" s="8">
        <v>13</v>
      </c>
      <c r="H996" s="8" t="s">
        <v>15</v>
      </c>
      <c r="I996" s="8" t="str">
        <f t="shared" si="83"/>
        <v>PD-MAL-100440</v>
      </c>
      <c r="J996" s="8" t="s">
        <v>16</v>
      </c>
      <c r="K996" s="8" t="str">
        <f t="shared" si="82"/>
        <v>S-PD-MAL-636</v>
      </c>
      <c r="L996" s="8" t="s">
        <v>1050</v>
      </c>
      <c r="M996" s="33" t="s">
        <v>18</v>
      </c>
    </row>
    <row r="997" spans="1:13" x14ac:dyDescent="0.3">
      <c r="A997" s="8" t="str">
        <f t="shared" si="84"/>
        <v>Netzstecker-Bandschleifer</v>
      </c>
      <c r="B997" s="8" t="str">
        <f t="shared" si="85"/>
        <v>4933XXYY</v>
      </c>
      <c r="C997" s="8" t="s">
        <v>28</v>
      </c>
      <c r="D997" s="8" t="str">
        <f t="shared" si="81"/>
        <v>49330100</v>
      </c>
      <c r="E997" s="9">
        <v>44553</v>
      </c>
      <c r="F997" s="8" t="s">
        <v>24</v>
      </c>
      <c r="G997" s="8">
        <v>15</v>
      </c>
      <c r="H997" s="8" t="s">
        <v>36</v>
      </c>
      <c r="I997" s="8" t="str">
        <f t="shared" si="83"/>
        <v>PD-CHI-100550</v>
      </c>
      <c r="J997" s="8" t="s">
        <v>25</v>
      </c>
      <c r="K997" s="8" t="str">
        <f t="shared" si="82"/>
        <v>S-PD-CHI-690</v>
      </c>
      <c r="L997" s="8" t="s">
        <v>1051</v>
      </c>
      <c r="M997" s="33" t="s">
        <v>39</v>
      </c>
    </row>
    <row r="998" spans="1:13" x14ac:dyDescent="0.3">
      <c r="A998" s="8" t="str">
        <f t="shared" si="84"/>
        <v>Akku-Stichsäge</v>
      </c>
      <c r="B998" s="8" t="str">
        <f t="shared" si="85"/>
        <v>4722XXYY</v>
      </c>
      <c r="C998" s="8" t="s">
        <v>93</v>
      </c>
      <c r="D998" s="8" t="str">
        <f t="shared" si="81"/>
        <v>47220100</v>
      </c>
      <c r="E998" s="9">
        <v>44553</v>
      </c>
      <c r="F998" s="8" t="s">
        <v>29</v>
      </c>
      <c r="G998" s="8">
        <v>19</v>
      </c>
      <c r="H998" s="8" t="s">
        <v>15</v>
      </c>
      <c r="I998" s="8" t="str">
        <f t="shared" si="83"/>
        <v>PD-GER-100895</v>
      </c>
      <c r="J998" s="8" t="s">
        <v>25</v>
      </c>
      <c r="K998" s="8" t="str">
        <f t="shared" si="82"/>
        <v>S-PD-GER-809</v>
      </c>
      <c r="L998" s="8" t="s">
        <v>1052</v>
      </c>
      <c r="M998" s="33" t="s">
        <v>31</v>
      </c>
    </row>
    <row r="999" spans="1:13" x14ac:dyDescent="0.3">
      <c r="A999" s="8" t="str">
        <f t="shared" si="84"/>
        <v>Netzstecker-Bandschleifer</v>
      </c>
      <c r="B999" s="8" t="str">
        <f t="shared" si="85"/>
        <v>4933XXYY</v>
      </c>
      <c r="C999" s="8" t="s">
        <v>113</v>
      </c>
      <c r="D999" s="8" t="str">
        <f t="shared" si="81"/>
        <v>49330201</v>
      </c>
      <c r="E999" s="9">
        <v>44553</v>
      </c>
      <c r="F999" s="8" t="s">
        <v>24</v>
      </c>
      <c r="G999" s="8">
        <v>20</v>
      </c>
      <c r="H999" s="8" t="s">
        <v>15</v>
      </c>
      <c r="I999" s="8" t="str">
        <f t="shared" si="83"/>
        <v>PD-CHI-100707</v>
      </c>
      <c r="J999" s="8" t="s">
        <v>33</v>
      </c>
      <c r="K999" s="8" t="str">
        <f t="shared" si="82"/>
        <v>S-PD-CHI-715</v>
      </c>
      <c r="L999" s="8" t="s">
        <v>1053</v>
      </c>
      <c r="M999" s="33" t="s">
        <v>74</v>
      </c>
    </row>
    <row r="1000" spans="1:13" x14ac:dyDescent="0.3">
      <c r="A1000" s="8" t="str">
        <f t="shared" si="84"/>
        <v>Netzstecker-Bohrschrauber</v>
      </c>
      <c r="B1000" s="8" t="str">
        <f t="shared" si="85"/>
        <v>4911XXYY</v>
      </c>
      <c r="C1000" s="8" t="s">
        <v>53</v>
      </c>
      <c r="D1000" s="8" t="str">
        <f t="shared" si="81"/>
        <v>49110201</v>
      </c>
      <c r="E1000" s="9">
        <v>44553</v>
      </c>
      <c r="F1000" s="8" t="s">
        <v>29</v>
      </c>
      <c r="G1000" s="8">
        <v>16</v>
      </c>
      <c r="H1000" s="8" t="s">
        <v>20</v>
      </c>
      <c r="I1000" s="8" t="str">
        <f t="shared" si="83"/>
        <v>PD-GER-100623</v>
      </c>
      <c r="J1000" s="8" t="s">
        <v>25</v>
      </c>
      <c r="K1000" s="8" t="str">
        <f t="shared" si="82"/>
        <v>S-PD-GER-809</v>
      </c>
      <c r="L1000" s="8" t="s">
        <v>1054</v>
      </c>
      <c r="M1000" s="33" t="s">
        <v>42</v>
      </c>
    </row>
    <row r="1001" spans="1:13" x14ac:dyDescent="0.3">
      <c r="A1001" s="8" t="str">
        <f t="shared" si="84"/>
        <v>Akku-Bandschleifer</v>
      </c>
      <c r="B1001" s="8" t="str">
        <f t="shared" si="85"/>
        <v>4733XXYY</v>
      </c>
      <c r="C1001" s="8" t="s">
        <v>13</v>
      </c>
      <c r="D1001" s="8" t="str">
        <f t="shared" si="81"/>
        <v>47330100</v>
      </c>
      <c r="E1001" s="9">
        <v>44554</v>
      </c>
      <c r="F1001" s="8" t="s">
        <v>14</v>
      </c>
      <c r="G1001" s="8">
        <v>8</v>
      </c>
      <c r="H1001" s="8" t="s">
        <v>36</v>
      </c>
      <c r="I1001" s="8" t="str">
        <f t="shared" si="83"/>
        <v>PD-MAL-100520</v>
      </c>
      <c r="J1001" s="8" t="s">
        <v>33</v>
      </c>
      <c r="K1001" s="8" t="str">
        <f t="shared" si="82"/>
        <v>S-PD-MAL-530</v>
      </c>
      <c r="L1001" s="8" t="s">
        <v>1055</v>
      </c>
      <c r="M1001" s="33" t="s">
        <v>63</v>
      </c>
    </row>
    <row r="1002" spans="1:13" x14ac:dyDescent="0.3">
      <c r="A1002" s="8" t="str">
        <f t="shared" si="84"/>
        <v>Akku-Bandschleifer</v>
      </c>
      <c r="B1002" s="8" t="str">
        <f t="shared" si="85"/>
        <v>4733XXYY</v>
      </c>
      <c r="C1002" s="8" t="s">
        <v>13</v>
      </c>
      <c r="D1002" s="8" t="str">
        <f t="shared" si="81"/>
        <v>47330100</v>
      </c>
      <c r="E1002" s="9">
        <v>44554</v>
      </c>
      <c r="F1002" s="8" t="s">
        <v>29</v>
      </c>
      <c r="G1002" s="8">
        <v>18</v>
      </c>
      <c r="H1002" s="8" t="s">
        <v>15</v>
      </c>
      <c r="I1002" s="8" t="str">
        <f t="shared" si="83"/>
        <v>PD-GER-100895</v>
      </c>
      <c r="J1002" s="8" t="s">
        <v>25</v>
      </c>
      <c r="K1002" s="8" t="str">
        <f t="shared" si="82"/>
        <v>S-PD-GER-809</v>
      </c>
      <c r="L1002" s="8" t="s">
        <v>1056</v>
      </c>
      <c r="M1002" s="33" t="s">
        <v>31</v>
      </c>
    </row>
    <row r="1003" spans="1:13" x14ac:dyDescent="0.3">
      <c r="A1003" s="8" t="str">
        <f t="shared" si="84"/>
        <v>Netzstecker-Bohrschrauber</v>
      </c>
      <c r="B1003" s="8" t="str">
        <f t="shared" si="85"/>
        <v>4911XXYY</v>
      </c>
      <c r="C1003" s="8" t="s">
        <v>19</v>
      </c>
      <c r="D1003" s="8" t="str">
        <f t="shared" si="81"/>
        <v>49110200</v>
      </c>
      <c r="E1003" s="9">
        <v>44554</v>
      </c>
      <c r="F1003" s="8" t="s">
        <v>14</v>
      </c>
      <c r="G1003" s="8">
        <v>16</v>
      </c>
      <c r="H1003" s="8" t="s">
        <v>20</v>
      </c>
      <c r="I1003" s="8" t="str">
        <f t="shared" si="83"/>
        <v>PD-MAL-100488</v>
      </c>
      <c r="J1003" s="8" t="s">
        <v>16</v>
      </c>
      <c r="K1003" s="8" t="str">
        <f t="shared" si="82"/>
        <v>S-PD-MAL-636</v>
      </c>
      <c r="L1003" s="8" t="s">
        <v>1057</v>
      </c>
      <c r="M1003" s="33" t="s">
        <v>22</v>
      </c>
    </row>
    <row r="1004" spans="1:13" x14ac:dyDescent="0.3">
      <c r="A1004" s="8" t="str">
        <f t="shared" si="84"/>
        <v>Akku-Bohrschrauber</v>
      </c>
      <c r="B1004" s="8" t="str">
        <f t="shared" si="85"/>
        <v>4711XXYY</v>
      </c>
      <c r="C1004" s="8" t="s">
        <v>45</v>
      </c>
      <c r="D1004" s="8" t="str">
        <f t="shared" si="81"/>
        <v>47110201</v>
      </c>
      <c r="E1004" s="9">
        <v>44554</v>
      </c>
      <c r="F1004" s="8" t="s">
        <v>29</v>
      </c>
      <c r="G1004" s="8">
        <v>5</v>
      </c>
      <c r="H1004" s="8" t="s">
        <v>36</v>
      </c>
      <c r="I1004" s="8" t="str">
        <f t="shared" si="83"/>
        <v>PD-GER-100884</v>
      </c>
      <c r="J1004" s="8" t="s">
        <v>33</v>
      </c>
      <c r="K1004" s="8" t="str">
        <f t="shared" si="82"/>
        <v>S-PD-GER-929</v>
      </c>
      <c r="L1004" s="8" t="s">
        <v>1058</v>
      </c>
      <c r="M1004" s="33" t="s">
        <v>47</v>
      </c>
    </row>
    <row r="1005" spans="1:13" x14ac:dyDescent="0.3">
      <c r="A1005" s="8" t="str">
        <f t="shared" si="84"/>
        <v>Akku-Stichsäge</v>
      </c>
      <c r="B1005" s="8" t="str">
        <f t="shared" si="85"/>
        <v>4722XXYY</v>
      </c>
      <c r="C1005" s="8" t="s">
        <v>51</v>
      </c>
      <c r="D1005" s="8" t="str">
        <f t="shared" si="81"/>
        <v>47220201</v>
      </c>
      <c r="E1005" s="9">
        <v>44554</v>
      </c>
      <c r="F1005" s="8" t="s">
        <v>14</v>
      </c>
      <c r="G1005" s="8">
        <v>7</v>
      </c>
      <c r="H1005" s="8" t="s">
        <v>15</v>
      </c>
      <c r="I1005" s="8" t="str">
        <f t="shared" si="83"/>
        <v>PD-MAL-100440</v>
      </c>
      <c r="J1005" s="8" t="s">
        <v>25</v>
      </c>
      <c r="K1005" s="8" t="str">
        <f t="shared" si="82"/>
        <v>S-PD-MAL-934</v>
      </c>
      <c r="L1005" s="8" t="s">
        <v>1059</v>
      </c>
      <c r="M1005" s="33" t="s">
        <v>18</v>
      </c>
    </row>
    <row r="1006" spans="1:13" x14ac:dyDescent="0.3">
      <c r="A1006" s="8" t="str">
        <f t="shared" si="84"/>
        <v>Akku-Bandschleifer</v>
      </c>
      <c r="B1006" s="8" t="str">
        <f t="shared" si="85"/>
        <v>4733XXYY</v>
      </c>
      <c r="C1006" s="8" t="s">
        <v>13</v>
      </c>
      <c r="D1006" s="8" t="str">
        <f t="shared" si="81"/>
        <v>47330100</v>
      </c>
      <c r="E1006" s="9">
        <v>44555</v>
      </c>
      <c r="F1006" s="8" t="s">
        <v>24</v>
      </c>
      <c r="G1006" s="8">
        <v>19</v>
      </c>
      <c r="H1006" s="8" t="s">
        <v>15</v>
      </c>
      <c r="I1006" s="8" t="str">
        <f t="shared" si="83"/>
        <v>PD-CHI-100707</v>
      </c>
      <c r="J1006" s="8" t="s">
        <v>33</v>
      </c>
      <c r="K1006" s="8" t="str">
        <f t="shared" si="82"/>
        <v>S-PD-CHI-715</v>
      </c>
      <c r="L1006" s="8" t="s">
        <v>1060</v>
      </c>
      <c r="M1006" s="33" t="s">
        <v>74</v>
      </c>
    </row>
    <row r="1007" spans="1:13" x14ac:dyDescent="0.3">
      <c r="A1007" s="8" t="str">
        <f t="shared" si="84"/>
        <v>Netzstecker-Bohrschrauber</v>
      </c>
      <c r="B1007" s="8" t="str">
        <f t="shared" si="85"/>
        <v>4911XXYY</v>
      </c>
      <c r="C1007" s="8" t="s">
        <v>19</v>
      </c>
      <c r="D1007" s="8" t="str">
        <f t="shared" si="81"/>
        <v>49110200</v>
      </c>
      <c r="E1007" s="9">
        <v>44555</v>
      </c>
      <c r="F1007" s="8" t="s">
        <v>29</v>
      </c>
      <c r="G1007" s="8">
        <v>15</v>
      </c>
      <c r="H1007" s="8" t="s">
        <v>20</v>
      </c>
      <c r="I1007" s="8" t="str">
        <f t="shared" si="83"/>
        <v>PD-GER-100623</v>
      </c>
      <c r="J1007" s="8" t="s">
        <v>25</v>
      </c>
      <c r="K1007" s="8" t="str">
        <f t="shared" si="82"/>
        <v>S-PD-GER-809</v>
      </c>
      <c r="L1007" s="8" t="s">
        <v>1061</v>
      </c>
      <c r="M1007" s="33" t="s">
        <v>42</v>
      </c>
    </row>
    <row r="1008" spans="1:13" x14ac:dyDescent="0.3">
      <c r="A1008" s="8" t="str">
        <f t="shared" si="84"/>
        <v>Akku-Bohrschrauber</v>
      </c>
      <c r="B1008" s="8" t="str">
        <f t="shared" si="85"/>
        <v>4711XXYY</v>
      </c>
      <c r="C1008" s="8" t="s">
        <v>45</v>
      </c>
      <c r="D1008" s="8" t="str">
        <f t="shared" si="81"/>
        <v>47110201</v>
      </c>
      <c r="E1008" s="9">
        <v>44555</v>
      </c>
      <c r="F1008" s="8" t="s">
        <v>24</v>
      </c>
      <c r="G1008" s="8">
        <v>18</v>
      </c>
      <c r="H1008" s="8" t="s">
        <v>20</v>
      </c>
      <c r="I1008" s="8" t="str">
        <f t="shared" si="83"/>
        <v>PD-CHI-100922</v>
      </c>
      <c r="J1008" s="8" t="s">
        <v>33</v>
      </c>
      <c r="K1008" s="8" t="str">
        <f t="shared" si="82"/>
        <v>S-PD-CHI-715</v>
      </c>
      <c r="L1008" s="8" t="s">
        <v>1062</v>
      </c>
      <c r="M1008" s="33" t="s">
        <v>27</v>
      </c>
    </row>
    <row r="1009" spans="1:13" x14ac:dyDescent="0.3">
      <c r="A1009" s="8" t="str">
        <f t="shared" si="84"/>
        <v>Akku-Stichsäge</v>
      </c>
      <c r="B1009" s="8" t="str">
        <f t="shared" si="85"/>
        <v>4722XXYY</v>
      </c>
      <c r="C1009" s="8" t="s">
        <v>51</v>
      </c>
      <c r="D1009" s="8" t="str">
        <f t="shared" si="81"/>
        <v>47220201</v>
      </c>
      <c r="E1009" s="9">
        <v>44555</v>
      </c>
      <c r="F1009" s="8" t="s">
        <v>29</v>
      </c>
      <c r="G1009" s="8">
        <v>12</v>
      </c>
      <c r="H1009" s="8" t="s">
        <v>20</v>
      </c>
      <c r="I1009" s="8" t="str">
        <f t="shared" si="83"/>
        <v>PD-GER-100623</v>
      </c>
      <c r="J1009" s="8" t="s">
        <v>16</v>
      </c>
      <c r="K1009" s="8" t="str">
        <f t="shared" si="82"/>
        <v>S-PD-GER-858</v>
      </c>
      <c r="L1009" s="8" t="s">
        <v>1063</v>
      </c>
      <c r="M1009" s="33" t="s">
        <v>42</v>
      </c>
    </row>
    <row r="1010" spans="1:13" x14ac:dyDescent="0.3">
      <c r="A1010" s="8" t="str">
        <f t="shared" si="84"/>
        <v>Akku-Bohrschrauber</v>
      </c>
      <c r="B1010" s="8" t="str">
        <f t="shared" si="85"/>
        <v>4711XXYY</v>
      </c>
      <c r="C1010" s="8" t="s">
        <v>45</v>
      </c>
      <c r="D1010" s="8" t="str">
        <f t="shared" si="81"/>
        <v>47110201</v>
      </c>
      <c r="E1010" s="9">
        <v>44555</v>
      </c>
      <c r="F1010" s="8" t="s">
        <v>14</v>
      </c>
      <c r="G1010" s="8">
        <v>2</v>
      </c>
      <c r="H1010" s="8" t="s">
        <v>36</v>
      </c>
      <c r="I1010" s="8" t="str">
        <f t="shared" si="83"/>
        <v>PD-MAL-100520</v>
      </c>
      <c r="J1010" s="8" t="s">
        <v>33</v>
      </c>
      <c r="K1010" s="8" t="str">
        <f t="shared" si="82"/>
        <v>S-PD-MAL-530</v>
      </c>
      <c r="L1010" s="8" t="s">
        <v>1064</v>
      </c>
      <c r="M1010" s="33" t="s">
        <v>63</v>
      </c>
    </row>
    <row r="1011" spans="1:13" x14ac:dyDescent="0.3">
      <c r="M1011" s="34"/>
    </row>
  </sheetData>
  <autoFilter ref="A1:N1" xr:uid="{00000000-0001-0000-0000-000000000000}"/>
  <phoneticPr fontId="1" type="noConversion"/>
  <conditionalFormatting sqref="L1:L1048576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EEF6-4EE0-4A1E-A60A-3296AAA45373}">
  <dimension ref="A3:B18"/>
  <sheetViews>
    <sheetView topLeftCell="A3" workbookViewId="0">
      <selection activeCell="A5" sqref="A5:B5"/>
    </sheetView>
  </sheetViews>
  <sheetFormatPr defaultRowHeight="14.5" x14ac:dyDescent="0.35"/>
  <cols>
    <col min="1" max="1" width="34.26953125" bestFit="1" customWidth="1"/>
    <col min="2" max="2" width="15.81640625" bestFit="1" customWidth="1"/>
    <col min="3" max="3" width="12.54296875" bestFit="1" customWidth="1"/>
    <col min="4" max="4" width="15.453125" bestFit="1" customWidth="1"/>
    <col min="5" max="5" width="14.81640625" bestFit="1" customWidth="1"/>
    <col min="6" max="6" width="13.81640625" bestFit="1" customWidth="1"/>
    <col min="7" max="7" width="19.81640625" bestFit="1" customWidth="1"/>
    <col min="8" max="8" width="22.1796875" bestFit="1" customWidth="1"/>
    <col min="9" max="9" width="6.7265625" bestFit="1" customWidth="1"/>
    <col min="10" max="10" width="10.7265625" bestFit="1" customWidth="1"/>
    <col min="11" max="11" width="11.453125" bestFit="1" customWidth="1"/>
    <col min="12" max="12" width="10.7265625" bestFit="1" customWidth="1"/>
  </cols>
  <sheetData>
    <row r="3" spans="1:2" x14ac:dyDescent="0.35">
      <c r="A3" s="35" t="s">
        <v>4500</v>
      </c>
      <c r="B3" t="s">
        <v>4501</v>
      </c>
    </row>
    <row r="4" spans="1:2" x14ac:dyDescent="0.35">
      <c r="A4" s="36" t="s">
        <v>4153</v>
      </c>
      <c r="B4">
        <v>144</v>
      </c>
    </row>
    <row r="5" spans="1:2" x14ac:dyDescent="0.35">
      <c r="A5" s="37" t="s">
        <v>4181</v>
      </c>
      <c r="B5">
        <v>66</v>
      </c>
    </row>
    <row r="6" spans="1:2" x14ac:dyDescent="0.35">
      <c r="A6" s="38" t="s">
        <v>4502</v>
      </c>
      <c r="B6">
        <v>62</v>
      </c>
    </row>
    <row r="7" spans="1:2" x14ac:dyDescent="0.35">
      <c r="A7" s="38" t="s">
        <v>4182</v>
      </c>
      <c r="B7">
        <v>4</v>
      </c>
    </row>
    <row r="8" spans="1:2" x14ac:dyDescent="0.35">
      <c r="A8" s="37" t="s">
        <v>4154</v>
      </c>
      <c r="B8">
        <v>78</v>
      </c>
    </row>
    <row r="9" spans="1:2" x14ac:dyDescent="0.35">
      <c r="A9" s="38" t="s">
        <v>4155</v>
      </c>
      <c r="B9">
        <v>45</v>
      </c>
    </row>
    <row r="10" spans="1:2" x14ac:dyDescent="0.35">
      <c r="A10" s="38" t="s">
        <v>4161</v>
      </c>
      <c r="B10">
        <v>33</v>
      </c>
    </row>
    <row r="11" spans="1:2" x14ac:dyDescent="0.35">
      <c r="A11" s="36" t="s">
        <v>4143</v>
      </c>
      <c r="B11">
        <v>96</v>
      </c>
    </row>
    <row r="12" spans="1:2" x14ac:dyDescent="0.35">
      <c r="A12" s="37" t="s">
        <v>4185</v>
      </c>
      <c r="B12">
        <v>7</v>
      </c>
    </row>
    <row r="13" spans="1:2" x14ac:dyDescent="0.35">
      <c r="A13" s="37" t="s">
        <v>4144</v>
      </c>
      <c r="B13">
        <v>46</v>
      </c>
    </row>
    <row r="14" spans="1:2" x14ac:dyDescent="0.35">
      <c r="A14" s="37" t="s">
        <v>4159</v>
      </c>
      <c r="B14">
        <v>19</v>
      </c>
    </row>
    <row r="15" spans="1:2" x14ac:dyDescent="0.35">
      <c r="A15" s="37" t="s">
        <v>4167</v>
      </c>
      <c r="B15">
        <v>14</v>
      </c>
    </row>
    <row r="16" spans="1:2" x14ac:dyDescent="0.35">
      <c r="A16" s="37" t="s">
        <v>4175</v>
      </c>
      <c r="B16">
        <v>10</v>
      </c>
    </row>
    <row r="17" spans="1:2" x14ac:dyDescent="0.35">
      <c r="A17" s="36" t="s">
        <v>4503</v>
      </c>
      <c r="B17">
        <v>769</v>
      </c>
    </row>
    <row r="18" spans="1:2" x14ac:dyDescent="0.35">
      <c r="A18" s="36" t="s">
        <v>4504</v>
      </c>
      <c r="B18">
        <v>1009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0"/>
  <sheetViews>
    <sheetView zoomScaleNormal="100" workbookViewId="0">
      <pane ySplit="1" topLeftCell="A2" activePane="bottomLeft" state="frozen"/>
      <selection pane="bottomLeft"/>
    </sheetView>
  </sheetViews>
  <sheetFormatPr defaultColWidth="8.7265625" defaultRowHeight="12" x14ac:dyDescent="0.3"/>
  <cols>
    <col min="1" max="1" width="10.453125" style="3" bestFit="1" customWidth="1"/>
    <col min="2" max="2" width="11.54296875" style="3" bestFit="1" customWidth="1"/>
    <col min="3" max="3" width="24.54296875" style="3" bestFit="1" customWidth="1"/>
    <col min="4" max="4" width="10.453125" style="3" bestFit="1" customWidth="1"/>
    <col min="5" max="5" width="8.7265625" style="3"/>
    <col min="6" max="6" width="32.1796875" style="3" bestFit="1" customWidth="1"/>
    <col min="7" max="16384" width="8.7265625" style="3"/>
  </cols>
  <sheetData>
    <row r="1" spans="1:4" x14ac:dyDescent="0.3">
      <c r="A1" s="13" t="str">
        <f>Manufacturing!L1</f>
        <v>Package ID-PD</v>
      </c>
      <c r="B1" s="14" t="s">
        <v>1065</v>
      </c>
      <c r="C1" s="15" t="s">
        <v>1066</v>
      </c>
      <c r="D1" s="6"/>
    </row>
    <row r="2" spans="1:4" x14ac:dyDescent="0.3">
      <c r="A2" s="16" t="str">
        <f>Manufacturing!L2</f>
        <v>P-PD-7555</v>
      </c>
      <c r="B2" s="12" t="s">
        <v>1067</v>
      </c>
      <c r="C2" s="17" t="s">
        <v>1068</v>
      </c>
      <c r="D2" s="6"/>
    </row>
    <row r="3" spans="1:4" x14ac:dyDescent="0.3">
      <c r="A3" s="16" t="str">
        <f>Manufacturing!L3</f>
        <v>P-PD-6336</v>
      </c>
      <c r="B3" s="12" t="s">
        <v>1069</v>
      </c>
      <c r="C3" s="17" t="s">
        <v>1070</v>
      </c>
      <c r="D3" s="6"/>
    </row>
    <row r="4" spans="1:4" x14ac:dyDescent="0.3">
      <c r="A4" s="16" t="str">
        <f>Manufacturing!L4</f>
        <v>P-PD-4876</v>
      </c>
      <c r="B4" s="12" t="s">
        <v>1071</v>
      </c>
      <c r="C4" s="17" t="s">
        <v>1070</v>
      </c>
      <c r="D4" s="6"/>
    </row>
    <row r="5" spans="1:4" x14ac:dyDescent="0.3">
      <c r="A5" s="16" t="str">
        <f>Manufacturing!L5</f>
        <v>P-PD-6116</v>
      </c>
      <c r="B5" s="12" t="s">
        <v>1072</v>
      </c>
      <c r="C5" s="17" t="s">
        <v>1073</v>
      </c>
      <c r="D5" s="6"/>
    </row>
    <row r="6" spans="1:4" x14ac:dyDescent="0.3">
      <c r="A6" s="16" t="str">
        <f>Manufacturing!L6</f>
        <v>P-PD-3555</v>
      </c>
      <c r="B6" s="12" t="s">
        <v>1071</v>
      </c>
      <c r="C6" s="17" t="s">
        <v>1070</v>
      </c>
      <c r="D6" s="6"/>
    </row>
    <row r="7" spans="1:4" x14ac:dyDescent="0.3">
      <c r="A7" s="16" t="str">
        <f>Manufacturing!L7</f>
        <v>P-PD-4690</v>
      </c>
      <c r="B7" s="12" t="s">
        <v>1074</v>
      </c>
      <c r="C7" s="17" t="s">
        <v>1068</v>
      </c>
      <c r="D7" s="6"/>
    </row>
    <row r="8" spans="1:4" x14ac:dyDescent="0.3">
      <c r="A8" s="16" t="str">
        <f>Manufacturing!L8</f>
        <v>P-PD-7463</v>
      </c>
      <c r="B8" s="12" t="s">
        <v>1075</v>
      </c>
      <c r="C8" s="17" t="s">
        <v>1076</v>
      </c>
      <c r="D8" s="6"/>
    </row>
    <row r="9" spans="1:4" x14ac:dyDescent="0.3">
      <c r="A9" s="16" t="str">
        <f>Manufacturing!L9</f>
        <v>P-PD-4814</v>
      </c>
      <c r="B9" s="12" t="s">
        <v>1077</v>
      </c>
      <c r="C9" s="17" t="s">
        <v>1076</v>
      </c>
      <c r="D9" s="6"/>
    </row>
    <row r="10" spans="1:4" x14ac:dyDescent="0.3">
      <c r="A10" s="16" t="str">
        <f>Manufacturing!L10</f>
        <v>P-PD-7554</v>
      </c>
      <c r="B10" s="12" t="s">
        <v>1078</v>
      </c>
      <c r="C10" s="17" t="s">
        <v>1068</v>
      </c>
      <c r="D10" s="6"/>
    </row>
    <row r="11" spans="1:4" x14ac:dyDescent="0.3">
      <c r="A11" s="16" t="str">
        <f>Manufacturing!L11</f>
        <v>P-PD-5887</v>
      </c>
      <c r="B11" s="12" t="s">
        <v>1079</v>
      </c>
      <c r="C11" s="17" t="s">
        <v>1073</v>
      </c>
      <c r="D11" s="6"/>
    </row>
    <row r="12" spans="1:4" x14ac:dyDescent="0.3">
      <c r="A12" s="16" t="str">
        <f>Manufacturing!L12</f>
        <v>P-PD-5529</v>
      </c>
      <c r="B12" s="12" t="s">
        <v>1072</v>
      </c>
      <c r="C12" s="17" t="s">
        <v>1073</v>
      </c>
      <c r="D12" s="6"/>
    </row>
    <row r="13" spans="1:4" x14ac:dyDescent="0.3">
      <c r="A13" s="16" t="str">
        <f>Manufacturing!L13</f>
        <v>P-PD-8115</v>
      </c>
      <c r="B13" s="12" t="s">
        <v>1075</v>
      </c>
      <c r="C13" s="17" t="s">
        <v>1076</v>
      </c>
      <c r="D13" s="6"/>
    </row>
    <row r="14" spans="1:4" x14ac:dyDescent="0.3">
      <c r="A14" s="16" t="str">
        <f>Manufacturing!L14</f>
        <v>P-PD-4350</v>
      </c>
      <c r="B14" s="12" t="s">
        <v>1067</v>
      </c>
      <c r="C14" s="17" t="s">
        <v>1068</v>
      </c>
      <c r="D14" s="6"/>
    </row>
    <row r="15" spans="1:4" x14ac:dyDescent="0.3">
      <c r="A15" s="16" t="str">
        <f>Manufacturing!L15</f>
        <v>P-PD-5191</v>
      </c>
      <c r="B15" s="12" t="s">
        <v>1080</v>
      </c>
      <c r="C15" s="17" t="s">
        <v>1070</v>
      </c>
      <c r="D15" s="6"/>
    </row>
    <row r="16" spans="1:4" x14ac:dyDescent="0.3">
      <c r="A16" s="16" t="str">
        <f>Manufacturing!L16</f>
        <v>P-PD-8511</v>
      </c>
      <c r="B16" s="12" t="s">
        <v>1071</v>
      </c>
      <c r="C16" s="17" t="s">
        <v>1070</v>
      </c>
      <c r="D16" s="6"/>
    </row>
    <row r="17" spans="1:4" x14ac:dyDescent="0.3">
      <c r="A17" s="16" t="str">
        <f>Manufacturing!L17</f>
        <v>P-PD-9981</v>
      </c>
      <c r="B17" s="12" t="s">
        <v>1079</v>
      </c>
      <c r="C17" s="17" t="s">
        <v>1073</v>
      </c>
      <c r="D17" s="6"/>
    </row>
    <row r="18" spans="1:4" x14ac:dyDescent="0.3">
      <c r="A18" s="16" t="str">
        <f>Manufacturing!L18</f>
        <v>P-PD-7617</v>
      </c>
      <c r="B18" s="12" t="s">
        <v>1075</v>
      </c>
      <c r="C18" s="17" t="s">
        <v>1076</v>
      </c>
      <c r="D18" s="6"/>
    </row>
    <row r="19" spans="1:4" x14ac:dyDescent="0.3">
      <c r="A19" s="16" t="str">
        <f>Manufacturing!L19</f>
        <v>P-PD-9517</v>
      </c>
      <c r="B19" s="12" t="s">
        <v>1079</v>
      </c>
      <c r="C19" s="17" t="s">
        <v>1073</v>
      </c>
      <c r="D19" s="6"/>
    </row>
    <row r="20" spans="1:4" x14ac:dyDescent="0.3">
      <c r="A20" s="16" t="str">
        <f>Manufacturing!L20</f>
        <v>P-PD-9471</v>
      </c>
      <c r="B20" s="12" t="s">
        <v>1069</v>
      </c>
      <c r="C20" s="17" t="s">
        <v>1070</v>
      </c>
      <c r="D20" s="6"/>
    </row>
    <row r="21" spans="1:4" x14ac:dyDescent="0.3">
      <c r="A21" s="16" t="str">
        <f>Manufacturing!L21</f>
        <v>P-PD-8393</v>
      </c>
      <c r="B21" s="12" t="s">
        <v>1078</v>
      </c>
      <c r="C21" s="17" t="s">
        <v>1068</v>
      </c>
      <c r="D21" s="6"/>
    </row>
    <row r="22" spans="1:4" x14ac:dyDescent="0.3">
      <c r="A22" s="16" t="str">
        <f>Manufacturing!L22</f>
        <v>P-PD-7754</v>
      </c>
      <c r="B22" s="12" t="s">
        <v>1074</v>
      </c>
      <c r="C22" s="17" t="s">
        <v>1068</v>
      </c>
      <c r="D22" s="6"/>
    </row>
    <row r="23" spans="1:4" x14ac:dyDescent="0.3">
      <c r="A23" s="16" t="str">
        <f>Manufacturing!L23</f>
        <v>P-PD-8792</v>
      </c>
      <c r="B23" s="12" t="s">
        <v>1081</v>
      </c>
      <c r="C23" s="17" t="s">
        <v>1073</v>
      </c>
      <c r="D23" s="6"/>
    </row>
    <row r="24" spans="1:4" x14ac:dyDescent="0.3">
      <c r="A24" s="16" t="str">
        <f>Manufacturing!L24</f>
        <v>P-PD-8338</v>
      </c>
      <c r="B24" s="12" t="s">
        <v>1078</v>
      </c>
      <c r="C24" s="17" t="s">
        <v>1068</v>
      </c>
      <c r="D24" s="6"/>
    </row>
    <row r="25" spans="1:4" x14ac:dyDescent="0.3">
      <c r="A25" s="16" t="str">
        <f>Manufacturing!L25</f>
        <v>P-PD-6715</v>
      </c>
      <c r="B25" s="12" t="s">
        <v>1069</v>
      </c>
      <c r="C25" s="17" t="s">
        <v>1070</v>
      </c>
      <c r="D25" s="6"/>
    </row>
    <row r="26" spans="1:4" x14ac:dyDescent="0.3">
      <c r="A26" s="16" t="str">
        <f>Manufacturing!L26</f>
        <v>P-PD-6354</v>
      </c>
      <c r="B26" s="12" t="s">
        <v>1078</v>
      </c>
      <c r="C26" s="17" t="s">
        <v>1068</v>
      </c>
      <c r="D26" s="6"/>
    </row>
    <row r="27" spans="1:4" x14ac:dyDescent="0.3">
      <c r="A27" s="16" t="str">
        <f>Manufacturing!L27</f>
        <v>P-PD-3082</v>
      </c>
      <c r="B27" s="12" t="s">
        <v>1079</v>
      </c>
      <c r="C27" s="17" t="s">
        <v>1073</v>
      </c>
      <c r="D27" s="6"/>
    </row>
    <row r="28" spans="1:4" x14ac:dyDescent="0.3">
      <c r="A28" s="16" t="str">
        <f>Manufacturing!L28</f>
        <v>P-PD-6592</v>
      </c>
      <c r="B28" s="12" t="s">
        <v>1071</v>
      </c>
      <c r="C28" s="17" t="s">
        <v>1070</v>
      </c>
      <c r="D28" s="6"/>
    </row>
    <row r="29" spans="1:4" x14ac:dyDescent="0.3">
      <c r="A29" s="16" t="str">
        <f>Manufacturing!L29</f>
        <v>P-PD-3713</v>
      </c>
      <c r="B29" s="12" t="s">
        <v>1072</v>
      </c>
      <c r="C29" s="17" t="s">
        <v>1073</v>
      </c>
      <c r="D29" s="6"/>
    </row>
    <row r="30" spans="1:4" x14ac:dyDescent="0.3">
      <c r="A30" s="16" t="str">
        <f>Manufacturing!L30</f>
        <v>P-PD-4462</v>
      </c>
      <c r="B30" s="12" t="s">
        <v>1078</v>
      </c>
      <c r="C30" s="17" t="s">
        <v>1068</v>
      </c>
      <c r="D30" s="6"/>
    </row>
    <row r="31" spans="1:4" x14ac:dyDescent="0.3">
      <c r="A31" s="16" t="str">
        <f>Manufacturing!L31</f>
        <v>P-PD-9225</v>
      </c>
      <c r="B31" s="12" t="s">
        <v>1075</v>
      </c>
      <c r="C31" s="17" t="s">
        <v>1076</v>
      </c>
      <c r="D31" s="6"/>
    </row>
    <row r="32" spans="1:4" x14ac:dyDescent="0.3">
      <c r="A32" s="16" t="str">
        <f>Manufacturing!L32</f>
        <v>P-PD-4452</v>
      </c>
      <c r="B32" s="12" t="s">
        <v>1074</v>
      </c>
      <c r="C32" s="17" t="s">
        <v>1068</v>
      </c>
      <c r="D32" s="6"/>
    </row>
    <row r="33" spans="1:4" x14ac:dyDescent="0.3">
      <c r="A33" s="16" t="str">
        <f>Manufacturing!L33</f>
        <v>P-PD-5550</v>
      </c>
      <c r="B33" s="12" t="s">
        <v>1074</v>
      </c>
      <c r="C33" s="17" t="s">
        <v>1068</v>
      </c>
      <c r="D33" s="6"/>
    </row>
    <row r="34" spans="1:4" x14ac:dyDescent="0.3">
      <c r="A34" s="16" t="str">
        <f>Manufacturing!L34</f>
        <v>P-PD-6556</v>
      </c>
      <c r="B34" s="12" t="s">
        <v>1079</v>
      </c>
      <c r="C34" s="17" t="s">
        <v>1073</v>
      </c>
      <c r="D34" s="6"/>
    </row>
    <row r="35" spans="1:4" x14ac:dyDescent="0.3">
      <c r="A35" s="16" t="str">
        <f>Manufacturing!L35</f>
        <v>P-PD-5088</v>
      </c>
      <c r="B35" s="12" t="s">
        <v>1067</v>
      </c>
      <c r="C35" s="17" t="s">
        <v>1068</v>
      </c>
      <c r="D35" s="6"/>
    </row>
    <row r="36" spans="1:4" x14ac:dyDescent="0.3">
      <c r="A36" s="16" t="str">
        <f>Manufacturing!L36</f>
        <v>P-PD-3650</v>
      </c>
      <c r="B36" s="12" t="s">
        <v>1082</v>
      </c>
      <c r="C36" s="17" t="s">
        <v>1076</v>
      </c>
      <c r="D36" s="6"/>
    </row>
    <row r="37" spans="1:4" x14ac:dyDescent="0.3">
      <c r="A37" s="16" t="str">
        <f>Manufacturing!L37</f>
        <v>P-PD-9664</v>
      </c>
      <c r="B37" s="12" t="s">
        <v>1082</v>
      </c>
      <c r="C37" s="17" t="s">
        <v>1076</v>
      </c>
      <c r="D37" s="6"/>
    </row>
    <row r="38" spans="1:4" x14ac:dyDescent="0.3">
      <c r="A38" s="16" t="str">
        <f>Manufacturing!L38</f>
        <v>P-PD-4333</v>
      </c>
      <c r="B38" s="12" t="s">
        <v>1080</v>
      </c>
      <c r="C38" s="17" t="s">
        <v>1070</v>
      </c>
      <c r="D38" s="6"/>
    </row>
    <row r="39" spans="1:4" x14ac:dyDescent="0.3">
      <c r="A39" s="16" t="str">
        <f>Manufacturing!L39</f>
        <v>P-PD-9172</v>
      </c>
      <c r="B39" s="12" t="s">
        <v>1074</v>
      </c>
      <c r="C39" s="17" t="s">
        <v>1068</v>
      </c>
      <c r="D39" s="6"/>
    </row>
    <row r="40" spans="1:4" x14ac:dyDescent="0.3">
      <c r="A40" s="16" t="str">
        <f>Manufacturing!L40</f>
        <v>P-PD-6396</v>
      </c>
      <c r="B40" s="12" t="s">
        <v>1081</v>
      </c>
      <c r="C40" s="17" t="s">
        <v>1073</v>
      </c>
      <c r="D40" s="6"/>
    </row>
    <row r="41" spans="1:4" x14ac:dyDescent="0.3">
      <c r="A41" s="16" t="str">
        <f>Manufacturing!L41</f>
        <v>P-PD-3113</v>
      </c>
      <c r="B41" s="12" t="s">
        <v>1075</v>
      </c>
      <c r="C41" s="17" t="s">
        <v>1076</v>
      </c>
      <c r="D41" s="6"/>
    </row>
    <row r="42" spans="1:4" x14ac:dyDescent="0.3">
      <c r="A42" s="16" t="str">
        <f>Manufacturing!L42</f>
        <v>P-PD-9286</v>
      </c>
      <c r="B42" s="12" t="s">
        <v>1069</v>
      </c>
      <c r="C42" s="17" t="s">
        <v>1070</v>
      </c>
      <c r="D42" s="6"/>
    </row>
    <row r="43" spans="1:4" x14ac:dyDescent="0.3">
      <c r="A43" s="16" t="str">
        <f>Manufacturing!L43</f>
        <v>P-PD-5482</v>
      </c>
      <c r="B43" s="12" t="s">
        <v>1077</v>
      </c>
      <c r="C43" s="17" t="s">
        <v>1076</v>
      </c>
      <c r="D43" s="6"/>
    </row>
    <row r="44" spans="1:4" x14ac:dyDescent="0.3">
      <c r="A44" s="16" t="str">
        <f>Manufacturing!L44</f>
        <v>P-PD-6959</v>
      </c>
      <c r="B44" s="12" t="s">
        <v>1080</v>
      </c>
      <c r="C44" s="17" t="s">
        <v>1070</v>
      </c>
      <c r="D44" s="6"/>
    </row>
    <row r="45" spans="1:4" x14ac:dyDescent="0.3">
      <c r="A45" s="16" t="str">
        <f>Manufacturing!L45</f>
        <v>P-PD-9988</v>
      </c>
      <c r="B45" s="12" t="s">
        <v>1081</v>
      </c>
      <c r="C45" s="17" t="s">
        <v>1073</v>
      </c>
      <c r="D45" s="6"/>
    </row>
    <row r="46" spans="1:4" x14ac:dyDescent="0.3">
      <c r="A46" s="16" t="str">
        <f>Manufacturing!L46</f>
        <v>P-PD-8608</v>
      </c>
      <c r="B46" s="12" t="s">
        <v>1079</v>
      </c>
      <c r="C46" s="17" t="s">
        <v>1073</v>
      </c>
      <c r="D46" s="6"/>
    </row>
    <row r="47" spans="1:4" x14ac:dyDescent="0.3">
      <c r="A47" s="16" t="str">
        <f>Manufacturing!L47</f>
        <v>P-PD-9476</v>
      </c>
      <c r="B47" s="12" t="s">
        <v>1079</v>
      </c>
      <c r="C47" s="17" t="s">
        <v>1073</v>
      </c>
      <c r="D47" s="6"/>
    </row>
    <row r="48" spans="1:4" x14ac:dyDescent="0.3">
      <c r="A48" s="16" t="str">
        <f>Manufacturing!L48</f>
        <v>P-PD-3464</v>
      </c>
      <c r="B48" s="12" t="s">
        <v>1074</v>
      </c>
      <c r="C48" s="17" t="s">
        <v>1068</v>
      </c>
      <c r="D48" s="6"/>
    </row>
    <row r="49" spans="1:4" x14ac:dyDescent="0.3">
      <c r="A49" s="16" t="str">
        <f>Manufacturing!L49</f>
        <v>P-PD-3498</v>
      </c>
      <c r="B49" s="12" t="s">
        <v>1079</v>
      </c>
      <c r="C49" s="17" t="s">
        <v>1073</v>
      </c>
      <c r="D49" s="6"/>
    </row>
    <row r="50" spans="1:4" x14ac:dyDescent="0.3">
      <c r="A50" s="16" t="str">
        <f>Manufacturing!L50</f>
        <v>P-PD-8129</v>
      </c>
      <c r="B50" s="12" t="s">
        <v>1077</v>
      </c>
      <c r="C50" s="17" t="s">
        <v>1076</v>
      </c>
      <c r="D50" s="6"/>
    </row>
    <row r="51" spans="1:4" x14ac:dyDescent="0.3">
      <c r="A51" s="16" t="str">
        <f>Manufacturing!L51</f>
        <v>P-PD-9475</v>
      </c>
      <c r="B51" s="12" t="s">
        <v>1080</v>
      </c>
      <c r="C51" s="17" t="s">
        <v>1070</v>
      </c>
      <c r="D51" s="6"/>
    </row>
    <row r="52" spans="1:4" x14ac:dyDescent="0.3">
      <c r="A52" s="16" t="str">
        <f>Manufacturing!L52</f>
        <v>P-PD-3726</v>
      </c>
      <c r="B52" s="12" t="s">
        <v>1072</v>
      </c>
      <c r="C52" s="17" t="s">
        <v>1073</v>
      </c>
      <c r="D52" s="6"/>
    </row>
    <row r="53" spans="1:4" x14ac:dyDescent="0.3">
      <c r="A53" s="16" t="str">
        <f>Manufacturing!L53</f>
        <v>P-PD-8282</v>
      </c>
      <c r="B53" s="12" t="s">
        <v>1082</v>
      </c>
      <c r="C53" s="17" t="s">
        <v>1076</v>
      </c>
      <c r="D53" s="6"/>
    </row>
    <row r="54" spans="1:4" x14ac:dyDescent="0.3">
      <c r="A54" s="16" t="str">
        <f>Manufacturing!L54</f>
        <v>P-PD-7624</v>
      </c>
      <c r="B54" s="12" t="s">
        <v>1079</v>
      </c>
      <c r="C54" s="17" t="s">
        <v>1073</v>
      </c>
      <c r="D54" s="6"/>
    </row>
    <row r="55" spans="1:4" x14ac:dyDescent="0.3">
      <c r="A55" s="16" t="str">
        <f>Manufacturing!L55</f>
        <v>P-PD-3275</v>
      </c>
      <c r="B55" s="12" t="s">
        <v>1078</v>
      </c>
      <c r="C55" s="17" t="s">
        <v>1068</v>
      </c>
      <c r="D55" s="6"/>
    </row>
    <row r="56" spans="1:4" x14ac:dyDescent="0.3">
      <c r="A56" s="16" t="str">
        <f>Manufacturing!L56</f>
        <v>P-PD-8068</v>
      </c>
      <c r="B56" s="12" t="s">
        <v>1071</v>
      </c>
      <c r="C56" s="17" t="s">
        <v>1070</v>
      </c>
      <c r="D56" s="6"/>
    </row>
    <row r="57" spans="1:4" x14ac:dyDescent="0.3">
      <c r="A57" s="16" t="str">
        <f>Manufacturing!L57</f>
        <v>P-PD-7436</v>
      </c>
      <c r="B57" s="12" t="s">
        <v>1078</v>
      </c>
      <c r="C57" s="17" t="s">
        <v>1068</v>
      </c>
      <c r="D57" s="6"/>
    </row>
    <row r="58" spans="1:4" x14ac:dyDescent="0.3">
      <c r="A58" s="16" t="str">
        <f>Manufacturing!L58</f>
        <v>P-PD-9533</v>
      </c>
      <c r="B58" s="12" t="s">
        <v>1074</v>
      </c>
      <c r="C58" s="17" t="s">
        <v>1068</v>
      </c>
      <c r="D58" s="6"/>
    </row>
    <row r="59" spans="1:4" x14ac:dyDescent="0.3">
      <c r="A59" s="16" t="str">
        <f>Manufacturing!L59</f>
        <v>P-PD-8241</v>
      </c>
      <c r="B59" s="12" t="s">
        <v>1075</v>
      </c>
      <c r="C59" s="17" t="s">
        <v>1076</v>
      </c>
      <c r="D59" s="6"/>
    </row>
    <row r="60" spans="1:4" x14ac:dyDescent="0.3">
      <c r="A60" s="16" t="str">
        <f>Manufacturing!L60</f>
        <v>P-PD-8945</v>
      </c>
      <c r="B60" s="12" t="s">
        <v>1072</v>
      </c>
      <c r="C60" s="17" t="s">
        <v>1073</v>
      </c>
      <c r="D60" s="6"/>
    </row>
    <row r="61" spans="1:4" x14ac:dyDescent="0.3">
      <c r="A61" s="16" t="str">
        <f>Manufacturing!L61</f>
        <v>P-PD-6740</v>
      </c>
      <c r="B61" s="12" t="s">
        <v>1071</v>
      </c>
      <c r="C61" s="17" t="s">
        <v>1070</v>
      </c>
      <c r="D61" s="6"/>
    </row>
    <row r="62" spans="1:4" x14ac:dyDescent="0.3">
      <c r="A62" s="16" t="str">
        <f>Manufacturing!L62</f>
        <v>P-PD-5764</v>
      </c>
      <c r="B62" s="12" t="s">
        <v>1075</v>
      </c>
      <c r="C62" s="17" t="s">
        <v>1076</v>
      </c>
      <c r="D62" s="6"/>
    </row>
    <row r="63" spans="1:4" x14ac:dyDescent="0.3">
      <c r="A63" s="16" t="str">
        <f>Manufacturing!L63</f>
        <v>P-PD-9503</v>
      </c>
      <c r="B63" s="12" t="s">
        <v>1067</v>
      </c>
      <c r="C63" s="17" t="s">
        <v>1068</v>
      </c>
      <c r="D63" s="6"/>
    </row>
    <row r="64" spans="1:4" x14ac:dyDescent="0.3">
      <c r="A64" s="16" t="str">
        <f>Manufacturing!L64</f>
        <v>P-PD-9573</v>
      </c>
      <c r="B64" s="12" t="s">
        <v>1080</v>
      </c>
      <c r="C64" s="17" t="s">
        <v>1070</v>
      </c>
      <c r="D64" s="6"/>
    </row>
    <row r="65" spans="1:4" x14ac:dyDescent="0.3">
      <c r="A65" s="16" t="str">
        <f>Manufacturing!L65</f>
        <v>P-PD-7976</v>
      </c>
      <c r="B65" s="12" t="s">
        <v>1067</v>
      </c>
      <c r="C65" s="17" t="s">
        <v>1068</v>
      </c>
      <c r="D65" s="6"/>
    </row>
    <row r="66" spans="1:4" x14ac:dyDescent="0.3">
      <c r="A66" s="16" t="str">
        <f>Manufacturing!L66</f>
        <v>P-PD-9295</v>
      </c>
      <c r="B66" s="12" t="s">
        <v>1079</v>
      </c>
      <c r="C66" s="17" t="s">
        <v>1073</v>
      </c>
      <c r="D66" s="6"/>
    </row>
    <row r="67" spans="1:4" x14ac:dyDescent="0.3">
      <c r="A67" s="16" t="str">
        <f>Manufacturing!L67</f>
        <v>P-PD-7823</v>
      </c>
      <c r="B67" s="12" t="s">
        <v>1081</v>
      </c>
      <c r="C67" s="17" t="s">
        <v>1073</v>
      </c>
      <c r="D67" s="6"/>
    </row>
    <row r="68" spans="1:4" x14ac:dyDescent="0.3">
      <c r="A68" s="16" t="str">
        <f>Manufacturing!L68</f>
        <v>P-PD-7547</v>
      </c>
      <c r="B68" s="12" t="s">
        <v>1078</v>
      </c>
      <c r="C68" s="17" t="s">
        <v>1068</v>
      </c>
      <c r="D68" s="6"/>
    </row>
    <row r="69" spans="1:4" x14ac:dyDescent="0.3">
      <c r="A69" s="16" t="str">
        <f>Manufacturing!L69</f>
        <v>P-PD-8850</v>
      </c>
      <c r="B69" s="12" t="s">
        <v>1081</v>
      </c>
      <c r="C69" s="17" t="s">
        <v>1073</v>
      </c>
      <c r="D69" s="6"/>
    </row>
    <row r="70" spans="1:4" x14ac:dyDescent="0.3">
      <c r="A70" s="16" t="str">
        <f>Manufacturing!L70</f>
        <v>P-PD-3836</v>
      </c>
      <c r="B70" s="12" t="s">
        <v>1075</v>
      </c>
      <c r="C70" s="17" t="s">
        <v>1076</v>
      </c>
      <c r="D70" s="6"/>
    </row>
    <row r="71" spans="1:4" x14ac:dyDescent="0.3">
      <c r="A71" s="16" t="str">
        <f>Manufacturing!L71</f>
        <v>P-PD-5275</v>
      </c>
      <c r="B71" s="12" t="s">
        <v>1077</v>
      </c>
      <c r="C71" s="17" t="s">
        <v>1076</v>
      </c>
      <c r="D71" s="6"/>
    </row>
    <row r="72" spans="1:4" x14ac:dyDescent="0.3">
      <c r="A72" s="16" t="str">
        <f>Manufacturing!L72</f>
        <v>P-PD-8381</v>
      </c>
      <c r="B72" s="12" t="s">
        <v>1078</v>
      </c>
      <c r="C72" s="17" t="s">
        <v>1068</v>
      </c>
      <c r="D72" s="6"/>
    </row>
    <row r="73" spans="1:4" x14ac:dyDescent="0.3">
      <c r="A73" s="16" t="str">
        <f>Manufacturing!L73</f>
        <v>P-PD-6451</v>
      </c>
      <c r="B73" s="12" t="s">
        <v>1069</v>
      </c>
      <c r="C73" s="17" t="s">
        <v>1070</v>
      </c>
      <c r="D73" s="6"/>
    </row>
    <row r="74" spans="1:4" x14ac:dyDescent="0.3">
      <c r="A74" s="16" t="str">
        <f>Manufacturing!L74</f>
        <v>P-PD-6701</v>
      </c>
      <c r="B74" s="12" t="s">
        <v>1069</v>
      </c>
      <c r="C74" s="17" t="s">
        <v>1070</v>
      </c>
      <c r="D74" s="6"/>
    </row>
    <row r="75" spans="1:4" x14ac:dyDescent="0.3">
      <c r="A75" s="16" t="str">
        <f>Manufacturing!L75</f>
        <v>P-PD-3058</v>
      </c>
      <c r="B75" s="12" t="s">
        <v>1069</v>
      </c>
      <c r="C75" s="17" t="s">
        <v>1070</v>
      </c>
      <c r="D75" s="6"/>
    </row>
    <row r="76" spans="1:4" x14ac:dyDescent="0.3">
      <c r="A76" s="16" t="str">
        <f>Manufacturing!L76</f>
        <v>P-PD-7556</v>
      </c>
      <c r="B76" s="12" t="s">
        <v>1072</v>
      </c>
      <c r="C76" s="17" t="s">
        <v>1073</v>
      </c>
      <c r="D76" s="6"/>
    </row>
    <row r="77" spans="1:4" x14ac:dyDescent="0.3">
      <c r="A77" s="16" t="str">
        <f>Manufacturing!L77</f>
        <v>P-PD-3976</v>
      </c>
      <c r="B77" s="12" t="s">
        <v>1080</v>
      </c>
      <c r="C77" s="17" t="s">
        <v>1070</v>
      </c>
      <c r="D77" s="6"/>
    </row>
    <row r="78" spans="1:4" x14ac:dyDescent="0.3">
      <c r="A78" s="16" t="str">
        <f>Manufacturing!L78</f>
        <v>P-PD-8387</v>
      </c>
      <c r="B78" s="12" t="s">
        <v>1077</v>
      </c>
      <c r="C78" s="17" t="s">
        <v>1076</v>
      </c>
      <c r="D78" s="6"/>
    </row>
    <row r="79" spans="1:4" x14ac:dyDescent="0.3">
      <c r="A79" s="16" t="str">
        <f>Manufacturing!L79</f>
        <v>P-PD-3978</v>
      </c>
      <c r="B79" s="12" t="s">
        <v>1077</v>
      </c>
      <c r="C79" s="17" t="s">
        <v>1076</v>
      </c>
      <c r="D79" s="6"/>
    </row>
    <row r="80" spans="1:4" x14ac:dyDescent="0.3">
      <c r="A80" s="16" t="str">
        <f>Manufacturing!L80</f>
        <v>P-PD-7092</v>
      </c>
      <c r="B80" s="12" t="s">
        <v>1071</v>
      </c>
      <c r="C80" s="17" t="s">
        <v>1070</v>
      </c>
      <c r="D80" s="6"/>
    </row>
    <row r="81" spans="1:4" x14ac:dyDescent="0.3">
      <c r="A81" s="16" t="str">
        <f>Manufacturing!L81</f>
        <v>P-PD-7025</v>
      </c>
      <c r="B81" s="12" t="s">
        <v>1071</v>
      </c>
      <c r="C81" s="17" t="s">
        <v>1070</v>
      </c>
      <c r="D81" s="6"/>
    </row>
    <row r="82" spans="1:4" x14ac:dyDescent="0.3">
      <c r="A82" s="16" t="str">
        <f>Manufacturing!L82</f>
        <v>P-PD-8758</v>
      </c>
      <c r="B82" s="12" t="s">
        <v>1072</v>
      </c>
      <c r="C82" s="17" t="s">
        <v>1073</v>
      </c>
      <c r="D82" s="6"/>
    </row>
    <row r="83" spans="1:4" x14ac:dyDescent="0.3">
      <c r="A83" s="16" t="str">
        <f>Manufacturing!L83</f>
        <v>P-PD-7628</v>
      </c>
      <c r="B83" s="12" t="s">
        <v>1069</v>
      </c>
      <c r="C83" s="17" t="s">
        <v>1070</v>
      </c>
      <c r="D83" s="6"/>
    </row>
    <row r="84" spans="1:4" x14ac:dyDescent="0.3">
      <c r="A84" s="16" t="str">
        <f>Manufacturing!L84</f>
        <v>P-PD-8128</v>
      </c>
      <c r="B84" s="12" t="s">
        <v>1081</v>
      </c>
      <c r="C84" s="17" t="s">
        <v>1073</v>
      </c>
      <c r="D84" s="6"/>
    </row>
    <row r="85" spans="1:4" x14ac:dyDescent="0.3">
      <c r="A85" s="16" t="str">
        <f>Manufacturing!L85</f>
        <v>P-PD-9057</v>
      </c>
      <c r="B85" s="12" t="s">
        <v>1079</v>
      </c>
      <c r="C85" s="17" t="s">
        <v>1073</v>
      </c>
      <c r="D85" s="6"/>
    </row>
    <row r="86" spans="1:4" x14ac:dyDescent="0.3">
      <c r="A86" s="16" t="str">
        <f>Manufacturing!L86</f>
        <v>P-PD-4210</v>
      </c>
      <c r="B86" s="12" t="s">
        <v>1069</v>
      </c>
      <c r="C86" s="17" t="s">
        <v>1070</v>
      </c>
      <c r="D86" s="6"/>
    </row>
    <row r="87" spans="1:4" x14ac:dyDescent="0.3">
      <c r="A87" s="16" t="str">
        <f>Manufacturing!L87</f>
        <v>P-PD-5305</v>
      </c>
      <c r="B87" s="12" t="s">
        <v>1074</v>
      </c>
      <c r="C87" s="17" t="s">
        <v>1068</v>
      </c>
      <c r="D87" s="6"/>
    </row>
    <row r="88" spans="1:4" x14ac:dyDescent="0.3">
      <c r="A88" s="16" t="str">
        <f>Manufacturing!L88</f>
        <v>P-PD-4228</v>
      </c>
      <c r="B88" s="12" t="s">
        <v>1075</v>
      </c>
      <c r="C88" s="17" t="s">
        <v>1076</v>
      </c>
      <c r="D88" s="6"/>
    </row>
    <row r="89" spans="1:4" x14ac:dyDescent="0.3">
      <c r="A89" s="16" t="str">
        <f>Manufacturing!L89</f>
        <v>P-PD-9075</v>
      </c>
      <c r="B89" s="12" t="s">
        <v>1071</v>
      </c>
      <c r="C89" s="17" t="s">
        <v>1070</v>
      </c>
      <c r="D89" s="6"/>
    </row>
    <row r="90" spans="1:4" x14ac:dyDescent="0.3">
      <c r="A90" s="16" t="str">
        <f>Manufacturing!L90</f>
        <v>P-PD-9000</v>
      </c>
      <c r="B90" s="12" t="s">
        <v>1079</v>
      </c>
      <c r="C90" s="17" t="s">
        <v>1073</v>
      </c>
      <c r="D90" s="6"/>
    </row>
    <row r="91" spans="1:4" x14ac:dyDescent="0.3">
      <c r="A91" s="16" t="str">
        <f>Manufacturing!L91</f>
        <v>P-PD-8236</v>
      </c>
      <c r="B91" s="12" t="s">
        <v>1072</v>
      </c>
      <c r="C91" s="17" t="s">
        <v>1073</v>
      </c>
      <c r="D91" s="6"/>
    </row>
    <row r="92" spans="1:4" x14ac:dyDescent="0.3">
      <c r="A92" s="16" t="str">
        <f>Manufacturing!L92</f>
        <v>P-PD-7277</v>
      </c>
      <c r="B92" s="12" t="s">
        <v>1071</v>
      </c>
      <c r="C92" s="17" t="s">
        <v>1070</v>
      </c>
      <c r="D92" s="6"/>
    </row>
    <row r="93" spans="1:4" x14ac:dyDescent="0.3">
      <c r="A93" s="16" t="str">
        <f>Manufacturing!L93</f>
        <v>P-PD-9758</v>
      </c>
      <c r="B93" s="12" t="s">
        <v>1072</v>
      </c>
      <c r="C93" s="17" t="s">
        <v>1073</v>
      </c>
      <c r="D93" s="6"/>
    </row>
    <row r="94" spans="1:4" x14ac:dyDescent="0.3">
      <c r="A94" s="16" t="str">
        <f>Manufacturing!L94</f>
        <v>P-PD-9302</v>
      </c>
      <c r="B94" s="12" t="s">
        <v>1075</v>
      </c>
      <c r="C94" s="17" t="s">
        <v>1076</v>
      </c>
      <c r="D94" s="6"/>
    </row>
    <row r="95" spans="1:4" x14ac:dyDescent="0.3">
      <c r="A95" s="16" t="str">
        <f>Manufacturing!L95</f>
        <v>P-PD-8810</v>
      </c>
      <c r="B95" s="12" t="s">
        <v>1081</v>
      </c>
      <c r="C95" s="17" t="s">
        <v>1073</v>
      </c>
      <c r="D95" s="6"/>
    </row>
    <row r="96" spans="1:4" x14ac:dyDescent="0.3">
      <c r="A96" s="16" t="str">
        <f>Manufacturing!L96</f>
        <v>P-PD-3405</v>
      </c>
      <c r="B96" s="12" t="s">
        <v>1078</v>
      </c>
      <c r="C96" s="17" t="s">
        <v>1068</v>
      </c>
      <c r="D96" s="6"/>
    </row>
    <row r="97" spans="1:4" x14ac:dyDescent="0.3">
      <c r="A97" s="16" t="str">
        <f>Manufacturing!L97</f>
        <v>P-PD-9719</v>
      </c>
      <c r="B97" s="12" t="s">
        <v>1081</v>
      </c>
      <c r="C97" s="17" t="s">
        <v>1073</v>
      </c>
      <c r="D97" s="6"/>
    </row>
    <row r="98" spans="1:4" x14ac:dyDescent="0.3">
      <c r="A98" s="16" t="str">
        <f>Manufacturing!L98</f>
        <v>P-PD-7160</v>
      </c>
      <c r="B98" s="12" t="s">
        <v>1069</v>
      </c>
      <c r="C98" s="17" t="s">
        <v>1070</v>
      </c>
      <c r="D98" s="6"/>
    </row>
    <row r="99" spans="1:4" x14ac:dyDescent="0.3">
      <c r="A99" s="16" t="str">
        <f>Manufacturing!L99</f>
        <v>P-PD-3094</v>
      </c>
      <c r="B99" s="12" t="s">
        <v>1078</v>
      </c>
      <c r="C99" s="17" t="s">
        <v>1068</v>
      </c>
      <c r="D99" s="6"/>
    </row>
    <row r="100" spans="1:4" x14ac:dyDescent="0.3">
      <c r="A100" s="16" t="str">
        <f>Manufacturing!L100</f>
        <v>P-PD-6840</v>
      </c>
      <c r="B100" s="12" t="s">
        <v>1069</v>
      </c>
      <c r="C100" s="17" t="s">
        <v>1070</v>
      </c>
      <c r="D100" s="6"/>
    </row>
    <row r="101" spans="1:4" x14ac:dyDescent="0.3">
      <c r="A101" s="16" t="str">
        <f>Manufacturing!L101</f>
        <v>P-PD-5912</v>
      </c>
      <c r="B101" s="12" t="s">
        <v>1080</v>
      </c>
      <c r="C101" s="17" t="s">
        <v>1070</v>
      </c>
      <c r="D101" s="6"/>
    </row>
    <row r="102" spans="1:4" x14ac:dyDescent="0.3">
      <c r="A102" s="16" t="str">
        <f>Manufacturing!L102</f>
        <v>P-PD-4986</v>
      </c>
      <c r="B102" s="12" t="s">
        <v>1072</v>
      </c>
      <c r="C102" s="17" t="s">
        <v>1073</v>
      </c>
      <c r="D102" s="6"/>
    </row>
    <row r="103" spans="1:4" x14ac:dyDescent="0.3">
      <c r="A103" s="16" t="str">
        <f>Manufacturing!L103</f>
        <v>P-PD-9584</v>
      </c>
      <c r="B103" s="12" t="s">
        <v>1067</v>
      </c>
      <c r="C103" s="17" t="s">
        <v>1068</v>
      </c>
      <c r="D103" s="6"/>
    </row>
    <row r="104" spans="1:4" x14ac:dyDescent="0.3">
      <c r="A104" s="16" t="str">
        <f>Manufacturing!L104</f>
        <v>P-PD-6410</v>
      </c>
      <c r="B104" s="12" t="s">
        <v>1078</v>
      </c>
      <c r="C104" s="17" t="s">
        <v>1068</v>
      </c>
      <c r="D104" s="6"/>
    </row>
    <row r="105" spans="1:4" x14ac:dyDescent="0.3">
      <c r="A105" s="16" t="str">
        <f>Manufacturing!L105</f>
        <v>P-PD-5131</v>
      </c>
      <c r="B105" s="12" t="s">
        <v>1074</v>
      </c>
      <c r="C105" s="17" t="s">
        <v>1068</v>
      </c>
      <c r="D105" s="6"/>
    </row>
    <row r="106" spans="1:4" x14ac:dyDescent="0.3">
      <c r="A106" s="16" t="str">
        <f>Manufacturing!L106</f>
        <v>P-PD-6258</v>
      </c>
      <c r="B106" s="12" t="s">
        <v>1082</v>
      </c>
      <c r="C106" s="17" t="s">
        <v>1076</v>
      </c>
      <c r="D106" s="6"/>
    </row>
    <row r="107" spans="1:4" x14ac:dyDescent="0.3">
      <c r="A107" s="16" t="str">
        <f>Manufacturing!L107</f>
        <v>P-PD-3632</v>
      </c>
      <c r="B107" s="12" t="s">
        <v>1075</v>
      </c>
      <c r="C107" s="17" t="s">
        <v>1076</v>
      </c>
      <c r="D107" s="6"/>
    </row>
    <row r="108" spans="1:4" x14ac:dyDescent="0.3">
      <c r="A108" s="16" t="str">
        <f>Manufacturing!L108</f>
        <v>P-PD-8161</v>
      </c>
      <c r="B108" s="12" t="s">
        <v>1071</v>
      </c>
      <c r="C108" s="17" t="s">
        <v>1070</v>
      </c>
      <c r="D108" s="6"/>
    </row>
    <row r="109" spans="1:4" x14ac:dyDescent="0.3">
      <c r="A109" s="16" t="str">
        <f>Manufacturing!L109</f>
        <v>P-PD-6350</v>
      </c>
      <c r="B109" s="12" t="s">
        <v>1069</v>
      </c>
      <c r="C109" s="17" t="s">
        <v>1070</v>
      </c>
      <c r="D109" s="6"/>
    </row>
    <row r="110" spans="1:4" x14ac:dyDescent="0.3">
      <c r="A110" s="16" t="str">
        <f>Manufacturing!L110</f>
        <v>P-PD-8762</v>
      </c>
      <c r="B110" s="12" t="s">
        <v>1069</v>
      </c>
      <c r="C110" s="17" t="s">
        <v>1070</v>
      </c>
      <c r="D110" s="6"/>
    </row>
    <row r="111" spans="1:4" x14ac:dyDescent="0.3">
      <c r="A111" s="16" t="str">
        <f>Manufacturing!L111</f>
        <v>P-PD-7030</v>
      </c>
      <c r="B111" s="12" t="s">
        <v>1067</v>
      </c>
      <c r="C111" s="17" t="s">
        <v>1068</v>
      </c>
      <c r="D111" s="6"/>
    </row>
    <row r="112" spans="1:4" x14ac:dyDescent="0.3">
      <c r="A112" s="16" t="str">
        <f>Manufacturing!L112</f>
        <v>P-PD-9409</v>
      </c>
      <c r="B112" s="12" t="s">
        <v>1077</v>
      </c>
      <c r="C112" s="17" t="s">
        <v>1076</v>
      </c>
      <c r="D112" s="6"/>
    </row>
    <row r="113" spans="1:4" x14ac:dyDescent="0.3">
      <c r="A113" s="16" t="str">
        <f>Manufacturing!L113</f>
        <v>P-PD-4642</v>
      </c>
      <c r="B113" s="12" t="s">
        <v>1077</v>
      </c>
      <c r="C113" s="17" t="s">
        <v>1076</v>
      </c>
      <c r="D113" s="6"/>
    </row>
    <row r="114" spans="1:4" x14ac:dyDescent="0.3">
      <c r="A114" s="16" t="str">
        <f>Manufacturing!L114</f>
        <v>P-PD-6057</v>
      </c>
      <c r="B114" s="12" t="s">
        <v>1072</v>
      </c>
      <c r="C114" s="17" t="s">
        <v>1073</v>
      </c>
      <c r="D114" s="6"/>
    </row>
    <row r="115" spans="1:4" x14ac:dyDescent="0.3">
      <c r="A115" s="16" t="str">
        <f>Manufacturing!L115</f>
        <v>P-PD-6151</v>
      </c>
      <c r="B115" s="12" t="s">
        <v>1082</v>
      </c>
      <c r="C115" s="17" t="s">
        <v>1076</v>
      </c>
      <c r="D115" s="6"/>
    </row>
    <row r="116" spans="1:4" x14ac:dyDescent="0.3">
      <c r="A116" s="16" t="str">
        <f>Manufacturing!L116</f>
        <v>P-PD-4532</v>
      </c>
      <c r="B116" s="12" t="s">
        <v>1071</v>
      </c>
      <c r="C116" s="17" t="s">
        <v>1070</v>
      </c>
      <c r="D116" s="6"/>
    </row>
    <row r="117" spans="1:4" x14ac:dyDescent="0.3">
      <c r="A117" s="16" t="str">
        <f>Manufacturing!L117</f>
        <v>P-PD-9933</v>
      </c>
      <c r="B117" s="12" t="s">
        <v>1079</v>
      </c>
      <c r="C117" s="17" t="s">
        <v>1073</v>
      </c>
      <c r="D117" s="6"/>
    </row>
    <row r="118" spans="1:4" x14ac:dyDescent="0.3">
      <c r="A118" s="16" t="str">
        <f>Manufacturing!L118</f>
        <v>P-PD-8796</v>
      </c>
      <c r="B118" s="12" t="s">
        <v>1078</v>
      </c>
      <c r="C118" s="17" t="s">
        <v>1068</v>
      </c>
      <c r="D118" s="6"/>
    </row>
    <row r="119" spans="1:4" x14ac:dyDescent="0.3">
      <c r="A119" s="16" t="str">
        <f>Manufacturing!L119</f>
        <v>P-PD-8573</v>
      </c>
      <c r="B119" s="12" t="s">
        <v>1071</v>
      </c>
      <c r="C119" s="17" t="s">
        <v>1070</v>
      </c>
      <c r="D119" s="6"/>
    </row>
    <row r="120" spans="1:4" x14ac:dyDescent="0.3">
      <c r="A120" s="16" t="str">
        <f>Manufacturing!L120</f>
        <v>P-PD-6413</v>
      </c>
      <c r="B120" s="12" t="s">
        <v>1080</v>
      </c>
      <c r="C120" s="17" t="s">
        <v>1070</v>
      </c>
      <c r="D120" s="6"/>
    </row>
    <row r="121" spans="1:4" x14ac:dyDescent="0.3">
      <c r="A121" s="16" t="str">
        <f>Manufacturing!L121</f>
        <v>P-PD-8697</v>
      </c>
      <c r="B121" s="12" t="s">
        <v>1078</v>
      </c>
      <c r="C121" s="17" t="s">
        <v>1068</v>
      </c>
      <c r="D121" s="6"/>
    </row>
    <row r="122" spans="1:4" x14ac:dyDescent="0.3">
      <c r="A122" s="16" t="str">
        <f>Manufacturing!L122</f>
        <v>P-PD-5217</v>
      </c>
      <c r="B122" s="12" t="s">
        <v>1081</v>
      </c>
      <c r="C122" s="17" t="s">
        <v>1073</v>
      </c>
      <c r="D122" s="6"/>
    </row>
    <row r="123" spans="1:4" x14ac:dyDescent="0.3">
      <c r="A123" s="16" t="str">
        <f>Manufacturing!L123</f>
        <v>P-PD-4286</v>
      </c>
      <c r="B123" s="12" t="s">
        <v>1069</v>
      </c>
      <c r="C123" s="17" t="s">
        <v>1070</v>
      </c>
      <c r="D123" s="6"/>
    </row>
    <row r="124" spans="1:4" x14ac:dyDescent="0.3">
      <c r="A124" s="16" t="str">
        <f>Manufacturing!L124</f>
        <v>P-PD-9106</v>
      </c>
      <c r="B124" s="12" t="s">
        <v>1080</v>
      </c>
      <c r="C124" s="17" t="s">
        <v>1070</v>
      </c>
      <c r="D124" s="6"/>
    </row>
    <row r="125" spans="1:4" x14ac:dyDescent="0.3">
      <c r="A125" s="16" t="str">
        <f>Manufacturing!L125</f>
        <v>P-PD-6808</v>
      </c>
      <c r="B125" s="12" t="s">
        <v>1082</v>
      </c>
      <c r="C125" s="17" t="s">
        <v>1076</v>
      </c>
      <c r="D125" s="6"/>
    </row>
    <row r="126" spans="1:4" x14ac:dyDescent="0.3">
      <c r="A126" s="16" t="str">
        <f>Manufacturing!L126</f>
        <v>P-PD-7871</v>
      </c>
      <c r="B126" s="12" t="s">
        <v>1072</v>
      </c>
      <c r="C126" s="17" t="s">
        <v>1073</v>
      </c>
      <c r="D126" s="6"/>
    </row>
    <row r="127" spans="1:4" x14ac:dyDescent="0.3">
      <c r="A127" s="16" t="str">
        <f>Manufacturing!L127</f>
        <v>P-PD-6049</v>
      </c>
      <c r="B127" s="12" t="s">
        <v>1080</v>
      </c>
      <c r="C127" s="17" t="s">
        <v>1070</v>
      </c>
      <c r="D127" s="6"/>
    </row>
    <row r="128" spans="1:4" x14ac:dyDescent="0.3">
      <c r="A128" s="16" t="str">
        <f>Manufacturing!L128</f>
        <v>P-PD-7502</v>
      </c>
      <c r="B128" s="12" t="s">
        <v>1077</v>
      </c>
      <c r="C128" s="17" t="s">
        <v>1076</v>
      </c>
      <c r="D128" s="6"/>
    </row>
    <row r="129" spans="1:4" x14ac:dyDescent="0.3">
      <c r="A129" s="16" t="str">
        <f>Manufacturing!L129</f>
        <v>P-PD-8600</v>
      </c>
      <c r="B129" s="12" t="s">
        <v>1082</v>
      </c>
      <c r="C129" s="17" t="s">
        <v>1076</v>
      </c>
      <c r="D129" s="6"/>
    </row>
    <row r="130" spans="1:4" x14ac:dyDescent="0.3">
      <c r="A130" s="16" t="str">
        <f>Manufacturing!L130</f>
        <v>P-PD-4993</v>
      </c>
      <c r="B130" s="12" t="s">
        <v>1071</v>
      </c>
      <c r="C130" s="17" t="s">
        <v>1070</v>
      </c>
      <c r="D130" s="6"/>
    </row>
    <row r="131" spans="1:4" x14ac:dyDescent="0.3">
      <c r="A131" s="16" t="str">
        <f>Manufacturing!L131</f>
        <v>P-PD-3497</v>
      </c>
      <c r="B131" s="12" t="s">
        <v>1072</v>
      </c>
      <c r="C131" s="17" t="s">
        <v>1073</v>
      </c>
      <c r="D131" s="6"/>
    </row>
    <row r="132" spans="1:4" x14ac:dyDescent="0.3">
      <c r="A132" s="16" t="str">
        <f>Manufacturing!L132</f>
        <v>P-PD-5259</v>
      </c>
      <c r="B132" s="12" t="s">
        <v>1074</v>
      </c>
      <c r="C132" s="17" t="s">
        <v>1068</v>
      </c>
      <c r="D132" s="6"/>
    </row>
    <row r="133" spans="1:4" x14ac:dyDescent="0.3">
      <c r="A133" s="16" t="str">
        <f>Manufacturing!L133</f>
        <v>P-PD-4726</v>
      </c>
      <c r="B133" s="12" t="s">
        <v>1069</v>
      </c>
      <c r="C133" s="17" t="s">
        <v>1070</v>
      </c>
      <c r="D133" s="6"/>
    </row>
    <row r="134" spans="1:4" x14ac:dyDescent="0.3">
      <c r="A134" s="16" t="str">
        <f>Manufacturing!L134</f>
        <v>P-PD-3733</v>
      </c>
      <c r="B134" s="12" t="s">
        <v>1072</v>
      </c>
      <c r="C134" s="17" t="s">
        <v>1073</v>
      </c>
      <c r="D134" s="6"/>
    </row>
    <row r="135" spans="1:4" x14ac:dyDescent="0.3">
      <c r="A135" s="16" t="str">
        <f>Manufacturing!L135</f>
        <v>P-PD-3843</v>
      </c>
      <c r="B135" s="12" t="s">
        <v>1067</v>
      </c>
      <c r="C135" s="17" t="s">
        <v>1068</v>
      </c>
      <c r="D135" s="6"/>
    </row>
    <row r="136" spans="1:4" x14ac:dyDescent="0.3">
      <c r="A136" s="16" t="str">
        <f>Manufacturing!L136</f>
        <v>P-PD-3973</v>
      </c>
      <c r="B136" s="12" t="s">
        <v>1080</v>
      </c>
      <c r="C136" s="17" t="s">
        <v>1070</v>
      </c>
      <c r="D136" s="6"/>
    </row>
    <row r="137" spans="1:4" x14ac:dyDescent="0.3">
      <c r="A137" s="16" t="str">
        <f>Manufacturing!L137</f>
        <v>P-PD-8978</v>
      </c>
      <c r="B137" s="12" t="s">
        <v>1079</v>
      </c>
      <c r="C137" s="17" t="s">
        <v>1073</v>
      </c>
      <c r="D137" s="6"/>
    </row>
    <row r="138" spans="1:4" x14ac:dyDescent="0.3">
      <c r="A138" s="16" t="str">
        <f>Manufacturing!L138</f>
        <v>P-PD-5691</v>
      </c>
      <c r="B138" s="12" t="s">
        <v>1069</v>
      </c>
      <c r="C138" s="17" t="s">
        <v>1070</v>
      </c>
      <c r="D138" s="6"/>
    </row>
    <row r="139" spans="1:4" x14ac:dyDescent="0.3">
      <c r="A139" s="16" t="str">
        <f>Manufacturing!L139</f>
        <v>P-PD-7649</v>
      </c>
      <c r="B139" s="12" t="s">
        <v>1079</v>
      </c>
      <c r="C139" s="17" t="s">
        <v>1073</v>
      </c>
      <c r="D139" s="6"/>
    </row>
    <row r="140" spans="1:4" x14ac:dyDescent="0.3">
      <c r="A140" s="16" t="str">
        <f>Manufacturing!L140</f>
        <v>P-PD-8332</v>
      </c>
      <c r="B140" s="12" t="s">
        <v>1074</v>
      </c>
      <c r="C140" s="17" t="s">
        <v>1068</v>
      </c>
      <c r="D140" s="6"/>
    </row>
    <row r="141" spans="1:4" x14ac:dyDescent="0.3">
      <c r="A141" s="16" t="str">
        <f>Manufacturing!L141</f>
        <v>P-PD-7818</v>
      </c>
      <c r="B141" s="12" t="s">
        <v>1069</v>
      </c>
      <c r="C141" s="17" t="s">
        <v>1070</v>
      </c>
      <c r="D141" s="6"/>
    </row>
    <row r="142" spans="1:4" x14ac:dyDescent="0.3">
      <c r="A142" s="16" t="str">
        <f>Manufacturing!L142</f>
        <v>P-PD-3482</v>
      </c>
      <c r="B142" s="12" t="s">
        <v>1081</v>
      </c>
      <c r="C142" s="17" t="s">
        <v>1073</v>
      </c>
      <c r="D142" s="6"/>
    </row>
    <row r="143" spans="1:4" x14ac:dyDescent="0.3">
      <c r="A143" s="16" t="str">
        <f>Manufacturing!L143</f>
        <v>P-PD-7013</v>
      </c>
      <c r="B143" s="12" t="s">
        <v>1075</v>
      </c>
      <c r="C143" s="17" t="s">
        <v>1076</v>
      </c>
      <c r="D143" s="6"/>
    </row>
    <row r="144" spans="1:4" x14ac:dyDescent="0.3">
      <c r="A144" s="16" t="str">
        <f>Manufacturing!L144</f>
        <v>P-PD-5075</v>
      </c>
      <c r="B144" s="12" t="s">
        <v>1071</v>
      </c>
      <c r="C144" s="17" t="s">
        <v>1070</v>
      </c>
      <c r="D144" s="6"/>
    </row>
    <row r="145" spans="1:4" x14ac:dyDescent="0.3">
      <c r="A145" s="16" t="str">
        <f>Manufacturing!L145</f>
        <v>P-PD-4035</v>
      </c>
      <c r="B145" s="12" t="s">
        <v>1074</v>
      </c>
      <c r="C145" s="17" t="s">
        <v>1068</v>
      </c>
      <c r="D145" s="6"/>
    </row>
    <row r="146" spans="1:4" x14ac:dyDescent="0.3">
      <c r="A146" s="16" t="str">
        <f>Manufacturing!L146</f>
        <v>P-PD-7327</v>
      </c>
      <c r="B146" s="12" t="s">
        <v>1072</v>
      </c>
      <c r="C146" s="17" t="s">
        <v>1073</v>
      </c>
      <c r="D146" s="6"/>
    </row>
    <row r="147" spans="1:4" x14ac:dyDescent="0.3">
      <c r="A147" s="16" t="str">
        <f>Manufacturing!L147</f>
        <v>P-PD-8085</v>
      </c>
      <c r="B147" s="12" t="s">
        <v>1074</v>
      </c>
      <c r="C147" s="17" t="s">
        <v>1068</v>
      </c>
      <c r="D147" s="6"/>
    </row>
    <row r="148" spans="1:4" x14ac:dyDescent="0.3">
      <c r="A148" s="16" t="str">
        <f>Manufacturing!L148</f>
        <v>P-PD-9580</v>
      </c>
      <c r="B148" s="12" t="s">
        <v>1072</v>
      </c>
      <c r="C148" s="17" t="s">
        <v>1073</v>
      </c>
      <c r="D148" s="6"/>
    </row>
    <row r="149" spans="1:4" x14ac:dyDescent="0.3">
      <c r="A149" s="16" t="str">
        <f>Manufacturing!L149</f>
        <v>P-PD-5668</v>
      </c>
      <c r="B149" s="12" t="s">
        <v>1077</v>
      </c>
      <c r="C149" s="17" t="s">
        <v>1076</v>
      </c>
      <c r="D149" s="6"/>
    </row>
    <row r="150" spans="1:4" x14ac:dyDescent="0.3">
      <c r="A150" s="16" t="str">
        <f>Manufacturing!L150</f>
        <v>P-PD-3291</v>
      </c>
      <c r="B150" s="12" t="s">
        <v>1077</v>
      </c>
      <c r="C150" s="17" t="s">
        <v>1076</v>
      </c>
      <c r="D150" s="6"/>
    </row>
    <row r="151" spans="1:4" x14ac:dyDescent="0.3">
      <c r="A151" s="16" t="str">
        <f>Manufacturing!L151</f>
        <v>P-PD-7717</v>
      </c>
      <c r="B151" s="12" t="s">
        <v>1078</v>
      </c>
      <c r="C151" s="17" t="s">
        <v>1068</v>
      </c>
      <c r="D151" s="6"/>
    </row>
    <row r="152" spans="1:4" x14ac:dyDescent="0.3">
      <c r="A152" s="16" t="str">
        <f>Manufacturing!L152</f>
        <v>P-PD-5701</v>
      </c>
      <c r="B152" s="12" t="s">
        <v>1079</v>
      </c>
      <c r="C152" s="17" t="s">
        <v>1073</v>
      </c>
      <c r="D152" s="6"/>
    </row>
    <row r="153" spans="1:4" x14ac:dyDescent="0.3">
      <c r="A153" s="16" t="str">
        <f>Manufacturing!L153</f>
        <v>P-PD-4005</v>
      </c>
      <c r="B153" s="12" t="s">
        <v>1069</v>
      </c>
      <c r="C153" s="17" t="s">
        <v>1070</v>
      </c>
      <c r="D153" s="6"/>
    </row>
    <row r="154" spans="1:4" x14ac:dyDescent="0.3">
      <c r="A154" s="16" t="str">
        <f>Manufacturing!L154</f>
        <v>P-PD-7005</v>
      </c>
      <c r="B154" s="12" t="s">
        <v>1069</v>
      </c>
      <c r="C154" s="17" t="s">
        <v>1070</v>
      </c>
      <c r="D154" s="6"/>
    </row>
    <row r="155" spans="1:4" x14ac:dyDescent="0.3">
      <c r="A155" s="16" t="str">
        <f>Manufacturing!L155</f>
        <v>P-PD-3859</v>
      </c>
      <c r="B155" s="12" t="s">
        <v>1067</v>
      </c>
      <c r="C155" s="17" t="s">
        <v>1068</v>
      </c>
      <c r="D155" s="6"/>
    </row>
    <row r="156" spans="1:4" x14ac:dyDescent="0.3">
      <c r="A156" s="16" t="str">
        <f>Manufacturing!L156</f>
        <v>P-PD-8487</v>
      </c>
      <c r="B156" s="12" t="s">
        <v>1072</v>
      </c>
      <c r="C156" s="17" t="s">
        <v>1073</v>
      </c>
      <c r="D156" s="6"/>
    </row>
    <row r="157" spans="1:4" x14ac:dyDescent="0.3">
      <c r="A157" s="16" t="str">
        <f>Manufacturing!L157</f>
        <v>P-PD-4341</v>
      </c>
      <c r="B157" s="12" t="s">
        <v>1074</v>
      </c>
      <c r="C157" s="17" t="s">
        <v>1068</v>
      </c>
      <c r="D157" s="6"/>
    </row>
    <row r="158" spans="1:4" x14ac:dyDescent="0.3">
      <c r="A158" s="16" t="str">
        <f>Manufacturing!L158</f>
        <v>P-PD-7814</v>
      </c>
      <c r="B158" s="12" t="s">
        <v>1080</v>
      </c>
      <c r="C158" s="17" t="s">
        <v>1070</v>
      </c>
    </row>
    <row r="159" spans="1:4" x14ac:dyDescent="0.3">
      <c r="A159" s="16" t="str">
        <f>Manufacturing!L159</f>
        <v>P-PD-7465</v>
      </c>
      <c r="B159" s="12" t="s">
        <v>1071</v>
      </c>
      <c r="C159" s="17" t="s">
        <v>1070</v>
      </c>
    </row>
    <row r="160" spans="1:4" x14ac:dyDescent="0.3">
      <c r="A160" s="16" t="str">
        <f>Manufacturing!L160</f>
        <v>P-PD-3110</v>
      </c>
      <c r="B160" s="12" t="s">
        <v>1069</v>
      </c>
      <c r="C160" s="17" t="s">
        <v>1070</v>
      </c>
    </row>
    <row r="161" spans="1:3" x14ac:dyDescent="0.3">
      <c r="A161" s="16" t="str">
        <f>Manufacturing!L161</f>
        <v>P-PD-8547</v>
      </c>
      <c r="B161" s="12" t="s">
        <v>1081</v>
      </c>
      <c r="C161" s="17" t="s">
        <v>1073</v>
      </c>
    </row>
    <row r="162" spans="1:3" x14ac:dyDescent="0.3">
      <c r="A162" s="16" t="str">
        <f>Manufacturing!L162</f>
        <v>P-PD-9317</v>
      </c>
      <c r="B162" s="12" t="s">
        <v>1067</v>
      </c>
      <c r="C162" s="17" t="s">
        <v>1068</v>
      </c>
    </row>
    <row r="163" spans="1:3" x14ac:dyDescent="0.3">
      <c r="A163" s="16" t="str">
        <f>Manufacturing!L163</f>
        <v>P-PD-8093</v>
      </c>
      <c r="B163" s="12" t="s">
        <v>1077</v>
      </c>
      <c r="C163" s="17" t="s">
        <v>1076</v>
      </c>
    </row>
    <row r="164" spans="1:3" x14ac:dyDescent="0.3">
      <c r="A164" s="16" t="str">
        <f>Manufacturing!L164</f>
        <v>P-PD-5555</v>
      </c>
      <c r="B164" s="12" t="s">
        <v>1071</v>
      </c>
      <c r="C164" s="17" t="s">
        <v>1070</v>
      </c>
    </row>
    <row r="165" spans="1:3" x14ac:dyDescent="0.3">
      <c r="A165" s="16" t="str">
        <f>Manufacturing!L165</f>
        <v>P-PD-6242</v>
      </c>
      <c r="B165" s="12" t="s">
        <v>1071</v>
      </c>
      <c r="C165" s="17" t="s">
        <v>1070</v>
      </c>
    </row>
    <row r="166" spans="1:3" x14ac:dyDescent="0.3">
      <c r="A166" s="16" t="str">
        <f>Manufacturing!L166</f>
        <v>P-PD-5139</v>
      </c>
      <c r="B166" s="12" t="s">
        <v>1074</v>
      </c>
      <c r="C166" s="17" t="s">
        <v>1068</v>
      </c>
    </row>
    <row r="167" spans="1:3" x14ac:dyDescent="0.3">
      <c r="A167" s="16" t="str">
        <f>Manufacturing!L167</f>
        <v>P-PD-9363</v>
      </c>
      <c r="B167" s="12" t="s">
        <v>1074</v>
      </c>
      <c r="C167" s="17" t="s">
        <v>1068</v>
      </c>
    </row>
    <row r="168" spans="1:3" x14ac:dyDescent="0.3">
      <c r="A168" s="16" t="str">
        <f>Manufacturing!L168</f>
        <v>P-PD-6260</v>
      </c>
      <c r="B168" s="12" t="s">
        <v>1072</v>
      </c>
      <c r="C168" s="17" t="s">
        <v>1073</v>
      </c>
    </row>
    <row r="169" spans="1:3" x14ac:dyDescent="0.3">
      <c r="A169" s="16" t="str">
        <f>Manufacturing!L169</f>
        <v>P-PD-6668</v>
      </c>
      <c r="B169" s="12" t="s">
        <v>1074</v>
      </c>
      <c r="C169" s="17" t="s">
        <v>1068</v>
      </c>
    </row>
    <row r="170" spans="1:3" x14ac:dyDescent="0.3">
      <c r="A170" s="16" t="str">
        <f>Manufacturing!L170</f>
        <v>P-PD-4536</v>
      </c>
      <c r="B170" s="12" t="s">
        <v>1074</v>
      </c>
      <c r="C170" s="17" t="s">
        <v>1068</v>
      </c>
    </row>
    <row r="171" spans="1:3" x14ac:dyDescent="0.3">
      <c r="A171" s="16" t="str">
        <f>Manufacturing!L171</f>
        <v>P-PD-3252</v>
      </c>
      <c r="B171" s="12" t="s">
        <v>1078</v>
      </c>
      <c r="C171" s="17" t="s">
        <v>1068</v>
      </c>
    </row>
    <row r="172" spans="1:3" x14ac:dyDescent="0.3">
      <c r="A172" s="16" t="str">
        <f>Manufacturing!L172</f>
        <v>P-PD-8947</v>
      </c>
      <c r="B172" s="12" t="s">
        <v>1075</v>
      </c>
      <c r="C172" s="17" t="s">
        <v>1076</v>
      </c>
    </row>
    <row r="173" spans="1:3" x14ac:dyDescent="0.3">
      <c r="A173" s="16" t="str">
        <f>Manufacturing!L173</f>
        <v>P-PD-9257</v>
      </c>
      <c r="B173" s="12" t="s">
        <v>1069</v>
      </c>
      <c r="C173" s="17" t="s">
        <v>1070</v>
      </c>
    </row>
    <row r="174" spans="1:3" x14ac:dyDescent="0.3">
      <c r="A174" s="16" t="str">
        <f>Manufacturing!L174</f>
        <v>P-PD-7238</v>
      </c>
      <c r="B174" s="12" t="s">
        <v>1071</v>
      </c>
      <c r="C174" s="17" t="s">
        <v>1070</v>
      </c>
    </row>
    <row r="175" spans="1:3" x14ac:dyDescent="0.3">
      <c r="A175" s="16" t="str">
        <f>Manufacturing!L175</f>
        <v>P-PD-5414</v>
      </c>
      <c r="B175" s="12" t="s">
        <v>1072</v>
      </c>
      <c r="C175" s="17" t="s">
        <v>1073</v>
      </c>
    </row>
    <row r="176" spans="1:3" x14ac:dyDescent="0.3">
      <c r="A176" s="16" t="str">
        <f>Manufacturing!L176</f>
        <v>P-PD-7727</v>
      </c>
      <c r="B176" s="12" t="s">
        <v>1067</v>
      </c>
      <c r="C176" s="17" t="s">
        <v>1068</v>
      </c>
    </row>
    <row r="177" spans="1:3" x14ac:dyDescent="0.3">
      <c r="A177" s="16" t="str">
        <f>Manufacturing!L177</f>
        <v>P-PD-3065</v>
      </c>
      <c r="B177" s="12" t="s">
        <v>1078</v>
      </c>
      <c r="C177" s="17" t="s">
        <v>1068</v>
      </c>
    </row>
    <row r="178" spans="1:3" x14ac:dyDescent="0.3">
      <c r="A178" s="16" t="str">
        <f>Manufacturing!L178</f>
        <v>P-PD-3467</v>
      </c>
      <c r="B178" s="12" t="s">
        <v>1074</v>
      </c>
      <c r="C178" s="17" t="s">
        <v>1068</v>
      </c>
    </row>
    <row r="179" spans="1:3" x14ac:dyDescent="0.3">
      <c r="A179" s="16" t="str">
        <f>Manufacturing!L179</f>
        <v>P-PD-7037</v>
      </c>
      <c r="B179" s="12" t="s">
        <v>1080</v>
      </c>
      <c r="C179" s="17" t="s">
        <v>1070</v>
      </c>
    </row>
    <row r="180" spans="1:3" x14ac:dyDescent="0.3">
      <c r="A180" s="16" t="str">
        <f>Manufacturing!L180</f>
        <v>P-PD-4597</v>
      </c>
      <c r="B180" s="12" t="s">
        <v>1077</v>
      </c>
      <c r="C180" s="17" t="s">
        <v>1076</v>
      </c>
    </row>
    <row r="181" spans="1:3" x14ac:dyDescent="0.3">
      <c r="A181" s="16" t="str">
        <f>Manufacturing!L181</f>
        <v>P-PD-7914</v>
      </c>
      <c r="B181" s="12" t="s">
        <v>1080</v>
      </c>
      <c r="C181" s="17" t="s">
        <v>1070</v>
      </c>
    </row>
    <row r="182" spans="1:3" x14ac:dyDescent="0.3">
      <c r="A182" s="16" t="str">
        <f>Manufacturing!L182</f>
        <v>P-PD-5932</v>
      </c>
      <c r="B182" s="12" t="s">
        <v>1081</v>
      </c>
      <c r="C182" s="17" t="s">
        <v>1073</v>
      </c>
    </row>
    <row r="183" spans="1:3" x14ac:dyDescent="0.3">
      <c r="A183" s="16" t="str">
        <f>Manufacturing!L183</f>
        <v>P-PD-6902</v>
      </c>
      <c r="B183" s="12" t="s">
        <v>1082</v>
      </c>
      <c r="C183" s="17" t="s">
        <v>1076</v>
      </c>
    </row>
    <row r="184" spans="1:3" x14ac:dyDescent="0.3">
      <c r="A184" s="16" t="str">
        <f>Manufacturing!L184</f>
        <v>P-PD-6203</v>
      </c>
      <c r="B184" s="12" t="s">
        <v>1071</v>
      </c>
      <c r="C184" s="17" t="s">
        <v>1070</v>
      </c>
    </row>
    <row r="185" spans="1:3" x14ac:dyDescent="0.3">
      <c r="A185" s="16" t="str">
        <f>Manufacturing!L185</f>
        <v>P-PD-9639</v>
      </c>
      <c r="B185" s="12" t="s">
        <v>1071</v>
      </c>
      <c r="C185" s="17" t="s">
        <v>1070</v>
      </c>
    </row>
    <row r="186" spans="1:3" x14ac:dyDescent="0.3">
      <c r="A186" s="16" t="str">
        <f>Manufacturing!L186</f>
        <v>P-PD-4632</v>
      </c>
      <c r="B186" s="12" t="s">
        <v>1077</v>
      </c>
      <c r="C186" s="17" t="s">
        <v>1076</v>
      </c>
    </row>
    <row r="187" spans="1:3" x14ac:dyDescent="0.3">
      <c r="A187" s="16" t="str">
        <f>Manufacturing!L187</f>
        <v>P-PD-7197</v>
      </c>
      <c r="B187" s="12" t="s">
        <v>1079</v>
      </c>
      <c r="C187" s="17" t="s">
        <v>1073</v>
      </c>
    </row>
    <row r="188" spans="1:3" x14ac:dyDescent="0.3">
      <c r="A188" s="16" t="str">
        <f>Manufacturing!L188</f>
        <v>P-PD-8029</v>
      </c>
      <c r="B188" s="12" t="s">
        <v>1072</v>
      </c>
      <c r="C188" s="17" t="s">
        <v>1073</v>
      </c>
    </row>
    <row r="189" spans="1:3" x14ac:dyDescent="0.3">
      <c r="A189" s="16" t="str">
        <f>Manufacturing!L189</f>
        <v>P-PD-9037</v>
      </c>
      <c r="B189" s="12" t="s">
        <v>1082</v>
      </c>
      <c r="C189" s="17" t="s">
        <v>1076</v>
      </c>
    </row>
    <row r="190" spans="1:3" x14ac:dyDescent="0.3">
      <c r="A190" s="16" t="str">
        <f>Manufacturing!L190</f>
        <v>P-PD-8677</v>
      </c>
      <c r="B190" s="12" t="s">
        <v>1081</v>
      </c>
      <c r="C190" s="17" t="s">
        <v>1073</v>
      </c>
    </row>
    <row r="191" spans="1:3" x14ac:dyDescent="0.3">
      <c r="A191" s="16" t="str">
        <f>Manufacturing!L191</f>
        <v>P-PD-9094</v>
      </c>
      <c r="B191" s="12" t="s">
        <v>1075</v>
      </c>
      <c r="C191" s="17" t="s">
        <v>1076</v>
      </c>
    </row>
    <row r="192" spans="1:3" x14ac:dyDescent="0.3">
      <c r="A192" s="16" t="str">
        <f>Manufacturing!L192</f>
        <v>P-PD-5749</v>
      </c>
      <c r="B192" s="12" t="s">
        <v>1077</v>
      </c>
      <c r="C192" s="17" t="s">
        <v>1076</v>
      </c>
    </row>
    <row r="193" spans="1:3" x14ac:dyDescent="0.3">
      <c r="A193" s="16" t="str">
        <f>Manufacturing!L193</f>
        <v>P-PD-3449</v>
      </c>
      <c r="B193" s="12" t="s">
        <v>1078</v>
      </c>
      <c r="C193" s="17" t="s">
        <v>1068</v>
      </c>
    </row>
    <row r="194" spans="1:3" x14ac:dyDescent="0.3">
      <c r="A194" s="16" t="str">
        <f>Manufacturing!L194</f>
        <v>P-PD-6280</v>
      </c>
      <c r="B194" s="12" t="s">
        <v>1080</v>
      </c>
      <c r="C194" s="17" t="s">
        <v>1070</v>
      </c>
    </row>
    <row r="195" spans="1:3" x14ac:dyDescent="0.3">
      <c r="A195" s="16" t="str">
        <f>Manufacturing!L195</f>
        <v>P-PD-9690</v>
      </c>
      <c r="B195" s="12" t="s">
        <v>1082</v>
      </c>
      <c r="C195" s="17" t="s">
        <v>1076</v>
      </c>
    </row>
    <row r="196" spans="1:3" x14ac:dyDescent="0.3">
      <c r="A196" s="16" t="str">
        <f>Manufacturing!L196</f>
        <v>P-PD-4563</v>
      </c>
      <c r="B196" s="12" t="s">
        <v>1067</v>
      </c>
      <c r="C196" s="17" t="s">
        <v>1068</v>
      </c>
    </row>
    <row r="197" spans="1:3" x14ac:dyDescent="0.3">
      <c r="A197" s="16" t="str">
        <f>Manufacturing!L197</f>
        <v>P-PD-7196</v>
      </c>
      <c r="B197" s="12" t="s">
        <v>1082</v>
      </c>
      <c r="C197" s="17" t="s">
        <v>1076</v>
      </c>
    </row>
    <row r="198" spans="1:3" x14ac:dyDescent="0.3">
      <c r="A198" s="16" t="str">
        <f>Manufacturing!L198</f>
        <v>P-PD-9019</v>
      </c>
      <c r="B198" s="12" t="s">
        <v>1074</v>
      </c>
      <c r="C198" s="17" t="s">
        <v>1068</v>
      </c>
    </row>
    <row r="199" spans="1:3" x14ac:dyDescent="0.3">
      <c r="A199" s="16" t="str">
        <f>Manufacturing!L199</f>
        <v>P-PD-8809</v>
      </c>
      <c r="B199" s="12" t="s">
        <v>1082</v>
      </c>
      <c r="C199" s="17" t="s">
        <v>1076</v>
      </c>
    </row>
    <row r="200" spans="1:3" x14ac:dyDescent="0.3">
      <c r="A200" s="16" t="str">
        <f>Manufacturing!L200</f>
        <v>P-PD-5681</v>
      </c>
      <c r="B200" s="12" t="s">
        <v>1075</v>
      </c>
      <c r="C200" s="17" t="s">
        <v>1076</v>
      </c>
    </row>
    <row r="201" spans="1:3" x14ac:dyDescent="0.3">
      <c r="A201" s="16" t="str">
        <f>Manufacturing!L201</f>
        <v>P-PD-9813</v>
      </c>
      <c r="B201" s="12" t="s">
        <v>1078</v>
      </c>
      <c r="C201" s="17" t="s">
        <v>1068</v>
      </c>
    </row>
    <row r="202" spans="1:3" x14ac:dyDescent="0.3">
      <c r="A202" s="16" t="str">
        <f>Manufacturing!L202</f>
        <v>P-PD-9091</v>
      </c>
      <c r="B202" s="12" t="s">
        <v>1078</v>
      </c>
      <c r="C202" s="17" t="s">
        <v>1068</v>
      </c>
    </row>
    <row r="203" spans="1:3" x14ac:dyDescent="0.3">
      <c r="A203" s="16" t="str">
        <f>Manufacturing!L203</f>
        <v>P-PD-5863</v>
      </c>
      <c r="B203" s="12" t="s">
        <v>1071</v>
      </c>
      <c r="C203" s="17" t="s">
        <v>1070</v>
      </c>
    </row>
    <row r="204" spans="1:3" x14ac:dyDescent="0.3">
      <c r="A204" s="16" t="str">
        <f>Manufacturing!L204</f>
        <v>P-PD-6458</v>
      </c>
      <c r="B204" s="12" t="s">
        <v>1067</v>
      </c>
      <c r="C204" s="17" t="s">
        <v>1068</v>
      </c>
    </row>
    <row r="205" spans="1:3" x14ac:dyDescent="0.3">
      <c r="A205" s="16" t="str">
        <f>Manufacturing!L205</f>
        <v>P-PD-5686</v>
      </c>
      <c r="B205" s="12" t="s">
        <v>1075</v>
      </c>
      <c r="C205" s="17" t="s">
        <v>1076</v>
      </c>
    </row>
    <row r="206" spans="1:3" x14ac:dyDescent="0.3">
      <c r="A206" s="16" t="str">
        <f>Manufacturing!L206</f>
        <v>P-PD-8240</v>
      </c>
      <c r="B206" s="12" t="s">
        <v>1080</v>
      </c>
      <c r="C206" s="17" t="s">
        <v>1070</v>
      </c>
    </row>
    <row r="207" spans="1:3" x14ac:dyDescent="0.3">
      <c r="A207" s="16" t="str">
        <f>Manufacturing!L207</f>
        <v>P-PD-5020</v>
      </c>
      <c r="B207" s="12" t="s">
        <v>1082</v>
      </c>
      <c r="C207" s="17" t="s">
        <v>1076</v>
      </c>
    </row>
    <row r="208" spans="1:3" x14ac:dyDescent="0.3">
      <c r="A208" s="16" t="str">
        <f>Manufacturing!L208</f>
        <v>P-PD-5817</v>
      </c>
      <c r="B208" s="12" t="s">
        <v>1080</v>
      </c>
      <c r="C208" s="17" t="s">
        <v>1070</v>
      </c>
    </row>
    <row r="209" spans="1:3" x14ac:dyDescent="0.3">
      <c r="A209" s="16" t="str">
        <f>Manufacturing!L209</f>
        <v>P-PD-5951</v>
      </c>
      <c r="B209" s="12" t="s">
        <v>1074</v>
      </c>
      <c r="C209" s="17" t="s">
        <v>1068</v>
      </c>
    </row>
    <row r="210" spans="1:3" x14ac:dyDescent="0.3">
      <c r="A210" s="16" t="str">
        <f>Manufacturing!L210</f>
        <v>P-PD-5958</v>
      </c>
      <c r="B210" s="12" t="s">
        <v>1071</v>
      </c>
      <c r="C210" s="17" t="s">
        <v>1070</v>
      </c>
    </row>
    <row r="211" spans="1:3" x14ac:dyDescent="0.3">
      <c r="A211" s="16" t="str">
        <f>Manufacturing!L211</f>
        <v>P-PD-8013</v>
      </c>
      <c r="B211" s="12" t="s">
        <v>1075</v>
      </c>
      <c r="C211" s="17" t="s">
        <v>1076</v>
      </c>
    </row>
    <row r="212" spans="1:3" x14ac:dyDescent="0.3">
      <c r="A212" s="16" t="str">
        <f>Manufacturing!L212</f>
        <v>P-PD-4001</v>
      </c>
      <c r="B212" s="12" t="s">
        <v>1072</v>
      </c>
      <c r="C212" s="17" t="s">
        <v>1073</v>
      </c>
    </row>
    <row r="213" spans="1:3" x14ac:dyDescent="0.3">
      <c r="A213" s="16" t="str">
        <f>Manufacturing!L213</f>
        <v>P-PD-8071</v>
      </c>
      <c r="B213" s="12" t="s">
        <v>1075</v>
      </c>
      <c r="C213" s="17" t="s">
        <v>1076</v>
      </c>
    </row>
    <row r="214" spans="1:3" x14ac:dyDescent="0.3">
      <c r="A214" s="16" t="str">
        <f>Manufacturing!L214</f>
        <v>P-PD-3567</v>
      </c>
      <c r="B214" s="12" t="s">
        <v>1075</v>
      </c>
      <c r="C214" s="17" t="s">
        <v>1076</v>
      </c>
    </row>
    <row r="215" spans="1:3" x14ac:dyDescent="0.3">
      <c r="A215" s="16" t="str">
        <f>Manufacturing!L215</f>
        <v>P-PD-5044</v>
      </c>
      <c r="B215" s="12" t="s">
        <v>1082</v>
      </c>
      <c r="C215" s="17" t="s">
        <v>1076</v>
      </c>
    </row>
    <row r="216" spans="1:3" x14ac:dyDescent="0.3">
      <c r="A216" s="16" t="str">
        <f>Manufacturing!L216</f>
        <v>P-PD-3598</v>
      </c>
      <c r="B216" s="12" t="s">
        <v>1080</v>
      </c>
      <c r="C216" s="17" t="s">
        <v>1070</v>
      </c>
    </row>
    <row r="217" spans="1:3" x14ac:dyDescent="0.3">
      <c r="A217" s="16" t="str">
        <f>Manufacturing!L217</f>
        <v>P-PD-6997</v>
      </c>
      <c r="B217" s="12" t="s">
        <v>1075</v>
      </c>
      <c r="C217" s="17" t="s">
        <v>1076</v>
      </c>
    </row>
    <row r="218" spans="1:3" x14ac:dyDescent="0.3">
      <c r="A218" s="16" t="str">
        <f>Manufacturing!L218</f>
        <v>P-PD-9534</v>
      </c>
      <c r="B218" s="12" t="s">
        <v>1081</v>
      </c>
      <c r="C218" s="17" t="s">
        <v>1073</v>
      </c>
    </row>
    <row r="219" spans="1:3" x14ac:dyDescent="0.3">
      <c r="A219" s="16" t="str">
        <f>Manufacturing!L219</f>
        <v>P-PD-9875</v>
      </c>
      <c r="B219" s="12" t="s">
        <v>1078</v>
      </c>
      <c r="C219" s="17" t="s">
        <v>1068</v>
      </c>
    </row>
    <row r="220" spans="1:3" x14ac:dyDescent="0.3">
      <c r="A220" s="16" t="str">
        <f>Manufacturing!L220</f>
        <v>P-PD-6942</v>
      </c>
      <c r="B220" s="12" t="s">
        <v>1071</v>
      </c>
      <c r="C220" s="17" t="s">
        <v>1070</v>
      </c>
    </row>
    <row r="221" spans="1:3" x14ac:dyDescent="0.3">
      <c r="A221" s="16" t="str">
        <f>Manufacturing!L221</f>
        <v>P-PD-9038</v>
      </c>
      <c r="B221" s="12" t="s">
        <v>1079</v>
      </c>
      <c r="C221" s="17" t="s">
        <v>1073</v>
      </c>
    </row>
    <row r="222" spans="1:3" x14ac:dyDescent="0.3">
      <c r="A222" s="16" t="str">
        <f>Manufacturing!L222</f>
        <v>P-PD-5865</v>
      </c>
      <c r="B222" s="12" t="s">
        <v>1071</v>
      </c>
      <c r="C222" s="17" t="s">
        <v>1070</v>
      </c>
    </row>
    <row r="223" spans="1:3" x14ac:dyDescent="0.3">
      <c r="A223" s="16" t="str">
        <f>Manufacturing!L223</f>
        <v>P-PD-6028</v>
      </c>
      <c r="B223" s="12" t="s">
        <v>1080</v>
      </c>
      <c r="C223" s="17" t="s">
        <v>1070</v>
      </c>
    </row>
    <row r="224" spans="1:3" x14ac:dyDescent="0.3">
      <c r="A224" s="16" t="str">
        <f>Manufacturing!L224</f>
        <v>P-PD-9917</v>
      </c>
      <c r="B224" s="12" t="s">
        <v>1077</v>
      </c>
      <c r="C224" s="17" t="s">
        <v>1076</v>
      </c>
    </row>
    <row r="225" spans="1:3" x14ac:dyDescent="0.3">
      <c r="A225" s="16" t="str">
        <f>Manufacturing!L225</f>
        <v>P-PD-3178</v>
      </c>
      <c r="B225" s="12" t="s">
        <v>1080</v>
      </c>
      <c r="C225" s="17" t="s">
        <v>1070</v>
      </c>
    </row>
    <row r="226" spans="1:3" x14ac:dyDescent="0.3">
      <c r="A226" s="16" t="str">
        <f>Manufacturing!L226</f>
        <v>P-PD-6073</v>
      </c>
      <c r="B226" s="12" t="s">
        <v>1069</v>
      </c>
      <c r="C226" s="17" t="s">
        <v>1070</v>
      </c>
    </row>
    <row r="227" spans="1:3" x14ac:dyDescent="0.3">
      <c r="A227" s="16" t="str">
        <f>Manufacturing!L227</f>
        <v>P-PD-8279</v>
      </c>
      <c r="B227" s="12" t="s">
        <v>1071</v>
      </c>
      <c r="C227" s="17" t="s">
        <v>1070</v>
      </c>
    </row>
    <row r="228" spans="1:3" x14ac:dyDescent="0.3">
      <c r="A228" s="16" t="str">
        <f>Manufacturing!L228</f>
        <v>P-PD-3560</v>
      </c>
      <c r="B228" s="12" t="s">
        <v>1077</v>
      </c>
      <c r="C228" s="17" t="s">
        <v>1076</v>
      </c>
    </row>
    <row r="229" spans="1:3" x14ac:dyDescent="0.3">
      <c r="A229" s="16" t="str">
        <f>Manufacturing!L229</f>
        <v>P-PD-8352</v>
      </c>
      <c r="B229" s="12" t="s">
        <v>1082</v>
      </c>
      <c r="C229" s="17" t="s">
        <v>1076</v>
      </c>
    </row>
    <row r="230" spans="1:3" x14ac:dyDescent="0.3">
      <c r="A230" s="16" t="str">
        <f>Manufacturing!L230</f>
        <v>P-PD-3191</v>
      </c>
      <c r="B230" s="12" t="s">
        <v>1074</v>
      </c>
      <c r="C230" s="17" t="s">
        <v>1068</v>
      </c>
    </row>
    <row r="231" spans="1:3" x14ac:dyDescent="0.3">
      <c r="A231" s="16" t="str">
        <f>Manufacturing!L231</f>
        <v>P-PD-7205</v>
      </c>
      <c r="B231" s="12" t="s">
        <v>1080</v>
      </c>
      <c r="C231" s="17" t="s">
        <v>1070</v>
      </c>
    </row>
    <row r="232" spans="1:3" x14ac:dyDescent="0.3">
      <c r="A232" s="16" t="str">
        <f>Manufacturing!L232</f>
        <v>P-PD-5808</v>
      </c>
      <c r="B232" s="12" t="s">
        <v>1075</v>
      </c>
      <c r="C232" s="17" t="s">
        <v>1076</v>
      </c>
    </row>
    <row r="233" spans="1:3" x14ac:dyDescent="0.3">
      <c r="A233" s="16" t="str">
        <f>Manufacturing!L233</f>
        <v>P-PD-3887</v>
      </c>
      <c r="B233" s="12" t="s">
        <v>1082</v>
      </c>
      <c r="C233" s="17" t="s">
        <v>1076</v>
      </c>
    </row>
    <row r="234" spans="1:3" x14ac:dyDescent="0.3">
      <c r="A234" s="16" t="str">
        <f>Manufacturing!L234</f>
        <v>P-PD-6395</v>
      </c>
      <c r="B234" s="12" t="s">
        <v>1067</v>
      </c>
      <c r="C234" s="17" t="s">
        <v>1068</v>
      </c>
    </row>
    <row r="235" spans="1:3" x14ac:dyDescent="0.3">
      <c r="A235" s="16" t="str">
        <f>Manufacturing!L235</f>
        <v>P-PD-5856</v>
      </c>
      <c r="B235" s="12" t="s">
        <v>1077</v>
      </c>
      <c r="C235" s="17" t="s">
        <v>1076</v>
      </c>
    </row>
    <row r="236" spans="1:3" x14ac:dyDescent="0.3">
      <c r="A236" s="16" t="str">
        <f>Manufacturing!L236</f>
        <v>P-PD-9913</v>
      </c>
      <c r="B236" s="12" t="s">
        <v>1081</v>
      </c>
      <c r="C236" s="17" t="s">
        <v>1073</v>
      </c>
    </row>
    <row r="237" spans="1:3" x14ac:dyDescent="0.3">
      <c r="A237" s="16" t="str">
        <f>Manufacturing!L237</f>
        <v>P-PD-4844</v>
      </c>
      <c r="B237" s="12" t="s">
        <v>1077</v>
      </c>
      <c r="C237" s="17" t="s">
        <v>1076</v>
      </c>
    </row>
    <row r="238" spans="1:3" x14ac:dyDescent="0.3">
      <c r="A238" s="16" t="str">
        <f>Manufacturing!L238</f>
        <v>P-PD-9442</v>
      </c>
      <c r="B238" s="12" t="s">
        <v>1067</v>
      </c>
      <c r="C238" s="17" t="s">
        <v>1068</v>
      </c>
    </row>
    <row r="239" spans="1:3" x14ac:dyDescent="0.3">
      <c r="A239" s="16" t="str">
        <f>Manufacturing!L239</f>
        <v>P-PD-8670</v>
      </c>
      <c r="B239" s="12" t="s">
        <v>1081</v>
      </c>
      <c r="C239" s="17" t="s">
        <v>1073</v>
      </c>
    </row>
    <row r="240" spans="1:3" x14ac:dyDescent="0.3">
      <c r="A240" s="16" t="str">
        <f>Manufacturing!L240</f>
        <v>P-PD-4438</v>
      </c>
      <c r="B240" s="12" t="s">
        <v>1080</v>
      </c>
      <c r="C240" s="17" t="s">
        <v>1070</v>
      </c>
    </row>
    <row r="241" spans="1:3" x14ac:dyDescent="0.3">
      <c r="A241" s="16" t="str">
        <f>Manufacturing!L241</f>
        <v>P-PD-9267</v>
      </c>
      <c r="B241" s="12" t="s">
        <v>1075</v>
      </c>
      <c r="C241" s="17" t="s">
        <v>1076</v>
      </c>
    </row>
    <row r="242" spans="1:3" x14ac:dyDescent="0.3">
      <c r="A242" s="16" t="str">
        <f>Manufacturing!L242</f>
        <v>P-PD-3932</v>
      </c>
      <c r="B242" s="12" t="s">
        <v>1082</v>
      </c>
      <c r="C242" s="17" t="s">
        <v>1076</v>
      </c>
    </row>
    <row r="243" spans="1:3" x14ac:dyDescent="0.3">
      <c r="A243" s="16" t="str">
        <f>Manufacturing!L243</f>
        <v>P-PD-3286</v>
      </c>
      <c r="B243" s="12" t="s">
        <v>1071</v>
      </c>
      <c r="C243" s="17" t="s">
        <v>1070</v>
      </c>
    </row>
    <row r="244" spans="1:3" x14ac:dyDescent="0.3">
      <c r="A244" s="16" t="str">
        <f>Manufacturing!L244</f>
        <v>P-PD-4794</v>
      </c>
      <c r="B244" s="12" t="s">
        <v>1072</v>
      </c>
      <c r="C244" s="17" t="s">
        <v>1073</v>
      </c>
    </row>
    <row r="245" spans="1:3" x14ac:dyDescent="0.3">
      <c r="A245" s="16" t="str">
        <f>Manufacturing!L245</f>
        <v>P-PD-8152</v>
      </c>
      <c r="B245" s="12" t="s">
        <v>1078</v>
      </c>
      <c r="C245" s="17" t="s">
        <v>1068</v>
      </c>
    </row>
    <row r="246" spans="1:3" x14ac:dyDescent="0.3">
      <c r="A246" s="16" t="str">
        <f>Manufacturing!L246</f>
        <v>P-PD-4339</v>
      </c>
      <c r="B246" s="12" t="s">
        <v>1069</v>
      </c>
      <c r="C246" s="17" t="s">
        <v>1070</v>
      </c>
    </row>
    <row r="247" spans="1:3" x14ac:dyDescent="0.3">
      <c r="A247" s="16" t="str">
        <f>Manufacturing!L247</f>
        <v>P-PD-5662</v>
      </c>
      <c r="B247" s="12" t="s">
        <v>1080</v>
      </c>
      <c r="C247" s="17" t="s">
        <v>1070</v>
      </c>
    </row>
    <row r="248" spans="1:3" x14ac:dyDescent="0.3">
      <c r="A248" s="16" t="str">
        <f>Manufacturing!L248</f>
        <v>P-PD-8503</v>
      </c>
      <c r="B248" s="12" t="s">
        <v>1067</v>
      </c>
      <c r="C248" s="17" t="s">
        <v>1068</v>
      </c>
    </row>
    <row r="249" spans="1:3" x14ac:dyDescent="0.3">
      <c r="A249" s="16" t="str">
        <f>Manufacturing!L249</f>
        <v>P-PD-3511</v>
      </c>
      <c r="B249" s="12" t="s">
        <v>1074</v>
      </c>
      <c r="C249" s="17" t="s">
        <v>1068</v>
      </c>
    </row>
    <row r="250" spans="1:3" x14ac:dyDescent="0.3">
      <c r="A250" s="16" t="str">
        <f>Manufacturing!L250</f>
        <v>P-PD-8828</v>
      </c>
      <c r="B250" s="12" t="s">
        <v>1079</v>
      </c>
      <c r="C250" s="17" t="s">
        <v>1073</v>
      </c>
    </row>
    <row r="251" spans="1:3" x14ac:dyDescent="0.3">
      <c r="A251" s="16" t="str">
        <f>Manufacturing!L251</f>
        <v>P-PD-5360</v>
      </c>
      <c r="B251" s="12" t="s">
        <v>1078</v>
      </c>
      <c r="C251" s="17" t="s">
        <v>1068</v>
      </c>
    </row>
    <row r="252" spans="1:3" x14ac:dyDescent="0.3">
      <c r="A252" s="16" t="str">
        <f>Manufacturing!L252</f>
        <v>P-PD-5144</v>
      </c>
      <c r="B252" s="12" t="s">
        <v>1078</v>
      </c>
      <c r="C252" s="17" t="s">
        <v>1068</v>
      </c>
    </row>
    <row r="253" spans="1:3" x14ac:dyDescent="0.3">
      <c r="A253" s="16" t="str">
        <f>Manufacturing!L253</f>
        <v>P-PD-5130</v>
      </c>
      <c r="B253" s="12" t="s">
        <v>1077</v>
      </c>
      <c r="C253" s="17" t="s">
        <v>1076</v>
      </c>
    </row>
    <row r="254" spans="1:3" x14ac:dyDescent="0.3">
      <c r="A254" s="16" t="str">
        <f>Manufacturing!L254</f>
        <v>P-PD-8574</v>
      </c>
      <c r="B254" s="12" t="s">
        <v>1077</v>
      </c>
      <c r="C254" s="17" t="s">
        <v>1076</v>
      </c>
    </row>
    <row r="255" spans="1:3" x14ac:dyDescent="0.3">
      <c r="A255" s="16" t="str">
        <f>Manufacturing!L255</f>
        <v>P-PD-6290</v>
      </c>
      <c r="B255" s="12" t="s">
        <v>1072</v>
      </c>
      <c r="C255" s="17" t="s">
        <v>1073</v>
      </c>
    </row>
    <row r="256" spans="1:3" x14ac:dyDescent="0.3">
      <c r="A256" s="16" t="str">
        <f>Manufacturing!L256</f>
        <v>P-PD-6187</v>
      </c>
      <c r="B256" s="12" t="s">
        <v>1071</v>
      </c>
      <c r="C256" s="17" t="s">
        <v>1070</v>
      </c>
    </row>
    <row r="257" spans="1:3" x14ac:dyDescent="0.3">
      <c r="A257" s="16" t="str">
        <f>Manufacturing!L257</f>
        <v>P-PD-8160</v>
      </c>
      <c r="B257" s="12" t="s">
        <v>1071</v>
      </c>
      <c r="C257" s="17" t="s">
        <v>1070</v>
      </c>
    </row>
    <row r="258" spans="1:3" x14ac:dyDescent="0.3">
      <c r="A258" s="16" t="str">
        <f>Manufacturing!L258</f>
        <v>P-PD-9253</v>
      </c>
      <c r="B258" s="12" t="s">
        <v>1072</v>
      </c>
      <c r="C258" s="17" t="s">
        <v>1073</v>
      </c>
    </row>
    <row r="259" spans="1:3" x14ac:dyDescent="0.3">
      <c r="A259" s="16" t="str">
        <f>Manufacturing!L259</f>
        <v>P-PD-6523</v>
      </c>
      <c r="B259" s="12" t="s">
        <v>1067</v>
      </c>
      <c r="C259" s="17" t="s">
        <v>1068</v>
      </c>
    </row>
    <row r="260" spans="1:3" x14ac:dyDescent="0.3">
      <c r="A260" s="16" t="str">
        <f>Manufacturing!L260</f>
        <v>P-PD-3778</v>
      </c>
      <c r="B260" s="12" t="s">
        <v>1067</v>
      </c>
      <c r="C260" s="17" t="s">
        <v>1068</v>
      </c>
    </row>
    <row r="261" spans="1:3" x14ac:dyDescent="0.3">
      <c r="A261" s="16" t="str">
        <f>Manufacturing!L261</f>
        <v>P-PD-6561</v>
      </c>
      <c r="B261" s="12" t="s">
        <v>1069</v>
      </c>
      <c r="C261" s="17" t="s">
        <v>1070</v>
      </c>
    </row>
    <row r="262" spans="1:3" x14ac:dyDescent="0.3">
      <c r="A262" s="16" t="str">
        <f>Manufacturing!L262</f>
        <v>P-PD-5838</v>
      </c>
      <c r="B262" s="12" t="s">
        <v>1067</v>
      </c>
      <c r="C262" s="17" t="s">
        <v>1068</v>
      </c>
    </row>
    <row r="263" spans="1:3" x14ac:dyDescent="0.3">
      <c r="A263" s="16" t="str">
        <f>Manufacturing!L263</f>
        <v>P-PD-6202</v>
      </c>
      <c r="B263" s="12" t="s">
        <v>1069</v>
      </c>
      <c r="C263" s="17" t="s">
        <v>1070</v>
      </c>
    </row>
    <row r="264" spans="1:3" x14ac:dyDescent="0.3">
      <c r="A264" s="16" t="str">
        <f>Manufacturing!L264</f>
        <v>P-PD-9862</v>
      </c>
      <c r="B264" s="12" t="s">
        <v>1067</v>
      </c>
      <c r="C264" s="17" t="s">
        <v>1068</v>
      </c>
    </row>
    <row r="265" spans="1:3" x14ac:dyDescent="0.3">
      <c r="A265" s="16" t="str">
        <f>Manufacturing!L265</f>
        <v>P-PD-9340</v>
      </c>
      <c r="B265" s="12" t="s">
        <v>1078</v>
      </c>
      <c r="C265" s="17" t="s">
        <v>1068</v>
      </c>
    </row>
    <row r="266" spans="1:3" x14ac:dyDescent="0.3">
      <c r="A266" s="16" t="str">
        <f>Manufacturing!L266</f>
        <v>P-PD-5449</v>
      </c>
      <c r="B266" s="12" t="s">
        <v>1071</v>
      </c>
      <c r="C266" s="17" t="s">
        <v>1070</v>
      </c>
    </row>
    <row r="267" spans="1:3" x14ac:dyDescent="0.3">
      <c r="A267" s="16" t="str">
        <f>Manufacturing!L267</f>
        <v>P-PD-4072</v>
      </c>
      <c r="B267" s="12" t="s">
        <v>1072</v>
      </c>
      <c r="C267" s="17" t="s">
        <v>1073</v>
      </c>
    </row>
    <row r="268" spans="1:3" x14ac:dyDescent="0.3">
      <c r="A268" s="16" t="str">
        <f>Manufacturing!L268</f>
        <v>P-PD-8170</v>
      </c>
      <c r="B268" s="12" t="s">
        <v>1069</v>
      </c>
      <c r="C268" s="17" t="s">
        <v>1070</v>
      </c>
    </row>
    <row r="269" spans="1:3" x14ac:dyDescent="0.3">
      <c r="A269" s="16" t="str">
        <f>Manufacturing!L269</f>
        <v>P-PD-9571</v>
      </c>
      <c r="B269" s="12" t="s">
        <v>1081</v>
      </c>
      <c r="C269" s="17" t="s">
        <v>1073</v>
      </c>
    </row>
    <row r="270" spans="1:3" x14ac:dyDescent="0.3">
      <c r="A270" s="16" t="str">
        <f>Manufacturing!L270</f>
        <v>P-PD-3074</v>
      </c>
      <c r="B270" s="12" t="s">
        <v>1080</v>
      </c>
      <c r="C270" s="17" t="s">
        <v>1070</v>
      </c>
    </row>
    <row r="271" spans="1:3" x14ac:dyDescent="0.3">
      <c r="A271" s="16" t="str">
        <f>Manufacturing!L271</f>
        <v>P-PD-3615</v>
      </c>
      <c r="B271" s="12" t="s">
        <v>1079</v>
      </c>
      <c r="C271" s="17" t="s">
        <v>1073</v>
      </c>
    </row>
    <row r="272" spans="1:3" x14ac:dyDescent="0.3">
      <c r="A272" s="16" t="str">
        <f>Manufacturing!L272</f>
        <v>P-PD-7454</v>
      </c>
      <c r="B272" s="12" t="s">
        <v>1074</v>
      </c>
      <c r="C272" s="17" t="s">
        <v>1068</v>
      </c>
    </row>
    <row r="273" spans="1:3" x14ac:dyDescent="0.3">
      <c r="A273" s="16" t="str">
        <f>Manufacturing!L273</f>
        <v>P-PD-4649</v>
      </c>
      <c r="B273" s="12" t="s">
        <v>1080</v>
      </c>
      <c r="C273" s="17" t="s">
        <v>1070</v>
      </c>
    </row>
    <row r="274" spans="1:3" x14ac:dyDescent="0.3">
      <c r="A274" s="16" t="str">
        <f>Manufacturing!L274</f>
        <v>P-PD-9628</v>
      </c>
      <c r="B274" s="12" t="s">
        <v>1081</v>
      </c>
      <c r="C274" s="17" t="s">
        <v>1073</v>
      </c>
    </row>
    <row r="275" spans="1:3" x14ac:dyDescent="0.3">
      <c r="A275" s="16" t="str">
        <f>Manufacturing!L275</f>
        <v>P-PD-7656</v>
      </c>
      <c r="B275" s="12" t="s">
        <v>1079</v>
      </c>
      <c r="C275" s="17" t="s">
        <v>1073</v>
      </c>
    </row>
    <row r="276" spans="1:3" x14ac:dyDescent="0.3">
      <c r="A276" s="16" t="str">
        <f>Manufacturing!L276</f>
        <v>P-PD-8050</v>
      </c>
      <c r="B276" s="12" t="s">
        <v>1071</v>
      </c>
      <c r="C276" s="17" t="s">
        <v>1070</v>
      </c>
    </row>
    <row r="277" spans="1:3" x14ac:dyDescent="0.3">
      <c r="A277" s="16" t="str">
        <f>Manufacturing!L277</f>
        <v>P-PD-3459</v>
      </c>
      <c r="B277" s="12" t="s">
        <v>1081</v>
      </c>
      <c r="C277" s="17" t="s">
        <v>1073</v>
      </c>
    </row>
    <row r="278" spans="1:3" x14ac:dyDescent="0.3">
      <c r="A278" s="16" t="str">
        <f>Manufacturing!L278</f>
        <v>P-PD-8901</v>
      </c>
      <c r="B278" s="12" t="s">
        <v>1072</v>
      </c>
      <c r="C278" s="17" t="s">
        <v>1073</v>
      </c>
    </row>
    <row r="279" spans="1:3" x14ac:dyDescent="0.3">
      <c r="A279" s="16" t="str">
        <f>Manufacturing!L279</f>
        <v>P-PD-6797</v>
      </c>
      <c r="B279" s="12" t="s">
        <v>1080</v>
      </c>
      <c r="C279" s="17" t="s">
        <v>1070</v>
      </c>
    </row>
    <row r="280" spans="1:3" x14ac:dyDescent="0.3">
      <c r="A280" s="16" t="str">
        <f>Manufacturing!L280</f>
        <v>P-PD-6066</v>
      </c>
      <c r="B280" s="12" t="s">
        <v>1072</v>
      </c>
      <c r="C280" s="17" t="s">
        <v>1073</v>
      </c>
    </row>
    <row r="281" spans="1:3" x14ac:dyDescent="0.3">
      <c r="A281" s="16" t="str">
        <f>Manufacturing!L281</f>
        <v>P-PD-3588</v>
      </c>
      <c r="B281" s="12" t="s">
        <v>1082</v>
      </c>
      <c r="C281" s="17" t="s">
        <v>1076</v>
      </c>
    </row>
    <row r="282" spans="1:3" x14ac:dyDescent="0.3">
      <c r="A282" s="16" t="str">
        <f>Manufacturing!L282</f>
        <v>P-PD-3444</v>
      </c>
      <c r="B282" s="12" t="s">
        <v>1078</v>
      </c>
      <c r="C282" s="17" t="s">
        <v>1068</v>
      </c>
    </row>
    <row r="283" spans="1:3" x14ac:dyDescent="0.3">
      <c r="A283" s="16" t="str">
        <f>Manufacturing!L283</f>
        <v>P-PD-7574</v>
      </c>
      <c r="B283" s="12" t="s">
        <v>1078</v>
      </c>
      <c r="C283" s="17" t="s">
        <v>1068</v>
      </c>
    </row>
    <row r="284" spans="1:3" x14ac:dyDescent="0.3">
      <c r="A284" s="16" t="str">
        <f>Manufacturing!L284</f>
        <v>P-PD-3335</v>
      </c>
      <c r="B284" s="12" t="s">
        <v>1080</v>
      </c>
      <c r="C284" s="17" t="s">
        <v>1070</v>
      </c>
    </row>
    <row r="285" spans="1:3" x14ac:dyDescent="0.3">
      <c r="A285" s="16" t="str">
        <f>Manufacturing!L285</f>
        <v>P-PD-8743</v>
      </c>
      <c r="B285" s="12" t="s">
        <v>1072</v>
      </c>
      <c r="C285" s="17" t="s">
        <v>1073</v>
      </c>
    </row>
    <row r="286" spans="1:3" x14ac:dyDescent="0.3">
      <c r="A286" s="16" t="str">
        <f>Manufacturing!L286</f>
        <v>P-PD-3285</v>
      </c>
      <c r="B286" s="12" t="s">
        <v>1079</v>
      </c>
      <c r="C286" s="17" t="s">
        <v>1073</v>
      </c>
    </row>
    <row r="287" spans="1:3" x14ac:dyDescent="0.3">
      <c r="A287" s="16" t="str">
        <f>Manufacturing!L287</f>
        <v>P-PD-3151</v>
      </c>
      <c r="B287" s="12" t="s">
        <v>1067</v>
      </c>
      <c r="C287" s="17" t="s">
        <v>1068</v>
      </c>
    </row>
    <row r="288" spans="1:3" x14ac:dyDescent="0.3">
      <c r="A288" s="16" t="str">
        <f>Manufacturing!L288</f>
        <v>P-PD-5150</v>
      </c>
      <c r="B288" s="12" t="s">
        <v>1067</v>
      </c>
      <c r="C288" s="17" t="s">
        <v>1068</v>
      </c>
    </row>
    <row r="289" spans="1:3" x14ac:dyDescent="0.3">
      <c r="A289" s="16" t="str">
        <f>Manufacturing!L289</f>
        <v>P-PD-8036</v>
      </c>
      <c r="B289" s="12" t="s">
        <v>1074</v>
      </c>
      <c r="C289" s="17" t="s">
        <v>1068</v>
      </c>
    </row>
    <row r="290" spans="1:3" x14ac:dyDescent="0.3">
      <c r="A290" s="16" t="str">
        <f>Manufacturing!L290</f>
        <v>P-PD-4766</v>
      </c>
      <c r="B290" s="12" t="s">
        <v>1079</v>
      </c>
      <c r="C290" s="17" t="s">
        <v>1073</v>
      </c>
    </row>
    <row r="291" spans="1:3" x14ac:dyDescent="0.3">
      <c r="A291" s="16" t="str">
        <f>Manufacturing!L291</f>
        <v>P-PD-3422</v>
      </c>
      <c r="B291" s="12" t="s">
        <v>1069</v>
      </c>
      <c r="C291" s="17" t="s">
        <v>1070</v>
      </c>
    </row>
    <row r="292" spans="1:3" x14ac:dyDescent="0.3">
      <c r="A292" s="16" t="str">
        <f>Manufacturing!L292</f>
        <v>P-PD-7066</v>
      </c>
      <c r="B292" s="12" t="s">
        <v>1078</v>
      </c>
      <c r="C292" s="17" t="s">
        <v>1068</v>
      </c>
    </row>
    <row r="293" spans="1:3" x14ac:dyDescent="0.3">
      <c r="A293" s="16" t="str">
        <f>Manufacturing!L293</f>
        <v>P-PD-4937</v>
      </c>
      <c r="B293" s="12" t="s">
        <v>1075</v>
      </c>
      <c r="C293" s="17" t="s">
        <v>1076</v>
      </c>
    </row>
    <row r="294" spans="1:3" x14ac:dyDescent="0.3">
      <c r="A294" s="16" t="str">
        <f>Manufacturing!L294</f>
        <v>P-PD-5171</v>
      </c>
      <c r="B294" s="12" t="s">
        <v>1074</v>
      </c>
      <c r="C294" s="17" t="s">
        <v>1068</v>
      </c>
    </row>
    <row r="295" spans="1:3" x14ac:dyDescent="0.3">
      <c r="A295" s="16" t="str">
        <f>Manufacturing!L295</f>
        <v>P-PD-4457</v>
      </c>
      <c r="B295" s="12" t="s">
        <v>1082</v>
      </c>
      <c r="C295" s="17" t="s">
        <v>1076</v>
      </c>
    </row>
    <row r="296" spans="1:3" x14ac:dyDescent="0.3">
      <c r="A296" s="16" t="str">
        <f>Manufacturing!L296</f>
        <v>P-PD-9328</v>
      </c>
      <c r="B296" s="12" t="s">
        <v>1074</v>
      </c>
      <c r="C296" s="17" t="s">
        <v>1068</v>
      </c>
    </row>
    <row r="297" spans="1:3" x14ac:dyDescent="0.3">
      <c r="A297" s="16" t="str">
        <f>Manufacturing!L297</f>
        <v>P-PD-7739</v>
      </c>
      <c r="B297" s="12" t="s">
        <v>1072</v>
      </c>
      <c r="C297" s="17" t="s">
        <v>1073</v>
      </c>
    </row>
    <row r="298" spans="1:3" x14ac:dyDescent="0.3">
      <c r="A298" s="16" t="str">
        <f>Manufacturing!L298</f>
        <v>P-PD-3893</v>
      </c>
      <c r="B298" s="12" t="s">
        <v>1079</v>
      </c>
      <c r="C298" s="17" t="s">
        <v>1073</v>
      </c>
    </row>
    <row r="299" spans="1:3" x14ac:dyDescent="0.3">
      <c r="A299" s="16" t="str">
        <f>Manufacturing!L299</f>
        <v>P-PD-9487</v>
      </c>
      <c r="B299" s="12" t="s">
        <v>1071</v>
      </c>
      <c r="C299" s="17" t="s">
        <v>1070</v>
      </c>
    </row>
    <row r="300" spans="1:3" x14ac:dyDescent="0.3">
      <c r="A300" s="16" t="str">
        <f>Manufacturing!L300</f>
        <v>P-PD-5833</v>
      </c>
      <c r="B300" s="12" t="s">
        <v>1069</v>
      </c>
      <c r="C300" s="17" t="s">
        <v>1070</v>
      </c>
    </row>
    <row r="301" spans="1:3" x14ac:dyDescent="0.3">
      <c r="A301" s="16" t="str">
        <f>Manufacturing!L301</f>
        <v>P-PD-5546</v>
      </c>
      <c r="B301" s="12" t="s">
        <v>1081</v>
      </c>
      <c r="C301" s="17" t="s">
        <v>1073</v>
      </c>
    </row>
    <row r="302" spans="1:3" x14ac:dyDescent="0.3">
      <c r="A302" s="16" t="str">
        <f>Manufacturing!L302</f>
        <v>P-PD-3432</v>
      </c>
      <c r="B302" s="12" t="s">
        <v>1079</v>
      </c>
      <c r="C302" s="17" t="s">
        <v>1073</v>
      </c>
    </row>
    <row r="303" spans="1:3" x14ac:dyDescent="0.3">
      <c r="A303" s="16" t="str">
        <f>Manufacturing!L303</f>
        <v>P-PD-4404</v>
      </c>
      <c r="B303" s="12" t="s">
        <v>1067</v>
      </c>
      <c r="C303" s="17" t="s">
        <v>1068</v>
      </c>
    </row>
    <row r="304" spans="1:3" x14ac:dyDescent="0.3">
      <c r="A304" s="16" t="str">
        <f>Manufacturing!L304</f>
        <v>P-PD-3363</v>
      </c>
      <c r="B304" s="12" t="s">
        <v>1074</v>
      </c>
      <c r="C304" s="17" t="s">
        <v>1068</v>
      </c>
    </row>
    <row r="305" spans="1:3" x14ac:dyDescent="0.3">
      <c r="A305" s="16" t="str">
        <f>Manufacturing!L305</f>
        <v>P-PD-5199</v>
      </c>
      <c r="B305" s="12" t="s">
        <v>1081</v>
      </c>
      <c r="C305" s="17" t="s">
        <v>1073</v>
      </c>
    </row>
    <row r="306" spans="1:3" x14ac:dyDescent="0.3">
      <c r="A306" s="16" t="str">
        <f>Manufacturing!L306</f>
        <v>P-PD-5327</v>
      </c>
      <c r="B306" s="12" t="s">
        <v>1081</v>
      </c>
      <c r="C306" s="17" t="s">
        <v>1073</v>
      </c>
    </row>
    <row r="307" spans="1:3" x14ac:dyDescent="0.3">
      <c r="A307" s="16" t="str">
        <f>Manufacturing!L307</f>
        <v>P-PD-3154</v>
      </c>
      <c r="B307" s="12" t="s">
        <v>1082</v>
      </c>
      <c r="C307" s="17" t="s">
        <v>1076</v>
      </c>
    </row>
    <row r="308" spans="1:3" x14ac:dyDescent="0.3">
      <c r="A308" s="16" t="str">
        <f>Manufacturing!L308</f>
        <v>P-PD-9035</v>
      </c>
      <c r="B308" s="12" t="s">
        <v>1079</v>
      </c>
      <c r="C308" s="17" t="s">
        <v>1073</v>
      </c>
    </row>
    <row r="309" spans="1:3" x14ac:dyDescent="0.3">
      <c r="A309" s="16" t="str">
        <f>Manufacturing!L309</f>
        <v>P-PD-4505</v>
      </c>
      <c r="B309" s="12" t="s">
        <v>1069</v>
      </c>
      <c r="C309" s="17" t="s">
        <v>1070</v>
      </c>
    </row>
    <row r="310" spans="1:3" x14ac:dyDescent="0.3">
      <c r="A310" s="16" t="str">
        <f>Manufacturing!L310</f>
        <v>P-PD-8662</v>
      </c>
      <c r="B310" s="12" t="s">
        <v>1079</v>
      </c>
      <c r="C310" s="17" t="s">
        <v>1073</v>
      </c>
    </row>
    <row r="311" spans="1:3" x14ac:dyDescent="0.3">
      <c r="A311" s="16" t="str">
        <f>Manufacturing!L311</f>
        <v>P-PD-3384</v>
      </c>
      <c r="B311" s="12" t="s">
        <v>1075</v>
      </c>
      <c r="C311" s="17" t="s">
        <v>1076</v>
      </c>
    </row>
    <row r="312" spans="1:3" x14ac:dyDescent="0.3">
      <c r="A312" s="16" t="str">
        <f>Manufacturing!L312</f>
        <v>P-PD-3138</v>
      </c>
      <c r="B312" s="12" t="s">
        <v>1081</v>
      </c>
      <c r="C312" s="17" t="s">
        <v>1073</v>
      </c>
    </row>
    <row r="313" spans="1:3" x14ac:dyDescent="0.3">
      <c r="A313" s="16" t="str">
        <f>Manufacturing!L313</f>
        <v>P-PD-7604</v>
      </c>
      <c r="B313" s="12" t="s">
        <v>1074</v>
      </c>
      <c r="C313" s="17" t="s">
        <v>1068</v>
      </c>
    </row>
    <row r="314" spans="1:3" x14ac:dyDescent="0.3">
      <c r="A314" s="16" t="str">
        <f>Manufacturing!L314</f>
        <v>P-PD-7726</v>
      </c>
      <c r="B314" s="12" t="s">
        <v>1074</v>
      </c>
      <c r="C314" s="17" t="s">
        <v>1068</v>
      </c>
    </row>
    <row r="315" spans="1:3" x14ac:dyDescent="0.3">
      <c r="A315" s="16" t="str">
        <f>Manufacturing!L315</f>
        <v>P-PD-8433</v>
      </c>
      <c r="B315" s="12" t="s">
        <v>1067</v>
      </c>
      <c r="C315" s="17" t="s">
        <v>1068</v>
      </c>
    </row>
    <row r="316" spans="1:3" x14ac:dyDescent="0.3">
      <c r="A316" s="16" t="str">
        <f>Manufacturing!L316</f>
        <v>P-PD-8759</v>
      </c>
      <c r="B316" s="12" t="s">
        <v>1082</v>
      </c>
      <c r="C316" s="17" t="s">
        <v>1076</v>
      </c>
    </row>
    <row r="317" spans="1:3" x14ac:dyDescent="0.3">
      <c r="A317" s="16" t="str">
        <f>Manufacturing!L317</f>
        <v>P-PD-3903</v>
      </c>
      <c r="B317" s="12" t="s">
        <v>1079</v>
      </c>
      <c r="C317" s="17" t="s">
        <v>1073</v>
      </c>
    </row>
    <row r="318" spans="1:3" x14ac:dyDescent="0.3">
      <c r="A318" s="16" t="str">
        <f>Manufacturing!L318</f>
        <v>P-PD-3574</v>
      </c>
      <c r="B318" s="12" t="s">
        <v>1078</v>
      </c>
      <c r="C318" s="17" t="s">
        <v>1068</v>
      </c>
    </row>
    <row r="319" spans="1:3" x14ac:dyDescent="0.3">
      <c r="A319" s="16" t="str">
        <f>Manufacturing!L319</f>
        <v>P-PD-8082</v>
      </c>
      <c r="B319" s="12" t="s">
        <v>1079</v>
      </c>
      <c r="C319" s="17" t="s">
        <v>1073</v>
      </c>
    </row>
    <row r="320" spans="1:3" x14ac:dyDescent="0.3">
      <c r="A320" s="16" t="str">
        <f>Manufacturing!L320</f>
        <v>P-PD-5437</v>
      </c>
      <c r="B320" s="12" t="s">
        <v>1071</v>
      </c>
      <c r="C320" s="17" t="s">
        <v>1070</v>
      </c>
    </row>
    <row r="321" spans="1:3" x14ac:dyDescent="0.3">
      <c r="A321" s="16" t="str">
        <f>Manufacturing!L321</f>
        <v>P-PD-5514</v>
      </c>
      <c r="B321" s="12" t="s">
        <v>1075</v>
      </c>
      <c r="C321" s="17" t="s">
        <v>1076</v>
      </c>
    </row>
    <row r="322" spans="1:3" x14ac:dyDescent="0.3">
      <c r="A322" s="16" t="str">
        <f>Manufacturing!L322</f>
        <v>P-PD-9381</v>
      </c>
      <c r="B322" s="12" t="s">
        <v>1074</v>
      </c>
      <c r="C322" s="17" t="s">
        <v>1068</v>
      </c>
    </row>
    <row r="323" spans="1:3" x14ac:dyDescent="0.3">
      <c r="A323" s="16" t="str">
        <f>Manufacturing!L323</f>
        <v>P-PD-3385</v>
      </c>
      <c r="B323" s="12" t="s">
        <v>1079</v>
      </c>
      <c r="C323" s="17" t="s">
        <v>1073</v>
      </c>
    </row>
    <row r="324" spans="1:3" x14ac:dyDescent="0.3">
      <c r="A324" s="16" t="str">
        <f>Manufacturing!L324</f>
        <v>P-PD-8198</v>
      </c>
      <c r="B324" s="12" t="s">
        <v>1081</v>
      </c>
      <c r="C324" s="17" t="s">
        <v>1073</v>
      </c>
    </row>
    <row r="325" spans="1:3" x14ac:dyDescent="0.3">
      <c r="A325" s="16" t="str">
        <f>Manufacturing!L325</f>
        <v>P-PD-3095</v>
      </c>
      <c r="B325" s="12" t="s">
        <v>1069</v>
      </c>
      <c r="C325" s="17" t="s">
        <v>1070</v>
      </c>
    </row>
    <row r="326" spans="1:3" x14ac:dyDescent="0.3">
      <c r="A326" s="16" t="str">
        <f>Manufacturing!L326</f>
        <v>P-PD-4070</v>
      </c>
      <c r="B326" s="12" t="s">
        <v>1082</v>
      </c>
      <c r="C326" s="17" t="s">
        <v>1076</v>
      </c>
    </row>
    <row r="327" spans="1:3" x14ac:dyDescent="0.3">
      <c r="A327" s="16" t="str">
        <f>Manufacturing!L327</f>
        <v>P-PD-9647</v>
      </c>
      <c r="B327" s="12" t="s">
        <v>1072</v>
      </c>
      <c r="C327" s="17" t="s">
        <v>1073</v>
      </c>
    </row>
    <row r="328" spans="1:3" x14ac:dyDescent="0.3">
      <c r="A328" s="16" t="str">
        <f>Manufacturing!L328</f>
        <v>P-PD-7469</v>
      </c>
      <c r="B328" s="12" t="s">
        <v>1081</v>
      </c>
      <c r="C328" s="17" t="s">
        <v>1073</v>
      </c>
    </row>
    <row r="329" spans="1:3" x14ac:dyDescent="0.3">
      <c r="A329" s="16" t="str">
        <f>Manufacturing!L329</f>
        <v>P-PD-7777</v>
      </c>
      <c r="B329" s="12" t="s">
        <v>1081</v>
      </c>
      <c r="C329" s="17" t="s">
        <v>1073</v>
      </c>
    </row>
    <row r="330" spans="1:3" x14ac:dyDescent="0.3">
      <c r="A330" s="16" t="str">
        <f>Manufacturing!L330</f>
        <v>P-PD-3213</v>
      </c>
      <c r="B330" s="12" t="s">
        <v>1069</v>
      </c>
      <c r="C330" s="17" t="s">
        <v>1070</v>
      </c>
    </row>
    <row r="331" spans="1:3" x14ac:dyDescent="0.3">
      <c r="A331" s="16" t="str">
        <f>Manufacturing!L331</f>
        <v>P-PD-5043</v>
      </c>
      <c r="B331" s="12" t="s">
        <v>1081</v>
      </c>
      <c r="C331" s="17" t="s">
        <v>1073</v>
      </c>
    </row>
    <row r="332" spans="1:3" x14ac:dyDescent="0.3">
      <c r="A332" s="16" t="str">
        <f>Manufacturing!L332</f>
        <v>P-PD-6709</v>
      </c>
      <c r="B332" s="12" t="s">
        <v>1075</v>
      </c>
      <c r="C332" s="17" t="s">
        <v>1076</v>
      </c>
    </row>
    <row r="333" spans="1:3" x14ac:dyDescent="0.3">
      <c r="A333" s="16" t="str">
        <f>Manufacturing!L333</f>
        <v>P-PD-4352</v>
      </c>
      <c r="B333" s="12" t="s">
        <v>1067</v>
      </c>
      <c r="C333" s="17" t="s">
        <v>1068</v>
      </c>
    </row>
    <row r="334" spans="1:3" x14ac:dyDescent="0.3">
      <c r="A334" s="16" t="str">
        <f>Manufacturing!L334</f>
        <v>P-PD-4058</v>
      </c>
      <c r="B334" s="12" t="s">
        <v>1079</v>
      </c>
      <c r="C334" s="17" t="s">
        <v>1073</v>
      </c>
    </row>
    <row r="335" spans="1:3" x14ac:dyDescent="0.3">
      <c r="A335" s="16" t="str">
        <f>Manufacturing!L335</f>
        <v>P-PD-8124</v>
      </c>
      <c r="B335" s="12" t="s">
        <v>1079</v>
      </c>
      <c r="C335" s="17" t="s">
        <v>1073</v>
      </c>
    </row>
    <row r="336" spans="1:3" x14ac:dyDescent="0.3">
      <c r="A336" s="16" t="str">
        <f>Manufacturing!L336</f>
        <v>P-PD-9770</v>
      </c>
      <c r="B336" s="12" t="s">
        <v>1069</v>
      </c>
      <c r="C336" s="17" t="s">
        <v>1070</v>
      </c>
    </row>
    <row r="337" spans="1:3" x14ac:dyDescent="0.3">
      <c r="A337" s="16" t="str">
        <f>Manufacturing!L337</f>
        <v>P-PD-3413</v>
      </c>
      <c r="B337" s="12" t="s">
        <v>1082</v>
      </c>
      <c r="C337" s="17" t="s">
        <v>1076</v>
      </c>
    </row>
    <row r="338" spans="1:3" x14ac:dyDescent="0.3">
      <c r="A338" s="16" t="str">
        <f>Manufacturing!L338</f>
        <v>P-PD-4403</v>
      </c>
      <c r="B338" s="12" t="s">
        <v>1075</v>
      </c>
      <c r="C338" s="17" t="s">
        <v>1076</v>
      </c>
    </row>
    <row r="339" spans="1:3" x14ac:dyDescent="0.3">
      <c r="A339" s="16" t="str">
        <f>Manufacturing!L339</f>
        <v>P-PD-6414</v>
      </c>
      <c r="B339" s="12" t="s">
        <v>1078</v>
      </c>
      <c r="C339" s="17" t="s">
        <v>1068</v>
      </c>
    </row>
    <row r="340" spans="1:3" x14ac:dyDescent="0.3">
      <c r="A340" s="16" t="str">
        <f>Manufacturing!L340</f>
        <v>P-PD-7962</v>
      </c>
      <c r="B340" s="12" t="s">
        <v>1082</v>
      </c>
      <c r="C340" s="17" t="s">
        <v>1076</v>
      </c>
    </row>
    <row r="341" spans="1:3" x14ac:dyDescent="0.3">
      <c r="A341" s="16" t="str">
        <f>Manufacturing!L341</f>
        <v>P-PD-7204</v>
      </c>
      <c r="B341" s="12" t="s">
        <v>1077</v>
      </c>
      <c r="C341" s="17" t="s">
        <v>1076</v>
      </c>
    </row>
    <row r="342" spans="1:3" x14ac:dyDescent="0.3">
      <c r="A342" s="16" t="str">
        <f>Manufacturing!L342</f>
        <v>P-PD-4393</v>
      </c>
      <c r="B342" s="12" t="s">
        <v>1082</v>
      </c>
      <c r="C342" s="17" t="s">
        <v>1076</v>
      </c>
    </row>
    <row r="343" spans="1:3" x14ac:dyDescent="0.3">
      <c r="A343" s="16" t="str">
        <f>Manufacturing!L343</f>
        <v>P-PD-4307</v>
      </c>
      <c r="B343" s="12" t="s">
        <v>1072</v>
      </c>
      <c r="C343" s="17" t="s">
        <v>1073</v>
      </c>
    </row>
    <row r="344" spans="1:3" x14ac:dyDescent="0.3">
      <c r="A344" s="16" t="str">
        <f>Manufacturing!L344</f>
        <v>P-PD-7198</v>
      </c>
      <c r="B344" s="12" t="s">
        <v>1075</v>
      </c>
      <c r="C344" s="17" t="s">
        <v>1076</v>
      </c>
    </row>
    <row r="345" spans="1:3" x14ac:dyDescent="0.3">
      <c r="A345" s="16" t="str">
        <f>Manufacturing!L345</f>
        <v>P-PD-3189</v>
      </c>
      <c r="B345" s="12" t="s">
        <v>1079</v>
      </c>
      <c r="C345" s="17" t="s">
        <v>1073</v>
      </c>
    </row>
    <row r="346" spans="1:3" x14ac:dyDescent="0.3">
      <c r="A346" s="16" t="str">
        <f>Manufacturing!L346</f>
        <v>P-PD-7007</v>
      </c>
      <c r="B346" s="12" t="s">
        <v>1075</v>
      </c>
      <c r="C346" s="17" t="s">
        <v>1076</v>
      </c>
    </row>
    <row r="347" spans="1:3" x14ac:dyDescent="0.3">
      <c r="A347" s="16" t="str">
        <f>Manufacturing!L347</f>
        <v>P-PD-3284</v>
      </c>
      <c r="B347" s="12" t="s">
        <v>1079</v>
      </c>
      <c r="C347" s="17" t="s">
        <v>1073</v>
      </c>
    </row>
    <row r="348" spans="1:3" x14ac:dyDescent="0.3">
      <c r="A348" s="16" t="str">
        <f>Manufacturing!L348</f>
        <v>P-PD-6433</v>
      </c>
      <c r="B348" s="12" t="s">
        <v>1074</v>
      </c>
      <c r="C348" s="17" t="s">
        <v>1068</v>
      </c>
    </row>
    <row r="349" spans="1:3" x14ac:dyDescent="0.3">
      <c r="A349" s="16" t="str">
        <f>Manufacturing!L349</f>
        <v>P-PD-9936</v>
      </c>
      <c r="B349" s="12" t="s">
        <v>1081</v>
      </c>
      <c r="C349" s="17" t="s">
        <v>1073</v>
      </c>
    </row>
    <row r="350" spans="1:3" x14ac:dyDescent="0.3">
      <c r="A350" s="16" t="str">
        <f>Manufacturing!L350</f>
        <v>P-PD-8080</v>
      </c>
      <c r="B350" s="12" t="s">
        <v>1072</v>
      </c>
      <c r="C350" s="17" t="s">
        <v>1073</v>
      </c>
    </row>
    <row r="351" spans="1:3" x14ac:dyDescent="0.3">
      <c r="A351" s="16" t="str">
        <f>Manufacturing!L351</f>
        <v>P-PD-4878</v>
      </c>
      <c r="B351" s="12" t="s">
        <v>1078</v>
      </c>
      <c r="C351" s="17" t="s">
        <v>1068</v>
      </c>
    </row>
    <row r="352" spans="1:3" x14ac:dyDescent="0.3">
      <c r="A352" s="16" t="str">
        <f>Manufacturing!L352</f>
        <v>P-PD-6629</v>
      </c>
      <c r="B352" s="12" t="s">
        <v>1069</v>
      </c>
      <c r="C352" s="17" t="s">
        <v>1070</v>
      </c>
    </row>
    <row r="353" spans="1:3" x14ac:dyDescent="0.3">
      <c r="A353" s="16" t="str">
        <f>Manufacturing!L353</f>
        <v>P-PD-4474</v>
      </c>
      <c r="B353" s="12" t="s">
        <v>1078</v>
      </c>
      <c r="C353" s="17" t="s">
        <v>1068</v>
      </c>
    </row>
    <row r="354" spans="1:3" x14ac:dyDescent="0.3">
      <c r="A354" s="16" t="str">
        <f>Manufacturing!L354</f>
        <v>P-PD-3300</v>
      </c>
      <c r="B354" s="12" t="s">
        <v>1081</v>
      </c>
      <c r="C354" s="17" t="s">
        <v>1073</v>
      </c>
    </row>
    <row r="355" spans="1:3" x14ac:dyDescent="0.3">
      <c r="A355" s="16" t="str">
        <f>Manufacturing!L355</f>
        <v>P-PD-5845</v>
      </c>
      <c r="B355" s="12" t="s">
        <v>1071</v>
      </c>
      <c r="C355" s="17" t="s">
        <v>1070</v>
      </c>
    </row>
    <row r="356" spans="1:3" x14ac:dyDescent="0.3">
      <c r="A356" s="16" t="str">
        <f>Manufacturing!L356</f>
        <v>P-PD-6766</v>
      </c>
      <c r="B356" s="12" t="s">
        <v>1069</v>
      </c>
      <c r="C356" s="17" t="s">
        <v>1070</v>
      </c>
    </row>
    <row r="357" spans="1:3" x14ac:dyDescent="0.3">
      <c r="A357" s="16" t="str">
        <f>Manufacturing!L357</f>
        <v>P-PD-3215</v>
      </c>
      <c r="B357" s="12" t="s">
        <v>1072</v>
      </c>
      <c r="C357" s="17" t="s">
        <v>1073</v>
      </c>
    </row>
    <row r="358" spans="1:3" x14ac:dyDescent="0.3">
      <c r="A358" s="16" t="str">
        <f>Manufacturing!L358</f>
        <v>P-PD-4882</v>
      </c>
      <c r="B358" s="12" t="s">
        <v>1079</v>
      </c>
      <c r="C358" s="17" t="s">
        <v>1073</v>
      </c>
    </row>
    <row r="359" spans="1:3" x14ac:dyDescent="0.3">
      <c r="A359" s="16" t="str">
        <f>Manufacturing!L359</f>
        <v>P-PD-3716</v>
      </c>
      <c r="B359" s="12" t="s">
        <v>1079</v>
      </c>
      <c r="C359" s="17" t="s">
        <v>1073</v>
      </c>
    </row>
    <row r="360" spans="1:3" x14ac:dyDescent="0.3">
      <c r="A360" s="16" t="str">
        <f>Manufacturing!L360</f>
        <v>P-PD-7393</v>
      </c>
      <c r="B360" s="12" t="s">
        <v>1080</v>
      </c>
      <c r="C360" s="17" t="s">
        <v>1070</v>
      </c>
    </row>
    <row r="361" spans="1:3" x14ac:dyDescent="0.3">
      <c r="A361" s="16" t="str">
        <f>Manufacturing!L361</f>
        <v>P-PD-8853</v>
      </c>
      <c r="B361" s="12" t="s">
        <v>1071</v>
      </c>
      <c r="C361" s="17" t="s">
        <v>1070</v>
      </c>
    </row>
    <row r="362" spans="1:3" x14ac:dyDescent="0.3">
      <c r="A362" s="16" t="str">
        <f>Manufacturing!L362</f>
        <v>P-PD-6421</v>
      </c>
      <c r="B362" s="12" t="s">
        <v>1067</v>
      </c>
      <c r="C362" s="17" t="s">
        <v>1068</v>
      </c>
    </row>
    <row r="363" spans="1:3" x14ac:dyDescent="0.3">
      <c r="A363" s="16" t="str">
        <f>Manufacturing!L363</f>
        <v>P-PD-3651</v>
      </c>
      <c r="B363" s="12" t="s">
        <v>1074</v>
      </c>
      <c r="C363" s="17" t="s">
        <v>1068</v>
      </c>
    </row>
    <row r="364" spans="1:3" x14ac:dyDescent="0.3">
      <c r="A364" s="16" t="str">
        <f>Manufacturing!L364</f>
        <v>P-PD-4872</v>
      </c>
      <c r="B364" s="12" t="s">
        <v>1080</v>
      </c>
      <c r="C364" s="17" t="s">
        <v>1070</v>
      </c>
    </row>
    <row r="365" spans="1:3" x14ac:dyDescent="0.3">
      <c r="A365" s="16" t="str">
        <f>Manufacturing!L365</f>
        <v>P-PD-3239</v>
      </c>
      <c r="B365" s="12" t="s">
        <v>1080</v>
      </c>
      <c r="C365" s="17" t="s">
        <v>1070</v>
      </c>
    </row>
    <row r="366" spans="1:3" x14ac:dyDescent="0.3">
      <c r="A366" s="16" t="str">
        <f>Manufacturing!L366</f>
        <v>P-PD-8060</v>
      </c>
      <c r="B366" s="12" t="s">
        <v>1071</v>
      </c>
      <c r="C366" s="17" t="s">
        <v>1070</v>
      </c>
    </row>
    <row r="367" spans="1:3" x14ac:dyDescent="0.3">
      <c r="A367" s="16" t="str">
        <f>Manufacturing!L367</f>
        <v>P-PD-8737</v>
      </c>
      <c r="B367" s="12" t="s">
        <v>1082</v>
      </c>
      <c r="C367" s="17" t="s">
        <v>1076</v>
      </c>
    </row>
    <row r="368" spans="1:3" x14ac:dyDescent="0.3">
      <c r="A368" s="16" t="str">
        <f>Manufacturing!L368</f>
        <v>P-PD-7257</v>
      </c>
      <c r="B368" s="12" t="s">
        <v>1079</v>
      </c>
      <c r="C368" s="17" t="s">
        <v>1073</v>
      </c>
    </row>
    <row r="369" spans="1:3" x14ac:dyDescent="0.3">
      <c r="A369" s="16" t="str">
        <f>Manufacturing!L369</f>
        <v>P-PD-3109</v>
      </c>
      <c r="B369" s="12" t="s">
        <v>1080</v>
      </c>
      <c r="C369" s="17" t="s">
        <v>1070</v>
      </c>
    </row>
    <row r="370" spans="1:3" x14ac:dyDescent="0.3">
      <c r="A370" s="16" t="str">
        <f>Manufacturing!L370</f>
        <v>P-PD-8372</v>
      </c>
      <c r="B370" s="12" t="s">
        <v>1079</v>
      </c>
      <c r="C370" s="17" t="s">
        <v>1073</v>
      </c>
    </row>
    <row r="371" spans="1:3" x14ac:dyDescent="0.3">
      <c r="A371" s="16" t="str">
        <f>Manufacturing!L371</f>
        <v>P-PD-7468</v>
      </c>
      <c r="B371" s="12" t="s">
        <v>1075</v>
      </c>
      <c r="C371" s="17" t="s">
        <v>1076</v>
      </c>
    </row>
    <row r="372" spans="1:3" x14ac:dyDescent="0.3">
      <c r="A372" s="16" t="str">
        <f>Manufacturing!L372</f>
        <v>P-PD-9887</v>
      </c>
      <c r="B372" s="12" t="s">
        <v>1079</v>
      </c>
      <c r="C372" s="17" t="s">
        <v>1073</v>
      </c>
    </row>
    <row r="373" spans="1:3" x14ac:dyDescent="0.3">
      <c r="A373" s="16" t="str">
        <f>Manufacturing!L373</f>
        <v>P-PD-8967</v>
      </c>
      <c r="B373" s="12" t="s">
        <v>1071</v>
      </c>
      <c r="C373" s="17" t="s">
        <v>1070</v>
      </c>
    </row>
    <row r="374" spans="1:3" x14ac:dyDescent="0.3">
      <c r="A374" s="16" t="str">
        <f>Manufacturing!L374</f>
        <v>P-PD-6142</v>
      </c>
      <c r="B374" s="12" t="s">
        <v>1078</v>
      </c>
      <c r="C374" s="17" t="s">
        <v>1068</v>
      </c>
    </row>
    <row r="375" spans="1:3" x14ac:dyDescent="0.3">
      <c r="A375" s="16" t="str">
        <f>Manufacturing!L375</f>
        <v>P-PD-6961</v>
      </c>
      <c r="B375" s="12" t="s">
        <v>1072</v>
      </c>
      <c r="C375" s="17" t="s">
        <v>1073</v>
      </c>
    </row>
    <row r="376" spans="1:3" x14ac:dyDescent="0.3">
      <c r="A376" s="16" t="str">
        <f>Manufacturing!L376</f>
        <v>P-PD-6731</v>
      </c>
      <c r="B376" s="12" t="s">
        <v>1069</v>
      </c>
      <c r="C376" s="17" t="s">
        <v>1070</v>
      </c>
    </row>
    <row r="377" spans="1:3" x14ac:dyDescent="0.3">
      <c r="A377" s="16" t="str">
        <f>Manufacturing!L377</f>
        <v>P-PD-7647</v>
      </c>
      <c r="B377" s="12" t="s">
        <v>1072</v>
      </c>
      <c r="C377" s="17" t="s">
        <v>1073</v>
      </c>
    </row>
    <row r="378" spans="1:3" x14ac:dyDescent="0.3">
      <c r="A378" s="16" t="str">
        <f>Manufacturing!L378</f>
        <v>P-PD-3282</v>
      </c>
      <c r="B378" s="12" t="s">
        <v>1069</v>
      </c>
      <c r="C378" s="17" t="s">
        <v>1070</v>
      </c>
    </row>
    <row r="379" spans="1:3" x14ac:dyDescent="0.3">
      <c r="A379" s="16" t="str">
        <f>Manufacturing!L379</f>
        <v>P-PD-3793</v>
      </c>
      <c r="B379" s="12" t="s">
        <v>1079</v>
      </c>
      <c r="C379" s="17" t="s">
        <v>1073</v>
      </c>
    </row>
    <row r="380" spans="1:3" x14ac:dyDescent="0.3">
      <c r="A380" s="16" t="str">
        <f>Manufacturing!L380</f>
        <v>P-PD-9050</v>
      </c>
      <c r="B380" s="12" t="s">
        <v>1069</v>
      </c>
      <c r="C380" s="17" t="s">
        <v>1070</v>
      </c>
    </row>
    <row r="381" spans="1:3" x14ac:dyDescent="0.3">
      <c r="A381" s="16" t="str">
        <f>Manufacturing!L381</f>
        <v>P-PD-3394</v>
      </c>
      <c r="B381" s="12" t="s">
        <v>1069</v>
      </c>
      <c r="C381" s="17" t="s">
        <v>1070</v>
      </c>
    </row>
    <row r="382" spans="1:3" x14ac:dyDescent="0.3">
      <c r="A382" s="16" t="str">
        <f>Manufacturing!L382</f>
        <v>P-PD-6621</v>
      </c>
      <c r="B382" s="12" t="s">
        <v>1079</v>
      </c>
      <c r="C382" s="17" t="s">
        <v>1073</v>
      </c>
    </row>
    <row r="383" spans="1:3" x14ac:dyDescent="0.3">
      <c r="A383" s="16" t="str">
        <f>Manufacturing!L383</f>
        <v>P-PD-4169</v>
      </c>
      <c r="B383" s="12" t="s">
        <v>1080</v>
      </c>
      <c r="C383" s="17" t="s">
        <v>1070</v>
      </c>
    </row>
    <row r="384" spans="1:3" x14ac:dyDescent="0.3">
      <c r="A384" s="16" t="str">
        <f>Manufacturing!L384</f>
        <v>P-PD-6953</v>
      </c>
      <c r="B384" s="12" t="s">
        <v>1081</v>
      </c>
      <c r="C384" s="17" t="s">
        <v>1073</v>
      </c>
    </row>
    <row r="385" spans="1:3" x14ac:dyDescent="0.3">
      <c r="A385" s="16" t="str">
        <f>Manufacturing!L385</f>
        <v>P-PD-5786</v>
      </c>
      <c r="B385" s="12" t="s">
        <v>1074</v>
      </c>
      <c r="C385" s="17" t="s">
        <v>1068</v>
      </c>
    </row>
    <row r="386" spans="1:3" x14ac:dyDescent="0.3">
      <c r="A386" s="16" t="str">
        <f>Manufacturing!L386</f>
        <v>P-PD-5415</v>
      </c>
      <c r="B386" s="12" t="s">
        <v>1079</v>
      </c>
      <c r="C386" s="17" t="s">
        <v>1073</v>
      </c>
    </row>
    <row r="387" spans="1:3" x14ac:dyDescent="0.3">
      <c r="A387" s="16" t="str">
        <f>Manufacturing!L387</f>
        <v>P-PD-3616</v>
      </c>
      <c r="B387" s="12" t="s">
        <v>1081</v>
      </c>
      <c r="C387" s="17" t="s">
        <v>1073</v>
      </c>
    </row>
    <row r="388" spans="1:3" x14ac:dyDescent="0.3">
      <c r="A388" s="16" t="str">
        <f>Manufacturing!L388</f>
        <v>P-PD-7956</v>
      </c>
      <c r="B388" s="12" t="s">
        <v>1082</v>
      </c>
      <c r="C388" s="17" t="s">
        <v>1076</v>
      </c>
    </row>
    <row r="389" spans="1:3" x14ac:dyDescent="0.3">
      <c r="A389" s="16" t="str">
        <f>Manufacturing!L389</f>
        <v>P-PD-9830</v>
      </c>
      <c r="B389" s="12" t="s">
        <v>1071</v>
      </c>
      <c r="C389" s="17" t="s">
        <v>1070</v>
      </c>
    </row>
    <row r="390" spans="1:3" x14ac:dyDescent="0.3">
      <c r="A390" s="16" t="str">
        <f>Manufacturing!L390</f>
        <v>P-PD-7879</v>
      </c>
      <c r="B390" s="12" t="s">
        <v>1081</v>
      </c>
      <c r="C390" s="17" t="s">
        <v>1073</v>
      </c>
    </row>
    <row r="391" spans="1:3" x14ac:dyDescent="0.3">
      <c r="A391" s="16" t="str">
        <f>Manufacturing!L391</f>
        <v>P-PD-3633</v>
      </c>
      <c r="B391" s="12" t="s">
        <v>1077</v>
      </c>
      <c r="C391" s="17" t="s">
        <v>1076</v>
      </c>
    </row>
    <row r="392" spans="1:3" x14ac:dyDescent="0.3">
      <c r="A392" s="16" t="str">
        <f>Manufacturing!L392</f>
        <v>P-PD-6103</v>
      </c>
      <c r="B392" s="12" t="s">
        <v>1080</v>
      </c>
      <c r="C392" s="17" t="s">
        <v>1070</v>
      </c>
    </row>
    <row r="393" spans="1:3" x14ac:dyDescent="0.3">
      <c r="A393" s="16" t="str">
        <f>Manufacturing!L393</f>
        <v>P-PD-5385</v>
      </c>
      <c r="B393" s="12" t="s">
        <v>1079</v>
      </c>
      <c r="C393" s="17" t="s">
        <v>1073</v>
      </c>
    </row>
    <row r="394" spans="1:3" x14ac:dyDescent="0.3">
      <c r="A394" s="16" t="str">
        <f>Manufacturing!L394</f>
        <v>P-PD-6627</v>
      </c>
      <c r="B394" s="12" t="s">
        <v>1072</v>
      </c>
      <c r="C394" s="17" t="s">
        <v>1073</v>
      </c>
    </row>
    <row r="395" spans="1:3" x14ac:dyDescent="0.3">
      <c r="A395" s="16" t="str">
        <f>Manufacturing!L395</f>
        <v>P-PD-3377</v>
      </c>
      <c r="B395" s="12" t="s">
        <v>1082</v>
      </c>
      <c r="C395" s="17" t="s">
        <v>1076</v>
      </c>
    </row>
    <row r="396" spans="1:3" x14ac:dyDescent="0.3">
      <c r="A396" s="16" t="str">
        <f>Manufacturing!L396</f>
        <v>P-PD-7832</v>
      </c>
      <c r="B396" s="12" t="s">
        <v>1080</v>
      </c>
      <c r="C396" s="17" t="s">
        <v>1070</v>
      </c>
    </row>
    <row r="397" spans="1:3" x14ac:dyDescent="0.3">
      <c r="A397" s="16" t="str">
        <f>Manufacturing!L397</f>
        <v>P-PD-3680</v>
      </c>
      <c r="B397" s="12" t="s">
        <v>1075</v>
      </c>
      <c r="C397" s="17" t="s">
        <v>1076</v>
      </c>
    </row>
    <row r="398" spans="1:3" x14ac:dyDescent="0.3">
      <c r="A398" s="16" t="str">
        <f>Manufacturing!L398</f>
        <v>P-PD-5597</v>
      </c>
      <c r="B398" s="12" t="s">
        <v>1081</v>
      </c>
      <c r="C398" s="17" t="s">
        <v>1073</v>
      </c>
    </row>
    <row r="399" spans="1:3" x14ac:dyDescent="0.3">
      <c r="A399" s="16" t="str">
        <f>Manufacturing!L399</f>
        <v>P-PD-6445</v>
      </c>
      <c r="B399" s="12" t="s">
        <v>1077</v>
      </c>
      <c r="C399" s="17" t="s">
        <v>1076</v>
      </c>
    </row>
    <row r="400" spans="1:3" x14ac:dyDescent="0.3">
      <c r="A400" s="16" t="str">
        <f>Manufacturing!L400</f>
        <v>P-PD-4259</v>
      </c>
      <c r="B400" s="12" t="s">
        <v>1069</v>
      </c>
      <c r="C400" s="17" t="s">
        <v>1070</v>
      </c>
    </row>
    <row r="401" spans="1:3" x14ac:dyDescent="0.3">
      <c r="A401" s="16" t="str">
        <f>Manufacturing!L401</f>
        <v>P-PD-7880</v>
      </c>
      <c r="B401" s="12" t="s">
        <v>1077</v>
      </c>
      <c r="C401" s="17" t="s">
        <v>1076</v>
      </c>
    </row>
    <row r="402" spans="1:3" x14ac:dyDescent="0.3">
      <c r="A402" s="16" t="str">
        <f>Manufacturing!L402</f>
        <v>P-PD-6955</v>
      </c>
      <c r="B402" s="12" t="s">
        <v>1082</v>
      </c>
      <c r="C402" s="17" t="s">
        <v>1076</v>
      </c>
    </row>
    <row r="403" spans="1:3" x14ac:dyDescent="0.3">
      <c r="A403" s="16" t="str">
        <f>Manufacturing!L403</f>
        <v>P-PD-7984</v>
      </c>
      <c r="B403" s="12" t="s">
        <v>1081</v>
      </c>
      <c r="C403" s="17" t="s">
        <v>1073</v>
      </c>
    </row>
    <row r="404" spans="1:3" x14ac:dyDescent="0.3">
      <c r="A404" s="16" t="str">
        <f>Manufacturing!L404</f>
        <v>P-PD-3100</v>
      </c>
      <c r="B404" s="12" t="s">
        <v>1069</v>
      </c>
      <c r="C404" s="17" t="s">
        <v>1070</v>
      </c>
    </row>
    <row r="405" spans="1:3" x14ac:dyDescent="0.3">
      <c r="A405" s="16" t="str">
        <f>Manufacturing!L405</f>
        <v>P-PD-6072</v>
      </c>
      <c r="B405" s="12" t="s">
        <v>1071</v>
      </c>
      <c r="C405" s="17" t="s">
        <v>1070</v>
      </c>
    </row>
    <row r="406" spans="1:3" x14ac:dyDescent="0.3">
      <c r="A406" s="16" t="str">
        <f>Manufacturing!L406</f>
        <v>P-PD-3512</v>
      </c>
      <c r="B406" s="12" t="s">
        <v>1079</v>
      </c>
      <c r="C406" s="17" t="s">
        <v>1073</v>
      </c>
    </row>
    <row r="407" spans="1:3" x14ac:dyDescent="0.3">
      <c r="A407" s="16" t="str">
        <f>Manufacturing!L407</f>
        <v>P-PD-3050</v>
      </c>
      <c r="B407" s="12" t="s">
        <v>1074</v>
      </c>
      <c r="C407" s="17" t="s">
        <v>1068</v>
      </c>
    </row>
    <row r="408" spans="1:3" x14ac:dyDescent="0.3">
      <c r="A408" s="16" t="str">
        <f>Manufacturing!L408</f>
        <v>P-PD-6584</v>
      </c>
      <c r="B408" s="12" t="s">
        <v>1082</v>
      </c>
      <c r="C408" s="17" t="s">
        <v>1076</v>
      </c>
    </row>
    <row r="409" spans="1:3" x14ac:dyDescent="0.3">
      <c r="A409" s="16" t="str">
        <f>Manufacturing!L409</f>
        <v>P-PD-6004</v>
      </c>
      <c r="B409" s="12" t="s">
        <v>1077</v>
      </c>
      <c r="C409" s="17" t="s">
        <v>1076</v>
      </c>
    </row>
    <row r="410" spans="1:3" x14ac:dyDescent="0.3">
      <c r="A410" s="16" t="str">
        <f>Manufacturing!L410</f>
        <v>P-PD-4261</v>
      </c>
      <c r="B410" s="12" t="s">
        <v>1080</v>
      </c>
      <c r="C410" s="17" t="s">
        <v>1070</v>
      </c>
    </row>
    <row r="411" spans="1:3" x14ac:dyDescent="0.3">
      <c r="A411" s="16" t="str">
        <f>Manufacturing!L411</f>
        <v>P-PD-4777</v>
      </c>
      <c r="B411" s="12" t="s">
        <v>1079</v>
      </c>
      <c r="C411" s="17" t="s">
        <v>1073</v>
      </c>
    </row>
    <row r="412" spans="1:3" x14ac:dyDescent="0.3">
      <c r="A412" s="16" t="str">
        <f>Manufacturing!L412</f>
        <v>P-PD-8661</v>
      </c>
      <c r="B412" s="12" t="s">
        <v>1069</v>
      </c>
      <c r="C412" s="17" t="s">
        <v>1070</v>
      </c>
    </row>
    <row r="413" spans="1:3" x14ac:dyDescent="0.3">
      <c r="A413" s="16" t="str">
        <f>Manufacturing!L413</f>
        <v>P-PD-7323</v>
      </c>
      <c r="B413" s="12" t="s">
        <v>1082</v>
      </c>
      <c r="C413" s="17" t="s">
        <v>1076</v>
      </c>
    </row>
    <row r="414" spans="1:3" x14ac:dyDescent="0.3">
      <c r="A414" s="16" t="str">
        <f>Manufacturing!L414</f>
        <v>P-PD-3746</v>
      </c>
      <c r="B414" s="12" t="s">
        <v>1078</v>
      </c>
      <c r="C414" s="17" t="s">
        <v>1068</v>
      </c>
    </row>
    <row r="415" spans="1:3" x14ac:dyDescent="0.3">
      <c r="A415" s="16" t="str">
        <f>Manufacturing!L415</f>
        <v>P-PD-7384</v>
      </c>
      <c r="B415" s="12" t="s">
        <v>1072</v>
      </c>
      <c r="C415" s="17" t="s">
        <v>1073</v>
      </c>
    </row>
    <row r="416" spans="1:3" x14ac:dyDescent="0.3">
      <c r="A416" s="16" t="str">
        <f>Manufacturing!L416</f>
        <v>P-PD-9924</v>
      </c>
      <c r="B416" s="12" t="s">
        <v>1069</v>
      </c>
      <c r="C416" s="17" t="s">
        <v>1070</v>
      </c>
    </row>
    <row r="417" spans="1:3" x14ac:dyDescent="0.3">
      <c r="A417" s="16" t="str">
        <f>Manufacturing!L417</f>
        <v>P-PD-7701</v>
      </c>
      <c r="B417" s="12" t="s">
        <v>1077</v>
      </c>
      <c r="C417" s="17" t="s">
        <v>1076</v>
      </c>
    </row>
    <row r="418" spans="1:3" x14ac:dyDescent="0.3">
      <c r="A418" s="16" t="str">
        <f>Manufacturing!L418</f>
        <v>P-PD-4231</v>
      </c>
      <c r="B418" s="12" t="s">
        <v>1075</v>
      </c>
      <c r="C418" s="17" t="s">
        <v>1076</v>
      </c>
    </row>
    <row r="419" spans="1:3" x14ac:dyDescent="0.3">
      <c r="A419" s="16" t="str">
        <f>Manufacturing!L419</f>
        <v>P-PD-6400</v>
      </c>
      <c r="B419" s="12" t="s">
        <v>1069</v>
      </c>
      <c r="C419" s="17" t="s">
        <v>1070</v>
      </c>
    </row>
    <row r="420" spans="1:3" x14ac:dyDescent="0.3">
      <c r="A420" s="16" t="str">
        <f>Manufacturing!L420</f>
        <v>P-PD-5458</v>
      </c>
      <c r="B420" s="12" t="s">
        <v>1080</v>
      </c>
      <c r="C420" s="17" t="s">
        <v>1070</v>
      </c>
    </row>
    <row r="421" spans="1:3" x14ac:dyDescent="0.3">
      <c r="A421" s="16" t="str">
        <f>Manufacturing!L421</f>
        <v>P-PD-4669</v>
      </c>
      <c r="B421" s="12" t="s">
        <v>1069</v>
      </c>
      <c r="C421" s="17" t="s">
        <v>1070</v>
      </c>
    </row>
    <row r="422" spans="1:3" x14ac:dyDescent="0.3">
      <c r="A422" s="16" t="str">
        <f>Manufacturing!L422</f>
        <v>P-PD-6944</v>
      </c>
      <c r="B422" s="12" t="s">
        <v>1072</v>
      </c>
      <c r="C422" s="17" t="s">
        <v>1073</v>
      </c>
    </row>
    <row r="423" spans="1:3" x14ac:dyDescent="0.3">
      <c r="A423" s="16" t="str">
        <f>Manufacturing!L423</f>
        <v>P-PD-5611</v>
      </c>
      <c r="B423" s="12" t="s">
        <v>1080</v>
      </c>
      <c r="C423" s="17" t="s">
        <v>1070</v>
      </c>
    </row>
    <row r="424" spans="1:3" x14ac:dyDescent="0.3">
      <c r="A424" s="16" t="str">
        <f>Manufacturing!L424</f>
        <v>P-PD-4007</v>
      </c>
      <c r="B424" s="12" t="s">
        <v>1071</v>
      </c>
      <c r="C424" s="17" t="s">
        <v>1070</v>
      </c>
    </row>
    <row r="425" spans="1:3" x14ac:dyDescent="0.3">
      <c r="A425" s="16" t="str">
        <f>Manufacturing!L425</f>
        <v>P-PD-6831</v>
      </c>
      <c r="B425" s="12" t="s">
        <v>1075</v>
      </c>
      <c r="C425" s="17" t="s">
        <v>1076</v>
      </c>
    </row>
    <row r="426" spans="1:3" x14ac:dyDescent="0.3">
      <c r="A426" s="16" t="str">
        <f>Manufacturing!L426</f>
        <v>P-PD-9751</v>
      </c>
      <c r="B426" s="12" t="s">
        <v>1081</v>
      </c>
      <c r="C426" s="17" t="s">
        <v>1073</v>
      </c>
    </row>
    <row r="427" spans="1:3" x14ac:dyDescent="0.3">
      <c r="A427" s="16" t="str">
        <f>Manufacturing!L427</f>
        <v>P-PD-6499</v>
      </c>
      <c r="B427" s="12" t="s">
        <v>1075</v>
      </c>
      <c r="C427" s="17" t="s">
        <v>1076</v>
      </c>
    </row>
    <row r="428" spans="1:3" x14ac:dyDescent="0.3">
      <c r="A428" s="16" t="str">
        <f>Manufacturing!L428</f>
        <v>P-PD-5287</v>
      </c>
      <c r="B428" s="12" t="s">
        <v>1079</v>
      </c>
      <c r="C428" s="17" t="s">
        <v>1073</v>
      </c>
    </row>
    <row r="429" spans="1:3" x14ac:dyDescent="0.3">
      <c r="A429" s="16" t="str">
        <f>Manufacturing!L429</f>
        <v>P-PD-8638</v>
      </c>
      <c r="B429" s="12" t="s">
        <v>1081</v>
      </c>
      <c r="C429" s="17" t="s">
        <v>1073</v>
      </c>
    </row>
    <row r="430" spans="1:3" x14ac:dyDescent="0.3">
      <c r="A430" s="16" t="str">
        <f>Manufacturing!L430</f>
        <v>P-PD-3878</v>
      </c>
      <c r="B430" s="12" t="s">
        <v>1081</v>
      </c>
      <c r="C430" s="17" t="s">
        <v>1073</v>
      </c>
    </row>
    <row r="431" spans="1:3" x14ac:dyDescent="0.3">
      <c r="A431" s="16" t="str">
        <f>Manufacturing!L431</f>
        <v>P-PD-3233</v>
      </c>
      <c r="B431" s="12" t="s">
        <v>1069</v>
      </c>
      <c r="C431" s="17" t="s">
        <v>1070</v>
      </c>
    </row>
    <row r="432" spans="1:3" x14ac:dyDescent="0.3">
      <c r="A432" s="16" t="str">
        <f>Manufacturing!L432</f>
        <v>P-PD-4453</v>
      </c>
      <c r="B432" s="12" t="s">
        <v>1078</v>
      </c>
      <c r="C432" s="17" t="s">
        <v>1068</v>
      </c>
    </row>
    <row r="433" spans="1:3" x14ac:dyDescent="0.3">
      <c r="A433" s="16" t="str">
        <f>Manufacturing!L433</f>
        <v>P-PD-3187</v>
      </c>
      <c r="B433" s="12" t="s">
        <v>1074</v>
      </c>
      <c r="C433" s="17" t="s">
        <v>1068</v>
      </c>
    </row>
    <row r="434" spans="1:3" x14ac:dyDescent="0.3">
      <c r="A434" s="16" t="str">
        <f>Manufacturing!L434</f>
        <v>P-PD-9100</v>
      </c>
      <c r="B434" s="12" t="s">
        <v>1080</v>
      </c>
      <c r="C434" s="17" t="s">
        <v>1070</v>
      </c>
    </row>
    <row r="435" spans="1:3" x14ac:dyDescent="0.3">
      <c r="A435" s="16" t="str">
        <f>Manufacturing!L435</f>
        <v>P-PD-3136</v>
      </c>
      <c r="B435" s="12" t="s">
        <v>1080</v>
      </c>
      <c r="C435" s="17" t="s">
        <v>1070</v>
      </c>
    </row>
    <row r="436" spans="1:3" x14ac:dyDescent="0.3">
      <c r="A436" s="16" t="str">
        <f>Manufacturing!L436</f>
        <v>P-PD-8317</v>
      </c>
      <c r="B436" s="12" t="s">
        <v>1072</v>
      </c>
      <c r="C436" s="17" t="s">
        <v>1073</v>
      </c>
    </row>
    <row r="437" spans="1:3" x14ac:dyDescent="0.3">
      <c r="A437" s="16" t="str">
        <f>Manufacturing!L437</f>
        <v>P-PD-4199</v>
      </c>
      <c r="B437" s="12" t="s">
        <v>1069</v>
      </c>
      <c r="C437" s="17" t="s">
        <v>1070</v>
      </c>
    </row>
    <row r="438" spans="1:3" x14ac:dyDescent="0.3">
      <c r="A438" s="16" t="str">
        <f>Manufacturing!L438</f>
        <v>P-PD-8447</v>
      </c>
      <c r="B438" s="12" t="s">
        <v>1080</v>
      </c>
      <c r="C438" s="17" t="s">
        <v>1070</v>
      </c>
    </row>
    <row r="439" spans="1:3" x14ac:dyDescent="0.3">
      <c r="A439" s="16" t="str">
        <f>Manufacturing!L439</f>
        <v>P-PD-5034</v>
      </c>
      <c r="B439" s="12" t="s">
        <v>1071</v>
      </c>
      <c r="C439" s="17" t="s">
        <v>1070</v>
      </c>
    </row>
    <row r="440" spans="1:3" x14ac:dyDescent="0.3">
      <c r="A440" s="16" t="str">
        <f>Manufacturing!L440</f>
        <v>P-PD-6415</v>
      </c>
      <c r="B440" s="12" t="s">
        <v>1072</v>
      </c>
      <c r="C440" s="17" t="s">
        <v>1073</v>
      </c>
    </row>
    <row r="441" spans="1:3" x14ac:dyDescent="0.3">
      <c r="A441" s="16" t="str">
        <f>Manufacturing!L441</f>
        <v>P-PD-7235</v>
      </c>
      <c r="B441" s="12" t="s">
        <v>1080</v>
      </c>
      <c r="C441" s="17" t="s">
        <v>1070</v>
      </c>
    </row>
    <row r="442" spans="1:3" x14ac:dyDescent="0.3">
      <c r="A442" s="16" t="str">
        <f>Manufacturing!L442</f>
        <v>P-PD-7085</v>
      </c>
      <c r="B442" s="12" t="s">
        <v>1078</v>
      </c>
      <c r="C442" s="17" t="s">
        <v>1068</v>
      </c>
    </row>
    <row r="443" spans="1:3" x14ac:dyDescent="0.3">
      <c r="A443" s="16" t="str">
        <f>Manufacturing!L443</f>
        <v>P-PD-7448</v>
      </c>
      <c r="B443" s="12" t="s">
        <v>1079</v>
      </c>
      <c r="C443" s="17" t="s">
        <v>1073</v>
      </c>
    </row>
    <row r="444" spans="1:3" x14ac:dyDescent="0.3">
      <c r="A444" s="16" t="str">
        <f>Manufacturing!L444</f>
        <v>P-PD-6596</v>
      </c>
      <c r="B444" s="12" t="s">
        <v>1074</v>
      </c>
      <c r="C444" s="17" t="s">
        <v>1068</v>
      </c>
    </row>
    <row r="445" spans="1:3" x14ac:dyDescent="0.3">
      <c r="A445" s="16" t="str">
        <f>Manufacturing!L445</f>
        <v>P-PD-5517</v>
      </c>
      <c r="B445" s="12" t="s">
        <v>1075</v>
      </c>
      <c r="C445" s="17" t="s">
        <v>1076</v>
      </c>
    </row>
    <row r="446" spans="1:3" x14ac:dyDescent="0.3">
      <c r="A446" s="16" t="str">
        <f>Manufacturing!L446</f>
        <v>P-PD-6012</v>
      </c>
      <c r="B446" s="12" t="s">
        <v>1074</v>
      </c>
      <c r="C446" s="17" t="s">
        <v>1068</v>
      </c>
    </row>
    <row r="447" spans="1:3" x14ac:dyDescent="0.3">
      <c r="A447" s="16" t="str">
        <f>Manufacturing!L447</f>
        <v>P-PD-5297</v>
      </c>
      <c r="B447" s="12" t="s">
        <v>1082</v>
      </c>
      <c r="C447" s="17" t="s">
        <v>1076</v>
      </c>
    </row>
    <row r="448" spans="1:3" x14ac:dyDescent="0.3">
      <c r="A448" s="16" t="str">
        <f>Manufacturing!L448</f>
        <v>P-PD-4855</v>
      </c>
      <c r="B448" s="12" t="s">
        <v>1078</v>
      </c>
      <c r="C448" s="17" t="s">
        <v>1068</v>
      </c>
    </row>
    <row r="449" spans="1:3" x14ac:dyDescent="0.3">
      <c r="A449" s="16" t="str">
        <f>Manufacturing!L449</f>
        <v>P-PD-6945</v>
      </c>
      <c r="B449" s="12" t="s">
        <v>1074</v>
      </c>
      <c r="C449" s="17" t="s">
        <v>1068</v>
      </c>
    </row>
    <row r="450" spans="1:3" x14ac:dyDescent="0.3">
      <c r="A450" s="16" t="str">
        <f>Manufacturing!L450</f>
        <v>P-PD-5773</v>
      </c>
      <c r="B450" s="12" t="s">
        <v>1082</v>
      </c>
      <c r="C450" s="17" t="s">
        <v>1076</v>
      </c>
    </row>
    <row r="451" spans="1:3" x14ac:dyDescent="0.3">
      <c r="A451" s="16" t="str">
        <f>Manufacturing!L451</f>
        <v>P-PD-8366</v>
      </c>
      <c r="B451" s="12" t="s">
        <v>1067</v>
      </c>
      <c r="C451" s="17" t="s">
        <v>1068</v>
      </c>
    </row>
    <row r="452" spans="1:3" x14ac:dyDescent="0.3">
      <c r="A452" s="16" t="str">
        <f>Manufacturing!L452</f>
        <v>P-PD-3254</v>
      </c>
      <c r="B452" s="12" t="s">
        <v>1082</v>
      </c>
      <c r="C452" s="17" t="s">
        <v>1076</v>
      </c>
    </row>
    <row r="453" spans="1:3" x14ac:dyDescent="0.3">
      <c r="A453" s="16" t="str">
        <f>Manufacturing!L453</f>
        <v>P-PD-4873</v>
      </c>
      <c r="B453" s="12" t="s">
        <v>1072</v>
      </c>
      <c r="C453" s="17" t="s">
        <v>1073</v>
      </c>
    </row>
    <row r="454" spans="1:3" x14ac:dyDescent="0.3">
      <c r="A454" s="16" t="str">
        <f>Manufacturing!L454</f>
        <v>P-PD-6574</v>
      </c>
      <c r="B454" s="12" t="s">
        <v>1074</v>
      </c>
      <c r="C454" s="17" t="s">
        <v>1068</v>
      </c>
    </row>
    <row r="455" spans="1:3" x14ac:dyDescent="0.3">
      <c r="A455" s="16" t="str">
        <f>Manufacturing!L455</f>
        <v>P-PD-4356</v>
      </c>
      <c r="B455" s="12" t="s">
        <v>1078</v>
      </c>
      <c r="C455" s="17" t="s">
        <v>1068</v>
      </c>
    </row>
    <row r="456" spans="1:3" x14ac:dyDescent="0.3">
      <c r="A456" s="16" t="str">
        <f>Manufacturing!L456</f>
        <v>P-PD-4096</v>
      </c>
      <c r="B456" s="12" t="s">
        <v>1072</v>
      </c>
      <c r="C456" s="17" t="s">
        <v>1073</v>
      </c>
    </row>
    <row r="457" spans="1:3" x14ac:dyDescent="0.3">
      <c r="A457" s="16" t="str">
        <f>Manufacturing!L457</f>
        <v>P-PD-4046</v>
      </c>
      <c r="B457" s="12" t="s">
        <v>1072</v>
      </c>
      <c r="C457" s="17" t="s">
        <v>1073</v>
      </c>
    </row>
    <row r="458" spans="1:3" x14ac:dyDescent="0.3">
      <c r="A458" s="16" t="str">
        <f>Manufacturing!L458</f>
        <v>P-PD-6675</v>
      </c>
      <c r="B458" s="12" t="s">
        <v>1075</v>
      </c>
      <c r="C458" s="17" t="s">
        <v>1076</v>
      </c>
    </row>
    <row r="459" spans="1:3" x14ac:dyDescent="0.3">
      <c r="A459" s="16" t="str">
        <f>Manufacturing!L459</f>
        <v>P-PD-9616</v>
      </c>
      <c r="B459" s="12" t="s">
        <v>1067</v>
      </c>
      <c r="C459" s="17" t="s">
        <v>1068</v>
      </c>
    </row>
    <row r="460" spans="1:3" x14ac:dyDescent="0.3">
      <c r="A460" s="16" t="str">
        <f>Manufacturing!L460</f>
        <v>P-PD-3936</v>
      </c>
      <c r="B460" s="12" t="s">
        <v>1069</v>
      </c>
      <c r="C460" s="17" t="s">
        <v>1070</v>
      </c>
    </row>
    <row r="461" spans="1:3" x14ac:dyDescent="0.3">
      <c r="A461" s="16" t="str">
        <f>Manufacturing!L461</f>
        <v>P-PD-9898</v>
      </c>
      <c r="B461" s="12" t="s">
        <v>1067</v>
      </c>
      <c r="C461" s="17" t="s">
        <v>1068</v>
      </c>
    </row>
    <row r="462" spans="1:3" x14ac:dyDescent="0.3">
      <c r="A462" s="16" t="str">
        <f>Manufacturing!L462</f>
        <v>P-PD-7887</v>
      </c>
      <c r="B462" s="12" t="s">
        <v>1075</v>
      </c>
      <c r="C462" s="17" t="s">
        <v>1076</v>
      </c>
    </row>
    <row r="463" spans="1:3" x14ac:dyDescent="0.3">
      <c r="A463" s="16" t="str">
        <f>Manufacturing!L463</f>
        <v>P-PD-3741</v>
      </c>
      <c r="B463" s="12" t="s">
        <v>1069</v>
      </c>
      <c r="C463" s="17" t="s">
        <v>1070</v>
      </c>
    </row>
    <row r="464" spans="1:3" x14ac:dyDescent="0.3">
      <c r="A464" s="16" t="str">
        <f>Manufacturing!L464</f>
        <v>P-PD-4297</v>
      </c>
      <c r="B464" s="12" t="s">
        <v>1079</v>
      </c>
      <c r="C464" s="17" t="s">
        <v>1073</v>
      </c>
    </row>
    <row r="465" spans="1:3" x14ac:dyDescent="0.3">
      <c r="A465" s="16" t="str">
        <f>Manufacturing!L465</f>
        <v>P-PD-7320</v>
      </c>
      <c r="B465" s="12" t="s">
        <v>1075</v>
      </c>
      <c r="C465" s="17" t="s">
        <v>1076</v>
      </c>
    </row>
    <row r="466" spans="1:3" x14ac:dyDescent="0.3">
      <c r="A466" s="16" t="str">
        <f>Manufacturing!L466</f>
        <v>P-PD-7041</v>
      </c>
      <c r="B466" s="12" t="s">
        <v>1082</v>
      </c>
      <c r="C466" s="17" t="s">
        <v>1076</v>
      </c>
    </row>
    <row r="467" spans="1:3" x14ac:dyDescent="0.3">
      <c r="A467" s="16" t="str">
        <f>Manufacturing!L467</f>
        <v>P-PD-6896</v>
      </c>
      <c r="B467" s="12" t="s">
        <v>1069</v>
      </c>
      <c r="C467" s="17" t="s">
        <v>1070</v>
      </c>
    </row>
    <row r="468" spans="1:3" x14ac:dyDescent="0.3">
      <c r="A468" s="16" t="str">
        <f>Manufacturing!L468</f>
        <v>P-PD-3221</v>
      </c>
      <c r="B468" s="12" t="s">
        <v>1077</v>
      </c>
      <c r="C468" s="17" t="s">
        <v>1076</v>
      </c>
    </row>
    <row r="469" spans="1:3" x14ac:dyDescent="0.3">
      <c r="A469" s="16" t="str">
        <f>Manufacturing!L469</f>
        <v>P-PD-5684</v>
      </c>
      <c r="B469" s="12" t="s">
        <v>1081</v>
      </c>
      <c r="C469" s="17" t="s">
        <v>1073</v>
      </c>
    </row>
    <row r="470" spans="1:3" x14ac:dyDescent="0.3">
      <c r="A470" s="16" t="str">
        <f>Manufacturing!L470</f>
        <v>P-PD-4022</v>
      </c>
      <c r="B470" s="12" t="s">
        <v>1079</v>
      </c>
      <c r="C470" s="17" t="s">
        <v>1073</v>
      </c>
    </row>
    <row r="471" spans="1:3" x14ac:dyDescent="0.3">
      <c r="A471" s="16" t="str">
        <f>Manufacturing!L471</f>
        <v>P-PD-4094</v>
      </c>
      <c r="B471" s="12" t="s">
        <v>1074</v>
      </c>
      <c r="C471" s="17" t="s">
        <v>1068</v>
      </c>
    </row>
    <row r="472" spans="1:3" x14ac:dyDescent="0.3">
      <c r="A472" s="16" t="str">
        <f>Manufacturing!L472</f>
        <v>P-PD-7991</v>
      </c>
      <c r="B472" s="12" t="s">
        <v>1081</v>
      </c>
      <c r="C472" s="17" t="s">
        <v>1073</v>
      </c>
    </row>
    <row r="473" spans="1:3" x14ac:dyDescent="0.3">
      <c r="A473" s="16" t="str">
        <f>Manufacturing!L473</f>
        <v>P-PD-9518</v>
      </c>
      <c r="B473" s="12" t="s">
        <v>1071</v>
      </c>
      <c r="C473" s="17" t="s">
        <v>1070</v>
      </c>
    </row>
    <row r="474" spans="1:3" x14ac:dyDescent="0.3">
      <c r="A474" s="16" t="str">
        <f>Manufacturing!L474</f>
        <v>P-PD-4437</v>
      </c>
      <c r="B474" s="12" t="s">
        <v>1071</v>
      </c>
      <c r="C474" s="17" t="s">
        <v>1070</v>
      </c>
    </row>
    <row r="475" spans="1:3" x14ac:dyDescent="0.3">
      <c r="A475" s="16" t="str">
        <f>Manufacturing!L475</f>
        <v>P-PD-9956</v>
      </c>
      <c r="B475" s="12" t="s">
        <v>1082</v>
      </c>
      <c r="C475" s="17" t="s">
        <v>1076</v>
      </c>
    </row>
    <row r="476" spans="1:3" x14ac:dyDescent="0.3">
      <c r="A476" s="16" t="str">
        <f>Manufacturing!L476</f>
        <v>P-PD-3562</v>
      </c>
      <c r="B476" s="12" t="s">
        <v>1080</v>
      </c>
      <c r="C476" s="17" t="s">
        <v>1070</v>
      </c>
    </row>
    <row r="477" spans="1:3" x14ac:dyDescent="0.3">
      <c r="A477" s="16" t="str">
        <f>Manufacturing!L477</f>
        <v>P-PD-9883</v>
      </c>
      <c r="B477" s="12" t="s">
        <v>1082</v>
      </c>
      <c r="C477" s="17" t="s">
        <v>1076</v>
      </c>
    </row>
    <row r="478" spans="1:3" x14ac:dyDescent="0.3">
      <c r="A478" s="16" t="str">
        <f>Manufacturing!L478</f>
        <v>P-PD-8881</v>
      </c>
      <c r="B478" s="12" t="s">
        <v>1072</v>
      </c>
      <c r="C478" s="17" t="s">
        <v>1073</v>
      </c>
    </row>
    <row r="479" spans="1:3" x14ac:dyDescent="0.3">
      <c r="A479" s="16" t="str">
        <f>Manufacturing!L479</f>
        <v>P-PD-4195</v>
      </c>
      <c r="B479" s="12" t="s">
        <v>1081</v>
      </c>
      <c r="C479" s="17" t="s">
        <v>1073</v>
      </c>
    </row>
    <row r="480" spans="1:3" x14ac:dyDescent="0.3">
      <c r="A480" s="16" t="str">
        <f>Manufacturing!L480</f>
        <v>P-PD-5857</v>
      </c>
      <c r="B480" s="12" t="s">
        <v>1069</v>
      </c>
      <c r="C480" s="17" t="s">
        <v>1070</v>
      </c>
    </row>
    <row r="481" spans="1:3" x14ac:dyDescent="0.3">
      <c r="A481" s="16" t="str">
        <f>Manufacturing!L481</f>
        <v>P-PD-6811</v>
      </c>
      <c r="B481" s="12" t="s">
        <v>1069</v>
      </c>
      <c r="C481" s="17" t="s">
        <v>1070</v>
      </c>
    </row>
    <row r="482" spans="1:3" x14ac:dyDescent="0.3">
      <c r="A482" s="16" t="str">
        <f>Manufacturing!L482</f>
        <v>P-PD-6565</v>
      </c>
      <c r="B482" s="12" t="s">
        <v>1082</v>
      </c>
      <c r="C482" s="17" t="s">
        <v>1076</v>
      </c>
    </row>
    <row r="483" spans="1:3" x14ac:dyDescent="0.3">
      <c r="A483" s="16" t="str">
        <f>Manufacturing!L483</f>
        <v>P-PD-6166</v>
      </c>
      <c r="B483" s="12" t="s">
        <v>1071</v>
      </c>
      <c r="C483" s="17" t="s">
        <v>1070</v>
      </c>
    </row>
    <row r="484" spans="1:3" x14ac:dyDescent="0.3">
      <c r="A484" s="16" t="str">
        <f>Manufacturing!L484</f>
        <v>P-PD-4167</v>
      </c>
      <c r="B484" s="12" t="s">
        <v>1078</v>
      </c>
      <c r="C484" s="17" t="s">
        <v>1068</v>
      </c>
    </row>
    <row r="485" spans="1:3" x14ac:dyDescent="0.3">
      <c r="A485" s="16" t="str">
        <f>Manufacturing!L485</f>
        <v>P-PD-3599</v>
      </c>
      <c r="B485" s="12" t="s">
        <v>1077</v>
      </c>
      <c r="C485" s="17" t="s">
        <v>1076</v>
      </c>
    </row>
    <row r="486" spans="1:3" x14ac:dyDescent="0.3">
      <c r="A486" s="16" t="str">
        <f>Manufacturing!L486</f>
        <v>P-PD-3375</v>
      </c>
      <c r="B486" s="12" t="s">
        <v>1071</v>
      </c>
      <c r="C486" s="17" t="s">
        <v>1070</v>
      </c>
    </row>
    <row r="487" spans="1:3" x14ac:dyDescent="0.3">
      <c r="A487" s="16" t="str">
        <f>Manufacturing!L487</f>
        <v>P-PD-3261</v>
      </c>
      <c r="B487" s="12" t="s">
        <v>1071</v>
      </c>
      <c r="C487" s="17" t="s">
        <v>1070</v>
      </c>
    </row>
    <row r="488" spans="1:3" x14ac:dyDescent="0.3">
      <c r="A488" s="16" t="str">
        <f>Manufacturing!L488</f>
        <v>P-PD-6102</v>
      </c>
      <c r="B488" s="12" t="s">
        <v>1081</v>
      </c>
      <c r="C488" s="17" t="s">
        <v>1073</v>
      </c>
    </row>
    <row r="489" spans="1:3" x14ac:dyDescent="0.3">
      <c r="A489" s="16" t="str">
        <f>Manufacturing!L489</f>
        <v>P-PD-6192</v>
      </c>
      <c r="B489" s="12" t="s">
        <v>1072</v>
      </c>
      <c r="C489" s="17" t="s">
        <v>1073</v>
      </c>
    </row>
    <row r="490" spans="1:3" x14ac:dyDescent="0.3">
      <c r="A490" s="16" t="str">
        <f>Manufacturing!L490</f>
        <v>P-PD-7333</v>
      </c>
      <c r="B490" s="12" t="s">
        <v>1077</v>
      </c>
      <c r="C490" s="17" t="s">
        <v>1076</v>
      </c>
    </row>
    <row r="491" spans="1:3" x14ac:dyDescent="0.3">
      <c r="A491" s="16" t="str">
        <f>Manufacturing!L491</f>
        <v>P-PD-4620</v>
      </c>
      <c r="B491" s="12" t="s">
        <v>1072</v>
      </c>
      <c r="C491" s="17" t="s">
        <v>1073</v>
      </c>
    </row>
    <row r="492" spans="1:3" x14ac:dyDescent="0.3">
      <c r="A492" s="16" t="str">
        <f>Manufacturing!L492</f>
        <v>P-PD-3791</v>
      </c>
      <c r="B492" s="12" t="s">
        <v>1069</v>
      </c>
      <c r="C492" s="17" t="s">
        <v>1070</v>
      </c>
    </row>
    <row r="493" spans="1:3" x14ac:dyDescent="0.3">
      <c r="A493" s="16" t="str">
        <f>Manufacturing!L493</f>
        <v>P-PD-3142</v>
      </c>
      <c r="B493" s="12" t="s">
        <v>1082</v>
      </c>
      <c r="C493" s="17" t="s">
        <v>1076</v>
      </c>
    </row>
    <row r="494" spans="1:3" x14ac:dyDescent="0.3">
      <c r="A494" s="16" t="str">
        <f>Manufacturing!L494</f>
        <v>P-PD-5663</v>
      </c>
      <c r="B494" s="12" t="s">
        <v>1079</v>
      </c>
      <c r="C494" s="17" t="s">
        <v>1073</v>
      </c>
    </row>
    <row r="495" spans="1:3" x14ac:dyDescent="0.3">
      <c r="A495" s="16" t="str">
        <f>Manufacturing!L495</f>
        <v>P-PD-5488</v>
      </c>
      <c r="B495" s="12" t="s">
        <v>1080</v>
      </c>
      <c r="C495" s="17" t="s">
        <v>1070</v>
      </c>
    </row>
    <row r="496" spans="1:3" x14ac:dyDescent="0.3">
      <c r="A496" s="16" t="str">
        <f>Manufacturing!L496</f>
        <v>P-PD-7309</v>
      </c>
      <c r="B496" s="12" t="s">
        <v>1077</v>
      </c>
      <c r="C496" s="17" t="s">
        <v>1076</v>
      </c>
    </row>
    <row r="497" spans="1:3" x14ac:dyDescent="0.3">
      <c r="A497" s="16" t="str">
        <f>Manufacturing!L497</f>
        <v>P-PD-8678</v>
      </c>
      <c r="B497" s="12" t="s">
        <v>1078</v>
      </c>
      <c r="C497" s="17" t="s">
        <v>1068</v>
      </c>
    </row>
    <row r="498" spans="1:3" x14ac:dyDescent="0.3">
      <c r="A498" s="16" t="str">
        <f>Manufacturing!L498</f>
        <v>P-PD-7279</v>
      </c>
      <c r="B498" s="12" t="s">
        <v>1077</v>
      </c>
      <c r="C498" s="17" t="s">
        <v>1076</v>
      </c>
    </row>
    <row r="499" spans="1:3" x14ac:dyDescent="0.3">
      <c r="A499" s="16" t="str">
        <f>Manufacturing!L499</f>
        <v>P-PD-9906</v>
      </c>
      <c r="B499" s="12" t="s">
        <v>1074</v>
      </c>
      <c r="C499" s="17" t="s">
        <v>1068</v>
      </c>
    </row>
    <row r="500" spans="1:3" x14ac:dyDescent="0.3">
      <c r="A500" s="16" t="str">
        <f>Manufacturing!L500</f>
        <v>P-PD-9638</v>
      </c>
      <c r="B500" s="12" t="s">
        <v>1079</v>
      </c>
      <c r="C500" s="17" t="s">
        <v>1073</v>
      </c>
    </row>
    <row r="501" spans="1:3" x14ac:dyDescent="0.3">
      <c r="A501" s="16" t="str">
        <f>Manufacturing!L501</f>
        <v>P-PD-6287</v>
      </c>
      <c r="B501" s="12" t="s">
        <v>1075</v>
      </c>
      <c r="C501" s="17" t="s">
        <v>1076</v>
      </c>
    </row>
    <row r="502" spans="1:3" x14ac:dyDescent="0.3">
      <c r="A502" s="16" t="str">
        <f>Manufacturing!L502</f>
        <v>P-PD-7889</v>
      </c>
      <c r="B502" s="12" t="s">
        <v>1069</v>
      </c>
      <c r="C502" s="17" t="s">
        <v>1070</v>
      </c>
    </row>
    <row r="503" spans="1:3" x14ac:dyDescent="0.3">
      <c r="A503" s="16" t="str">
        <f>Manufacturing!L503</f>
        <v>P-PD-5884</v>
      </c>
      <c r="B503" s="12" t="s">
        <v>1071</v>
      </c>
      <c r="C503" s="17" t="s">
        <v>1070</v>
      </c>
    </row>
    <row r="504" spans="1:3" x14ac:dyDescent="0.3">
      <c r="A504" s="16" t="str">
        <f>Manufacturing!L504</f>
        <v>P-PD-3371</v>
      </c>
      <c r="B504" s="12" t="s">
        <v>1080</v>
      </c>
      <c r="C504" s="17" t="s">
        <v>1070</v>
      </c>
    </row>
    <row r="505" spans="1:3" x14ac:dyDescent="0.3">
      <c r="A505" s="16" t="str">
        <f>Manufacturing!L505</f>
        <v>P-PD-7829</v>
      </c>
      <c r="B505" s="12" t="s">
        <v>1081</v>
      </c>
      <c r="C505" s="17" t="s">
        <v>1073</v>
      </c>
    </row>
    <row r="506" spans="1:3" x14ac:dyDescent="0.3">
      <c r="A506" s="16" t="str">
        <f>Manufacturing!L506</f>
        <v>P-PD-9560</v>
      </c>
      <c r="B506" s="12" t="s">
        <v>1069</v>
      </c>
      <c r="C506" s="17" t="s">
        <v>1070</v>
      </c>
    </row>
    <row r="507" spans="1:3" x14ac:dyDescent="0.3">
      <c r="A507" s="16" t="str">
        <f>Manufacturing!L507</f>
        <v>P-PD-3725</v>
      </c>
      <c r="B507" s="12" t="s">
        <v>1067</v>
      </c>
      <c r="C507" s="17" t="s">
        <v>1068</v>
      </c>
    </row>
    <row r="508" spans="1:3" x14ac:dyDescent="0.3">
      <c r="A508" s="16" t="str">
        <f>Manufacturing!L508</f>
        <v>P-PD-6197</v>
      </c>
      <c r="B508" s="12" t="s">
        <v>1082</v>
      </c>
      <c r="C508" s="17" t="s">
        <v>1076</v>
      </c>
    </row>
    <row r="509" spans="1:3" x14ac:dyDescent="0.3">
      <c r="A509" s="16" t="str">
        <f>Manufacturing!L509</f>
        <v>P-PD-5100</v>
      </c>
      <c r="B509" s="12" t="s">
        <v>1078</v>
      </c>
      <c r="C509" s="17" t="s">
        <v>1068</v>
      </c>
    </row>
    <row r="510" spans="1:3" x14ac:dyDescent="0.3">
      <c r="A510" s="16" t="str">
        <f>Manufacturing!L510</f>
        <v>P-PD-9159</v>
      </c>
      <c r="B510" s="12" t="s">
        <v>1080</v>
      </c>
      <c r="C510" s="17" t="s">
        <v>1070</v>
      </c>
    </row>
    <row r="511" spans="1:3" x14ac:dyDescent="0.3">
      <c r="A511" s="16" t="str">
        <f>Manufacturing!L511</f>
        <v>P-PD-4298</v>
      </c>
      <c r="B511" s="12" t="s">
        <v>1080</v>
      </c>
      <c r="C511" s="17" t="s">
        <v>1070</v>
      </c>
    </row>
    <row r="512" spans="1:3" x14ac:dyDescent="0.3">
      <c r="A512" s="16" t="str">
        <f>Manufacturing!L512</f>
        <v>P-PD-8058</v>
      </c>
      <c r="B512" s="12" t="s">
        <v>1067</v>
      </c>
      <c r="C512" s="17" t="s">
        <v>1068</v>
      </c>
    </row>
    <row r="513" spans="1:3" x14ac:dyDescent="0.3">
      <c r="A513" s="16" t="str">
        <f>Manufacturing!L513</f>
        <v>P-PD-6520</v>
      </c>
      <c r="B513" s="12" t="s">
        <v>1080</v>
      </c>
      <c r="C513" s="17" t="s">
        <v>1070</v>
      </c>
    </row>
    <row r="514" spans="1:3" x14ac:dyDescent="0.3">
      <c r="A514" s="16" t="str">
        <f>Manufacturing!L514</f>
        <v>P-PD-7635</v>
      </c>
      <c r="B514" s="12" t="s">
        <v>1071</v>
      </c>
      <c r="C514" s="17" t="s">
        <v>1070</v>
      </c>
    </row>
    <row r="515" spans="1:3" x14ac:dyDescent="0.3">
      <c r="A515" s="16" t="str">
        <f>Manufacturing!L515</f>
        <v>P-PD-7636</v>
      </c>
      <c r="B515" s="12" t="s">
        <v>1078</v>
      </c>
      <c r="C515" s="17" t="s">
        <v>1068</v>
      </c>
    </row>
    <row r="516" spans="1:3" x14ac:dyDescent="0.3">
      <c r="A516" s="16" t="str">
        <f>Manufacturing!L516</f>
        <v>P-PD-7410</v>
      </c>
      <c r="B516" s="12" t="s">
        <v>1082</v>
      </c>
      <c r="C516" s="17" t="s">
        <v>1076</v>
      </c>
    </row>
    <row r="517" spans="1:3" x14ac:dyDescent="0.3">
      <c r="A517" s="16" t="str">
        <f>Manufacturing!L517</f>
        <v>P-PD-6960</v>
      </c>
      <c r="B517" s="12" t="s">
        <v>1075</v>
      </c>
      <c r="C517" s="17" t="s">
        <v>1076</v>
      </c>
    </row>
    <row r="518" spans="1:3" x14ac:dyDescent="0.3">
      <c r="A518" s="16" t="str">
        <f>Manufacturing!L518</f>
        <v>P-PD-4421</v>
      </c>
      <c r="B518" s="12" t="s">
        <v>1081</v>
      </c>
      <c r="C518" s="17" t="s">
        <v>1073</v>
      </c>
    </row>
    <row r="519" spans="1:3" x14ac:dyDescent="0.3">
      <c r="A519" s="16" t="str">
        <f>Manufacturing!L519</f>
        <v>P-PD-8283</v>
      </c>
      <c r="B519" s="12" t="s">
        <v>1069</v>
      </c>
      <c r="C519" s="17" t="s">
        <v>1070</v>
      </c>
    </row>
    <row r="520" spans="1:3" x14ac:dyDescent="0.3">
      <c r="A520" s="16" t="str">
        <f>Manufacturing!L520</f>
        <v>P-PD-9283</v>
      </c>
      <c r="B520" s="12" t="s">
        <v>1079</v>
      </c>
      <c r="C520" s="17" t="s">
        <v>1073</v>
      </c>
    </row>
    <row r="521" spans="1:3" x14ac:dyDescent="0.3">
      <c r="A521" s="16" t="str">
        <f>Manufacturing!L521</f>
        <v>P-PD-9539</v>
      </c>
      <c r="B521" s="12" t="s">
        <v>1082</v>
      </c>
      <c r="C521" s="17" t="s">
        <v>1076</v>
      </c>
    </row>
    <row r="522" spans="1:3" x14ac:dyDescent="0.3">
      <c r="A522" s="16" t="str">
        <f>Manufacturing!L522</f>
        <v>P-PD-4141</v>
      </c>
      <c r="B522" s="12" t="s">
        <v>1078</v>
      </c>
      <c r="C522" s="17" t="s">
        <v>1068</v>
      </c>
    </row>
    <row r="523" spans="1:3" x14ac:dyDescent="0.3">
      <c r="A523" s="16" t="str">
        <f>Manufacturing!L523</f>
        <v>P-PD-5586</v>
      </c>
      <c r="B523" s="12" t="s">
        <v>1080</v>
      </c>
      <c r="C523" s="17" t="s">
        <v>1070</v>
      </c>
    </row>
    <row r="524" spans="1:3" x14ac:dyDescent="0.3">
      <c r="A524" s="16" t="str">
        <f>Manufacturing!L524</f>
        <v>P-PD-5592</v>
      </c>
      <c r="B524" s="12" t="s">
        <v>1074</v>
      </c>
      <c r="C524" s="17" t="s">
        <v>1068</v>
      </c>
    </row>
    <row r="525" spans="1:3" x14ac:dyDescent="0.3">
      <c r="A525" s="16" t="str">
        <f>Manufacturing!L525</f>
        <v>P-PD-8688</v>
      </c>
      <c r="B525" s="12" t="s">
        <v>1078</v>
      </c>
      <c r="C525" s="17" t="s">
        <v>1068</v>
      </c>
    </row>
    <row r="526" spans="1:3" x14ac:dyDescent="0.3">
      <c r="A526" s="16" t="str">
        <f>Manufacturing!L526</f>
        <v>P-PD-5273</v>
      </c>
      <c r="B526" s="12" t="s">
        <v>1081</v>
      </c>
      <c r="C526" s="17" t="s">
        <v>1073</v>
      </c>
    </row>
    <row r="527" spans="1:3" x14ac:dyDescent="0.3">
      <c r="A527" s="16" t="str">
        <f>Manufacturing!L527</f>
        <v>P-PD-8786</v>
      </c>
      <c r="B527" s="12" t="s">
        <v>1067</v>
      </c>
      <c r="C527" s="17" t="s">
        <v>1068</v>
      </c>
    </row>
    <row r="528" spans="1:3" x14ac:dyDescent="0.3">
      <c r="A528" s="16" t="str">
        <f>Manufacturing!L528</f>
        <v>P-PD-5736</v>
      </c>
      <c r="B528" s="12" t="s">
        <v>1081</v>
      </c>
      <c r="C528" s="17" t="s">
        <v>1073</v>
      </c>
    </row>
    <row r="529" spans="1:3" x14ac:dyDescent="0.3">
      <c r="A529" s="16" t="str">
        <f>Manufacturing!L529</f>
        <v>P-PD-6475</v>
      </c>
      <c r="B529" s="12" t="s">
        <v>1082</v>
      </c>
      <c r="C529" s="17" t="s">
        <v>1076</v>
      </c>
    </row>
    <row r="530" spans="1:3" x14ac:dyDescent="0.3">
      <c r="A530" s="16" t="str">
        <f>Manufacturing!L530</f>
        <v>P-PD-8107</v>
      </c>
      <c r="B530" s="12" t="s">
        <v>1069</v>
      </c>
      <c r="C530" s="17" t="s">
        <v>1070</v>
      </c>
    </row>
    <row r="531" spans="1:3" x14ac:dyDescent="0.3">
      <c r="A531" s="16" t="str">
        <f>Manufacturing!L531</f>
        <v>P-PD-8493</v>
      </c>
      <c r="B531" s="12" t="s">
        <v>1082</v>
      </c>
      <c r="C531" s="17" t="s">
        <v>1076</v>
      </c>
    </row>
    <row r="532" spans="1:3" x14ac:dyDescent="0.3">
      <c r="A532" s="16" t="str">
        <f>Manufacturing!L532</f>
        <v>P-PD-6269</v>
      </c>
      <c r="B532" s="12" t="s">
        <v>1080</v>
      </c>
      <c r="C532" s="17" t="s">
        <v>1070</v>
      </c>
    </row>
    <row r="533" spans="1:3" x14ac:dyDescent="0.3">
      <c r="A533" s="16" t="str">
        <f>Manufacturing!L533</f>
        <v>P-PD-7897</v>
      </c>
      <c r="B533" s="12" t="s">
        <v>1071</v>
      </c>
      <c r="C533" s="17" t="s">
        <v>1070</v>
      </c>
    </row>
    <row r="534" spans="1:3" x14ac:dyDescent="0.3">
      <c r="A534" s="16" t="str">
        <f>Manufacturing!L534</f>
        <v>P-PD-5418</v>
      </c>
      <c r="B534" s="12" t="s">
        <v>1072</v>
      </c>
      <c r="C534" s="17" t="s">
        <v>1073</v>
      </c>
    </row>
    <row r="535" spans="1:3" x14ac:dyDescent="0.3">
      <c r="A535" s="16" t="str">
        <f>Manufacturing!L535</f>
        <v>P-PD-6387</v>
      </c>
      <c r="B535" s="12" t="s">
        <v>1067</v>
      </c>
      <c r="C535" s="17" t="s">
        <v>1068</v>
      </c>
    </row>
    <row r="536" spans="1:3" x14ac:dyDescent="0.3">
      <c r="A536" s="16" t="str">
        <f>Manufacturing!L536</f>
        <v>P-PD-3404</v>
      </c>
      <c r="B536" s="12" t="s">
        <v>1074</v>
      </c>
      <c r="C536" s="17" t="s">
        <v>1068</v>
      </c>
    </row>
    <row r="537" spans="1:3" x14ac:dyDescent="0.3">
      <c r="A537" s="16" t="str">
        <f>Manufacturing!L537</f>
        <v>P-PD-5095</v>
      </c>
      <c r="B537" s="12" t="s">
        <v>1082</v>
      </c>
      <c r="C537" s="17" t="s">
        <v>1076</v>
      </c>
    </row>
    <row r="538" spans="1:3" x14ac:dyDescent="0.3">
      <c r="A538" s="16" t="str">
        <f>Manufacturing!L538</f>
        <v>P-PD-5258</v>
      </c>
      <c r="B538" s="12" t="s">
        <v>1074</v>
      </c>
      <c r="C538" s="17" t="s">
        <v>1068</v>
      </c>
    </row>
    <row r="539" spans="1:3" x14ac:dyDescent="0.3">
      <c r="A539" s="16" t="str">
        <f>Manufacturing!L539</f>
        <v>P-PD-8330</v>
      </c>
      <c r="B539" s="12" t="s">
        <v>1080</v>
      </c>
      <c r="C539" s="17" t="s">
        <v>1070</v>
      </c>
    </row>
    <row r="540" spans="1:3" x14ac:dyDescent="0.3">
      <c r="A540" s="16" t="str">
        <f>Manufacturing!L540</f>
        <v>P-PD-6842</v>
      </c>
      <c r="B540" s="12" t="s">
        <v>1079</v>
      </c>
      <c r="C540" s="17" t="s">
        <v>1073</v>
      </c>
    </row>
    <row r="541" spans="1:3" x14ac:dyDescent="0.3">
      <c r="A541" s="16" t="str">
        <f>Manufacturing!L541</f>
        <v>P-PD-7375</v>
      </c>
      <c r="B541" s="12" t="s">
        <v>1067</v>
      </c>
      <c r="C541" s="17" t="s">
        <v>1068</v>
      </c>
    </row>
    <row r="542" spans="1:3" x14ac:dyDescent="0.3">
      <c r="A542" s="16" t="str">
        <f>Manufacturing!L542</f>
        <v>P-PD-2707</v>
      </c>
      <c r="B542" s="12" t="s">
        <v>1082</v>
      </c>
      <c r="C542" s="17" t="s">
        <v>1076</v>
      </c>
    </row>
    <row r="543" spans="1:3" x14ac:dyDescent="0.3">
      <c r="A543" s="16" t="str">
        <f>Manufacturing!L543</f>
        <v>P-PD-3728</v>
      </c>
      <c r="B543" s="12" t="s">
        <v>1075</v>
      </c>
      <c r="C543" s="17" t="s">
        <v>1076</v>
      </c>
    </row>
    <row r="544" spans="1:3" x14ac:dyDescent="0.3">
      <c r="A544" s="16" t="str">
        <f>Manufacturing!L544</f>
        <v>P-PD-6357</v>
      </c>
      <c r="B544" s="12" t="s">
        <v>1069</v>
      </c>
      <c r="C544" s="17" t="s">
        <v>1070</v>
      </c>
    </row>
    <row r="545" spans="1:3" x14ac:dyDescent="0.3">
      <c r="A545" s="16" t="str">
        <f>Manufacturing!L545</f>
        <v>P-PD-6296</v>
      </c>
      <c r="B545" s="12" t="s">
        <v>1075</v>
      </c>
      <c r="C545" s="17" t="s">
        <v>1076</v>
      </c>
    </row>
    <row r="546" spans="1:3" x14ac:dyDescent="0.3">
      <c r="A546" s="16" t="str">
        <f>Manufacturing!L546</f>
        <v>P-PD-8949</v>
      </c>
      <c r="B546" s="12" t="s">
        <v>1072</v>
      </c>
      <c r="C546" s="17" t="s">
        <v>1073</v>
      </c>
    </row>
    <row r="547" spans="1:3" x14ac:dyDescent="0.3">
      <c r="A547" s="16" t="str">
        <f>Manufacturing!L547</f>
        <v>P-PD-4960</v>
      </c>
      <c r="B547" s="12" t="s">
        <v>1067</v>
      </c>
      <c r="C547" s="17" t="s">
        <v>1068</v>
      </c>
    </row>
    <row r="548" spans="1:3" x14ac:dyDescent="0.3">
      <c r="A548" s="16" t="str">
        <f>Manufacturing!L548</f>
        <v>P-PD-4625</v>
      </c>
      <c r="B548" s="12" t="s">
        <v>1072</v>
      </c>
      <c r="C548" s="17" t="s">
        <v>1073</v>
      </c>
    </row>
    <row r="549" spans="1:3" x14ac:dyDescent="0.3">
      <c r="A549" s="16" t="str">
        <f>Manufacturing!L549</f>
        <v>P-PD-5148</v>
      </c>
      <c r="B549" s="12" t="s">
        <v>1078</v>
      </c>
      <c r="C549" s="17" t="s">
        <v>1068</v>
      </c>
    </row>
    <row r="550" spans="1:3" x14ac:dyDescent="0.3">
      <c r="A550" s="16" t="str">
        <f>Manufacturing!L550</f>
        <v>P-PD-3852</v>
      </c>
      <c r="B550" s="12" t="s">
        <v>1074</v>
      </c>
      <c r="C550" s="17" t="s">
        <v>1068</v>
      </c>
    </row>
    <row r="551" spans="1:3" x14ac:dyDescent="0.3">
      <c r="A551" s="16" t="str">
        <f>Manufacturing!L551</f>
        <v>P-PD-9978</v>
      </c>
      <c r="B551" s="12" t="s">
        <v>1081</v>
      </c>
      <c r="C551" s="17" t="s">
        <v>1073</v>
      </c>
    </row>
    <row r="552" spans="1:3" x14ac:dyDescent="0.3">
      <c r="A552" s="16" t="str">
        <f>Manufacturing!L552</f>
        <v>P-PD-9595</v>
      </c>
      <c r="B552" s="12" t="s">
        <v>1072</v>
      </c>
      <c r="C552" s="17" t="s">
        <v>1073</v>
      </c>
    </row>
    <row r="553" spans="1:3" x14ac:dyDescent="0.3">
      <c r="A553" s="16" t="str">
        <f>Manufacturing!L553</f>
        <v>P-PD-8669</v>
      </c>
      <c r="B553" s="12" t="s">
        <v>1079</v>
      </c>
      <c r="C553" s="17" t="s">
        <v>1073</v>
      </c>
    </row>
    <row r="554" spans="1:3" x14ac:dyDescent="0.3">
      <c r="A554" s="16" t="str">
        <f>Manufacturing!L554</f>
        <v>P-PD-7825</v>
      </c>
      <c r="B554" s="12" t="s">
        <v>1079</v>
      </c>
      <c r="C554" s="17" t="s">
        <v>1073</v>
      </c>
    </row>
    <row r="555" spans="1:3" x14ac:dyDescent="0.3">
      <c r="A555" s="16" t="str">
        <f>Manufacturing!L555</f>
        <v>P-PD-4551</v>
      </c>
      <c r="B555" s="12" t="s">
        <v>1081</v>
      </c>
      <c r="C555" s="17" t="s">
        <v>1073</v>
      </c>
    </row>
    <row r="556" spans="1:3" x14ac:dyDescent="0.3">
      <c r="A556" s="16" t="str">
        <f>Manufacturing!L556</f>
        <v>P-PD-5190</v>
      </c>
      <c r="B556" s="12" t="s">
        <v>1075</v>
      </c>
      <c r="C556" s="17" t="s">
        <v>1076</v>
      </c>
    </row>
    <row r="557" spans="1:3" x14ac:dyDescent="0.3">
      <c r="A557" s="16" t="str">
        <f>Manufacturing!L557</f>
        <v>P-PD-4976</v>
      </c>
      <c r="B557" s="12" t="s">
        <v>1069</v>
      </c>
      <c r="C557" s="17" t="s">
        <v>1070</v>
      </c>
    </row>
    <row r="558" spans="1:3" x14ac:dyDescent="0.3">
      <c r="A558" s="16" t="str">
        <f>Manufacturing!L558</f>
        <v>P-PD-7087</v>
      </c>
      <c r="B558" s="12" t="s">
        <v>1079</v>
      </c>
      <c r="C558" s="17" t="s">
        <v>1073</v>
      </c>
    </row>
    <row r="559" spans="1:3" x14ac:dyDescent="0.3">
      <c r="A559" s="16" t="str">
        <f>Manufacturing!L559</f>
        <v>P-PD-7121</v>
      </c>
      <c r="B559" s="12" t="s">
        <v>1078</v>
      </c>
      <c r="C559" s="17" t="s">
        <v>1068</v>
      </c>
    </row>
    <row r="560" spans="1:3" x14ac:dyDescent="0.3">
      <c r="A560" s="16" t="str">
        <f>Manufacturing!L560</f>
        <v>P-PD-5525</v>
      </c>
      <c r="B560" s="12" t="s">
        <v>1067</v>
      </c>
      <c r="C560" s="17" t="s">
        <v>1068</v>
      </c>
    </row>
    <row r="561" spans="1:3" x14ac:dyDescent="0.3">
      <c r="A561" s="16" t="str">
        <f>Manufacturing!L561</f>
        <v>P-PD-4030</v>
      </c>
      <c r="B561" s="12" t="s">
        <v>1077</v>
      </c>
      <c r="C561" s="17" t="s">
        <v>1076</v>
      </c>
    </row>
    <row r="562" spans="1:3" x14ac:dyDescent="0.3">
      <c r="A562" s="16" t="str">
        <f>Manufacturing!L562</f>
        <v>P-PD-5428</v>
      </c>
      <c r="B562" s="12" t="s">
        <v>1069</v>
      </c>
      <c r="C562" s="17" t="s">
        <v>1070</v>
      </c>
    </row>
    <row r="563" spans="1:3" x14ac:dyDescent="0.3">
      <c r="A563" s="16" t="str">
        <f>Manufacturing!L563</f>
        <v>P-PD-3458</v>
      </c>
      <c r="B563" s="12" t="s">
        <v>1071</v>
      </c>
      <c r="C563" s="17" t="s">
        <v>1070</v>
      </c>
    </row>
    <row r="564" spans="1:3" x14ac:dyDescent="0.3">
      <c r="A564" s="16" t="str">
        <f>Manufacturing!L564</f>
        <v>P-PD-7081</v>
      </c>
      <c r="B564" s="12" t="s">
        <v>1074</v>
      </c>
      <c r="C564" s="17" t="s">
        <v>1068</v>
      </c>
    </row>
    <row r="565" spans="1:3" x14ac:dyDescent="0.3">
      <c r="A565" s="16" t="str">
        <f>Manufacturing!L565</f>
        <v>P-PD-8269</v>
      </c>
      <c r="B565" s="12" t="s">
        <v>1080</v>
      </c>
      <c r="C565" s="17" t="s">
        <v>1070</v>
      </c>
    </row>
    <row r="566" spans="1:3" x14ac:dyDescent="0.3">
      <c r="A566" s="16" t="str">
        <f>Manufacturing!L566</f>
        <v>P-PD-8719</v>
      </c>
      <c r="B566" s="12" t="s">
        <v>1067</v>
      </c>
      <c r="C566" s="17" t="s">
        <v>1068</v>
      </c>
    </row>
    <row r="567" spans="1:3" x14ac:dyDescent="0.3">
      <c r="A567" s="16" t="str">
        <f>Manufacturing!L567</f>
        <v>P-PD-8641</v>
      </c>
      <c r="B567" s="12" t="s">
        <v>1078</v>
      </c>
      <c r="C567" s="17" t="s">
        <v>1068</v>
      </c>
    </row>
    <row r="568" spans="1:3" x14ac:dyDescent="0.3">
      <c r="A568" s="16" t="str">
        <f>Manufacturing!L568</f>
        <v>P-PD-6581</v>
      </c>
      <c r="B568" s="12" t="s">
        <v>1077</v>
      </c>
      <c r="C568" s="17" t="s">
        <v>1076</v>
      </c>
    </row>
    <row r="569" spans="1:3" x14ac:dyDescent="0.3">
      <c r="A569" s="16" t="str">
        <f>Manufacturing!L569</f>
        <v>P-PD-4779</v>
      </c>
      <c r="B569" s="12" t="s">
        <v>1078</v>
      </c>
      <c r="C569" s="17" t="s">
        <v>1068</v>
      </c>
    </row>
    <row r="570" spans="1:3" x14ac:dyDescent="0.3">
      <c r="A570" s="16" t="str">
        <f>Manufacturing!L570</f>
        <v>P-PD-4940</v>
      </c>
      <c r="B570" s="12" t="s">
        <v>1072</v>
      </c>
      <c r="C570" s="17" t="s">
        <v>1073</v>
      </c>
    </row>
    <row r="571" spans="1:3" x14ac:dyDescent="0.3">
      <c r="A571" s="16" t="str">
        <f>Manufacturing!L571</f>
        <v>P-PD-3635</v>
      </c>
      <c r="B571" s="12" t="s">
        <v>1082</v>
      </c>
      <c r="C571" s="17" t="s">
        <v>1076</v>
      </c>
    </row>
    <row r="572" spans="1:3" x14ac:dyDescent="0.3">
      <c r="A572" s="16" t="str">
        <f>Manufacturing!L572</f>
        <v>P-PD-3662</v>
      </c>
      <c r="B572" s="12" t="s">
        <v>1075</v>
      </c>
      <c r="C572" s="17" t="s">
        <v>1076</v>
      </c>
    </row>
    <row r="573" spans="1:3" x14ac:dyDescent="0.3">
      <c r="A573" s="16" t="str">
        <f>Manufacturing!L573</f>
        <v>P-PD-4985</v>
      </c>
      <c r="B573" s="12" t="s">
        <v>1075</v>
      </c>
      <c r="C573" s="17" t="s">
        <v>1076</v>
      </c>
    </row>
    <row r="574" spans="1:3" x14ac:dyDescent="0.3">
      <c r="A574" s="16" t="str">
        <f>Manufacturing!L574</f>
        <v>P-PD-6222</v>
      </c>
      <c r="B574" s="12" t="s">
        <v>1074</v>
      </c>
      <c r="C574" s="17" t="s">
        <v>1068</v>
      </c>
    </row>
    <row r="575" spans="1:3" x14ac:dyDescent="0.3">
      <c r="A575" s="16" t="str">
        <f>Manufacturing!L575</f>
        <v>P-PD-5965</v>
      </c>
      <c r="B575" s="12" t="s">
        <v>1067</v>
      </c>
      <c r="C575" s="17" t="s">
        <v>1068</v>
      </c>
    </row>
    <row r="576" spans="1:3" x14ac:dyDescent="0.3">
      <c r="A576" s="16" t="str">
        <f>Manufacturing!L576</f>
        <v>P-PD-5669</v>
      </c>
      <c r="B576" s="12" t="s">
        <v>1074</v>
      </c>
      <c r="C576" s="17" t="s">
        <v>1068</v>
      </c>
    </row>
    <row r="577" spans="1:3" x14ac:dyDescent="0.3">
      <c r="A577" s="16" t="str">
        <f>Manufacturing!L577</f>
        <v>P-PD-8990</v>
      </c>
      <c r="B577" s="12" t="s">
        <v>1074</v>
      </c>
      <c r="C577" s="17" t="s">
        <v>1068</v>
      </c>
    </row>
    <row r="578" spans="1:3" x14ac:dyDescent="0.3">
      <c r="A578" s="16" t="str">
        <f>Manufacturing!L578</f>
        <v>P-PD-9002</v>
      </c>
      <c r="B578" s="12" t="s">
        <v>1082</v>
      </c>
      <c r="C578" s="17" t="s">
        <v>1076</v>
      </c>
    </row>
    <row r="579" spans="1:3" x14ac:dyDescent="0.3">
      <c r="A579" s="16" t="str">
        <f>Manufacturing!L579</f>
        <v>P-PD-8899</v>
      </c>
      <c r="B579" s="12" t="s">
        <v>1077</v>
      </c>
      <c r="C579" s="17" t="s">
        <v>1076</v>
      </c>
    </row>
    <row r="580" spans="1:3" x14ac:dyDescent="0.3">
      <c r="A580" s="16" t="str">
        <f>Manufacturing!L580</f>
        <v>P-PD-6912</v>
      </c>
      <c r="B580" s="12" t="s">
        <v>1067</v>
      </c>
      <c r="C580" s="17" t="s">
        <v>1068</v>
      </c>
    </row>
    <row r="581" spans="1:3" x14ac:dyDescent="0.3">
      <c r="A581" s="16" t="str">
        <f>Manufacturing!L581</f>
        <v>P-PD-5351</v>
      </c>
      <c r="B581" s="12" t="s">
        <v>1078</v>
      </c>
      <c r="C581" s="17" t="s">
        <v>1068</v>
      </c>
    </row>
    <row r="582" spans="1:3" x14ac:dyDescent="0.3">
      <c r="A582" s="16" t="str">
        <f>Manufacturing!L582</f>
        <v>P-PD-3183</v>
      </c>
      <c r="B582" s="12" t="s">
        <v>1072</v>
      </c>
      <c r="C582" s="17" t="s">
        <v>1073</v>
      </c>
    </row>
    <row r="583" spans="1:3" x14ac:dyDescent="0.3">
      <c r="A583" s="16" t="str">
        <f>Manufacturing!L583</f>
        <v>P-PD-8871</v>
      </c>
      <c r="B583" s="12" t="s">
        <v>1079</v>
      </c>
      <c r="C583" s="17" t="s">
        <v>1073</v>
      </c>
    </row>
    <row r="584" spans="1:3" x14ac:dyDescent="0.3">
      <c r="A584" s="16" t="str">
        <f>Manufacturing!L584</f>
        <v>P-PD-5165</v>
      </c>
      <c r="B584" s="12" t="s">
        <v>1072</v>
      </c>
      <c r="C584" s="17" t="s">
        <v>1073</v>
      </c>
    </row>
    <row r="585" spans="1:3" x14ac:dyDescent="0.3">
      <c r="A585" s="16" t="str">
        <f>Manufacturing!L585</f>
        <v>P-PD-5970</v>
      </c>
      <c r="B585" s="12" t="s">
        <v>1082</v>
      </c>
      <c r="C585" s="17" t="s">
        <v>1076</v>
      </c>
    </row>
    <row r="586" spans="1:3" x14ac:dyDescent="0.3">
      <c r="A586" s="16" t="str">
        <f>Manufacturing!L586</f>
        <v>P-PD-8951</v>
      </c>
      <c r="B586" s="12" t="s">
        <v>1075</v>
      </c>
      <c r="C586" s="17" t="s">
        <v>1076</v>
      </c>
    </row>
    <row r="587" spans="1:3" x14ac:dyDescent="0.3">
      <c r="A587" s="16" t="str">
        <f>Manufacturing!L587</f>
        <v>P-PD-8777</v>
      </c>
      <c r="B587" s="12" t="s">
        <v>1077</v>
      </c>
      <c r="C587" s="17" t="s">
        <v>1076</v>
      </c>
    </row>
    <row r="588" spans="1:3" x14ac:dyDescent="0.3">
      <c r="A588" s="16" t="str">
        <f>Manufacturing!L588</f>
        <v>P-PD-6506</v>
      </c>
      <c r="B588" s="12" t="s">
        <v>1074</v>
      </c>
      <c r="C588" s="17" t="s">
        <v>1068</v>
      </c>
    </row>
    <row r="589" spans="1:3" x14ac:dyDescent="0.3">
      <c r="A589" s="16" t="str">
        <f>Manufacturing!L589</f>
        <v>P-PD-4891</v>
      </c>
      <c r="B589" s="12" t="s">
        <v>1075</v>
      </c>
      <c r="C589" s="17" t="s">
        <v>1076</v>
      </c>
    </row>
    <row r="590" spans="1:3" x14ac:dyDescent="0.3">
      <c r="A590" s="16" t="str">
        <f>Manufacturing!L590</f>
        <v>P-PD-4302</v>
      </c>
      <c r="B590" s="12" t="s">
        <v>1079</v>
      </c>
      <c r="C590" s="17" t="s">
        <v>1073</v>
      </c>
    </row>
    <row r="591" spans="1:3" x14ac:dyDescent="0.3">
      <c r="A591" s="16" t="str">
        <f>Manufacturing!L591</f>
        <v>P-PD-3518</v>
      </c>
      <c r="B591" s="12" t="s">
        <v>1077</v>
      </c>
      <c r="C591" s="17" t="s">
        <v>1076</v>
      </c>
    </row>
    <row r="592" spans="1:3" x14ac:dyDescent="0.3">
      <c r="A592" s="16" t="str">
        <f>Manufacturing!L592</f>
        <v>P-PD-8072</v>
      </c>
      <c r="B592" s="12" t="s">
        <v>1080</v>
      </c>
      <c r="C592" s="17" t="s">
        <v>1070</v>
      </c>
    </row>
    <row r="593" spans="1:3" x14ac:dyDescent="0.3">
      <c r="A593" s="16" t="str">
        <f>Manufacturing!L593</f>
        <v>P-PD-4336</v>
      </c>
      <c r="B593" s="12" t="s">
        <v>1078</v>
      </c>
      <c r="C593" s="17" t="s">
        <v>1068</v>
      </c>
    </row>
    <row r="594" spans="1:3" x14ac:dyDescent="0.3">
      <c r="A594" s="16" t="str">
        <f>Manufacturing!L594</f>
        <v>P-PD-7707</v>
      </c>
      <c r="B594" s="12" t="s">
        <v>1071</v>
      </c>
      <c r="C594" s="17" t="s">
        <v>1070</v>
      </c>
    </row>
    <row r="595" spans="1:3" x14ac:dyDescent="0.3">
      <c r="A595" s="16" t="str">
        <f>Manufacturing!L595</f>
        <v>P-PD-9299</v>
      </c>
      <c r="B595" s="12" t="s">
        <v>1074</v>
      </c>
      <c r="C595" s="17" t="s">
        <v>1068</v>
      </c>
    </row>
    <row r="596" spans="1:3" x14ac:dyDescent="0.3">
      <c r="A596" s="16" t="str">
        <f>Manufacturing!L596</f>
        <v>P-PD-4071</v>
      </c>
      <c r="B596" s="12" t="s">
        <v>1075</v>
      </c>
      <c r="C596" s="17" t="s">
        <v>1076</v>
      </c>
    </row>
    <row r="597" spans="1:3" x14ac:dyDescent="0.3">
      <c r="A597" s="16" t="str">
        <f>Manufacturing!L597</f>
        <v>P-PD-8469</v>
      </c>
      <c r="B597" s="12" t="s">
        <v>1082</v>
      </c>
      <c r="C597" s="17" t="s">
        <v>1076</v>
      </c>
    </row>
    <row r="598" spans="1:3" x14ac:dyDescent="0.3">
      <c r="A598" s="16" t="str">
        <f>Manufacturing!L598</f>
        <v>P-PD-3440</v>
      </c>
      <c r="B598" s="12" t="s">
        <v>1067</v>
      </c>
      <c r="C598" s="17" t="s">
        <v>1068</v>
      </c>
    </row>
    <row r="599" spans="1:3" x14ac:dyDescent="0.3">
      <c r="A599" s="16" t="str">
        <f>Manufacturing!L599</f>
        <v>P-PD-3428</v>
      </c>
      <c r="B599" s="12" t="s">
        <v>1075</v>
      </c>
      <c r="C599" s="17" t="s">
        <v>1076</v>
      </c>
    </row>
    <row r="600" spans="1:3" x14ac:dyDescent="0.3">
      <c r="A600" s="16" t="str">
        <f>Manufacturing!L600</f>
        <v>P-PD-9486</v>
      </c>
      <c r="B600" s="12" t="s">
        <v>1078</v>
      </c>
      <c r="C600" s="17" t="s">
        <v>1068</v>
      </c>
    </row>
    <row r="601" spans="1:3" x14ac:dyDescent="0.3">
      <c r="A601" s="16" t="str">
        <f>Manufacturing!L601</f>
        <v>P-PD-7435</v>
      </c>
      <c r="B601" s="12" t="s">
        <v>1071</v>
      </c>
      <c r="C601" s="17" t="s">
        <v>1070</v>
      </c>
    </row>
    <row r="602" spans="1:3" x14ac:dyDescent="0.3">
      <c r="A602" s="16" t="str">
        <f>Manufacturing!L602</f>
        <v>P-PD-6893</v>
      </c>
      <c r="B602" s="12" t="s">
        <v>1072</v>
      </c>
      <c r="C602" s="17" t="s">
        <v>1073</v>
      </c>
    </row>
    <row r="603" spans="1:3" x14ac:dyDescent="0.3">
      <c r="A603" s="16" t="str">
        <f>Manufacturing!L603</f>
        <v>P-PD-3996</v>
      </c>
      <c r="B603" s="12" t="s">
        <v>1077</v>
      </c>
      <c r="C603" s="17" t="s">
        <v>1076</v>
      </c>
    </row>
    <row r="604" spans="1:3" x14ac:dyDescent="0.3">
      <c r="A604" s="16" t="str">
        <f>Manufacturing!L604</f>
        <v>P-PD-4074</v>
      </c>
      <c r="B604" s="12" t="s">
        <v>1077</v>
      </c>
      <c r="C604" s="17" t="s">
        <v>1076</v>
      </c>
    </row>
    <row r="605" spans="1:3" x14ac:dyDescent="0.3">
      <c r="A605" s="16" t="str">
        <f>Manufacturing!L605</f>
        <v>P-PD-4059</v>
      </c>
      <c r="B605" s="12" t="s">
        <v>1074</v>
      </c>
      <c r="C605" s="17" t="s">
        <v>1068</v>
      </c>
    </row>
    <row r="606" spans="1:3" x14ac:dyDescent="0.3">
      <c r="A606" s="16" t="str">
        <f>Manufacturing!L606</f>
        <v>P-PD-3895</v>
      </c>
      <c r="B606" s="12" t="s">
        <v>1082</v>
      </c>
      <c r="C606" s="17" t="s">
        <v>1076</v>
      </c>
    </row>
    <row r="607" spans="1:3" x14ac:dyDescent="0.3">
      <c r="A607" s="16" t="str">
        <f>Manufacturing!L607</f>
        <v>P-PD-7120</v>
      </c>
      <c r="B607" s="12" t="s">
        <v>1074</v>
      </c>
      <c r="C607" s="17" t="s">
        <v>1068</v>
      </c>
    </row>
    <row r="608" spans="1:3" x14ac:dyDescent="0.3">
      <c r="A608" s="16" t="str">
        <f>Manufacturing!L608</f>
        <v>P-PD-6189</v>
      </c>
      <c r="B608" s="12" t="s">
        <v>1072</v>
      </c>
      <c r="C608" s="17" t="s">
        <v>1073</v>
      </c>
    </row>
    <row r="609" spans="1:3" x14ac:dyDescent="0.3">
      <c r="A609" s="16" t="str">
        <f>Manufacturing!L609</f>
        <v>P-PD-5083</v>
      </c>
      <c r="B609" s="12" t="s">
        <v>1071</v>
      </c>
      <c r="C609" s="17" t="s">
        <v>1070</v>
      </c>
    </row>
    <row r="610" spans="1:3" x14ac:dyDescent="0.3">
      <c r="A610" s="16" t="str">
        <f>Manufacturing!L610</f>
        <v>P-PD-6716</v>
      </c>
      <c r="B610" s="12" t="s">
        <v>1067</v>
      </c>
      <c r="C610" s="17" t="s">
        <v>1068</v>
      </c>
    </row>
    <row r="611" spans="1:3" x14ac:dyDescent="0.3">
      <c r="A611" s="16" t="str">
        <f>Manufacturing!L611</f>
        <v>P-PD-6330</v>
      </c>
      <c r="B611" s="12" t="s">
        <v>1067</v>
      </c>
      <c r="C611" s="17" t="s">
        <v>1068</v>
      </c>
    </row>
    <row r="612" spans="1:3" x14ac:dyDescent="0.3">
      <c r="A612" s="16" t="str">
        <f>Manufacturing!L612</f>
        <v>P-PD-8544</v>
      </c>
      <c r="B612" s="12" t="s">
        <v>1069</v>
      </c>
      <c r="C612" s="17" t="s">
        <v>1070</v>
      </c>
    </row>
    <row r="613" spans="1:3" x14ac:dyDescent="0.3">
      <c r="A613" s="16" t="str">
        <f>Manufacturing!L613</f>
        <v>P-PD-5785</v>
      </c>
      <c r="B613" s="12" t="s">
        <v>1075</v>
      </c>
      <c r="C613" s="17" t="s">
        <v>1076</v>
      </c>
    </row>
    <row r="614" spans="1:3" x14ac:dyDescent="0.3">
      <c r="A614" s="16" t="str">
        <f>Manufacturing!L614</f>
        <v>P-PD-4587</v>
      </c>
      <c r="B614" s="12" t="s">
        <v>1069</v>
      </c>
      <c r="C614" s="17" t="s">
        <v>1070</v>
      </c>
    </row>
    <row r="615" spans="1:3" x14ac:dyDescent="0.3">
      <c r="A615" s="16" t="str">
        <f>Manufacturing!L615</f>
        <v>P-PD-6346</v>
      </c>
      <c r="B615" s="12" t="s">
        <v>1080</v>
      </c>
      <c r="C615" s="17" t="s">
        <v>1070</v>
      </c>
    </row>
    <row r="616" spans="1:3" x14ac:dyDescent="0.3">
      <c r="A616" s="16" t="str">
        <f>Manufacturing!L616</f>
        <v>P-PD-9373</v>
      </c>
      <c r="B616" s="12" t="s">
        <v>1067</v>
      </c>
      <c r="C616" s="17" t="s">
        <v>1068</v>
      </c>
    </row>
    <row r="617" spans="1:3" x14ac:dyDescent="0.3">
      <c r="A617" s="16" t="str">
        <f>Manufacturing!L617</f>
        <v>P-PD-7042</v>
      </c>
      <c r="B617" s="12" t="s">
        <v>1078</v>
      </c>
      <c r="C617" s="17" t="s">
        <v>1068</v>
      </c>
    </row>
    <row r="618" spans="1:3" x14ac:dyDescent="0.3">
      <c r="A618" s="16" t="str">
        <f>Manufacturing!L618</f>
        <v>P-PD-3734</v>
      </c>
      <c r="B618" s="12" t="s">
        <v>1078</v>
      </c>
      <c r="C618" s="17" t="s">
        <v>1068</v>
      </c>
    </row>
    <row r="619" spans="1:3" x14ac:dyDescent="0.3">
      <c r="A619" s="16" t="str">
        <f>Manufacturing!L619</f>
        <v>P-PD-6154</v>
      </c>
      <c r="B619" s="12" t="s">
        <v>1078</v>
      </c>
      <c r="C619" s="17" t="s">
        <v>1068</v>
      </c>
    </row>
    <row r="620" spans="1:3" x14ac:dyDescent="0.3">
      <c r="A620" s="16" t="str">
        <f>Manufacturing!L620</f>
        <v>P-PD-7208</v>
      </c>
      <c r="B620" s="12" t="s">
        <v>1080</v>
      </c>
      <c r="C620" s="17" t="s">
        <v>1070</v>
      </c>
    </row>
    <row r="621" spans="1:3" x14ac:dyDescent="0.3">
      <c r="A621" s="16" t="str">
        <f>Manufacturing!L621</f>
        <v>P-PD-3305</v>
      </c>
      <c r="B621" s="12" t="s">
        <v>1077</v>
      </c>
      <c r="C621" s="17" t="s">
        <v>1076</v>
      </c>
    </row>
    <row r="622" spans="1:3" x14ac:dyDescent="0.3">
      <c r="A622" s="16" t="str">
        <f>Manufacturing!L622</f>
        <v>P-PD-4294</v>
      </c>
      <c r="B622" s="12" t="s">
        <v>1081</v>
      </c>
      <c r="C622" s="17" t="s">
        <v>1073</v>
      </c>
    </row>
    <row r="623" spans="1:3" x14ac:dyDescent="0.3">
      <c r="A623" s="16" t="str">
        <f>Manufacturing!L623</f>
        <v>P-PD-7315</v>
      </c>
      <c r="B623" s="12" t="s">
        <v>1079</v>
      </c>
      <c r="C623" s="17" t="s">
        <v>1073</v>
      </c>
    </row>
    <row r="624" spans="1:3" x14ac:dyDescent="0.3">
      <c r="A624" s="16" t="str">
        <f>Manufacturing!L624</f>
        <v>P-PD-8365</v>
      </c>
      <c r="B624" s="12" t="s">
        <v>1077</v>
      </c>
      <c r="C624" s="17" t="s">
        <v>1076</v>
      </c>
    </row>
    <row r="625" spans="1:3" x14ac:dyDescent="0.3">
      <c r="A625" s="16" t="str">
        <f>Manufacturing!L625</f>
        <v>P-PD-7180</v>
      </c>
      <c r="B625" s="12" t="s">
        <v>1082</v>
      </c>
      <c r="C625" s="17" t="s">
        <v>1076</v>
      </c>
    </row>
    <row r="626" spans="1:3" x14ac:dyDescent="0.3">
      <c r="A626" s="16" t="str">
        <f>Manufacturing!L626</f>
        <v>P-PD-5871</v>
      </c>
      <c r="B626" s="12" t="s">
        <v>1078</v>
      </c>
      <c r="C626" s="17" t="s">
        <v>1068</v>
      </c>
    </row>
    <row r="627" spans="1:3" x14ac:dyDescent="0.3">
      <c r="A627" s="16" t="str">
        <f>Manufacturing!L627</f>
        <v>P-PD-9457</v>
      </c>
      <c r="B627" s="12" t="s">
        <v>1072</v>
      </c>
      <c r="C627" s="17" t="s">
        <v>1073</v>
      </c>
    </row>
    <row r="628" spans="1:3" x14ac:dyDescent="0.3">
      <c r="A628" s="16" t="str">
        <f>Manufacturing!L628</f>
        <v>P-PD-8720</v>
      </c>
      <c r="B628" s="12" t="s">
        <v>1079</v>
      </c>
      <c r="C628" s="17" t="s">
        <v>1073</v>
      </c>
    </row>
    <row r="629" spans="1:3" x14ac:dyDescent="0.3">
      <c r="A629" s="16" t="str">
        <f>Manufacturing!L629</f>
        <v>P-PD-9659</v>
      </c>
      <c r="B629" s="12" t="s">
        <v>1067</v>
      </c>
      <c r="C629" s="17" t="s">
        <v>1068</v>
      </c>
    </row>
    <row r="630" spans="1:3" x14ac:dyDescent="0.3">
      <c r="A630" s="16" t="str">
        <f>Manufacturing!L630</f>
        <v>P-PD-7438</v>
      </c>
      <c r="B630" s="12" t="s">
        <v>1067</v>
      </c>
      <c r="C630" s="17" t="s">
        <v>1068</v>
      </c>
    </row>
    <row r="631" spans="1:3" x14ac:dyDescent="0.3">
      <c r="A631" s="16" t="str">
        <f>Manufacturing!L631</f>
        <v>P-PD-7545</v>
      </c>
      <c r="B631" s="12" t="s">
        <v>1075</v>
      </c>
      <c r="C631" s="17" t="s">
        <v>1076</v>
      </c>
    </row>
    <row r="632" spans="1:3" x14ac:dyDescent="0.3">
      <c r="A632" s="16" t="str">
        <f>Manufacturing!L632</f>
        <v>P-PD-8441</v>
      </c>
      <c r="B632" s="12" t="s">
        <v>1077</v>
      </c>
      <c r="C632" s="17" t="s">
        <v>1076</v>
      </c>
    </row>
    <row r="633" spans="1:3" x14ac:dyDescent="0.3">
      <c r="A633" s="16" t="str">
        <f>Manufacturing!L633</f>
        <v>P-PD-5459</v>
      </c>
      <c r="B633" s="12" t="s">
        <v>1071</v>
      </c>
      <c r="C633" s="17" t="s">
        <v>1070</v>
      </c>
    </row>
    <row r="634" spans="1:3" x14ac:dyDescent="0.3">
      <c r="A634" s="16" t="str">
        <f>Manufacturing!L634</f>
        <v>P-PD-7509</v>
      </c>
      <c r="B634" s="12" t="s">
        <v>1071</v>
      </c>
      <c r="C634" s="17" t="s">
        <v>1070</v>
      </c>
    </row>
    <row r="635" spans="1:3" x14ac:dyDescent="0.3">
      <c r="A635" s="16" t="str">
        <f>Manufacturing!L635</f>
        <v>P-PD-3956</v>
      </c>
      <c r="B635" s="12" t="s">
        <v>1081</v>
      </c>
      <c r="C635" s="17" t="s">
        <v>1073</v>
      </c>
    </row>
    <row r="636" spans="1:3" x14ac:dyDescent="0.3">
      <c r="A636" s="16" t="str">
        <f>Manufacturing!L636</f>
        <v>P-PD-5395</v>
      </c>
      <c r="B636" s="12" t="s">
        <v>1082</v>
      </c>
      <c r="C636" s="17" t="s">
        <v>1076</v>
      </c>
    </row>
    <row r="637" spans="1:3" x14ac:dyDescent="0.3">
      <c r="A637" s="16" t="str">
        <f>Manufacturing!L637</f>
        <v>P-PD-9720</v>
      </c>
      <c r="B637" s="12" t="s">
        <v>1079</v>
      </c>
      <c r="C637" s="17" t="s">
        <v>1073</v>
      </c>
    </row>
    <row r="638" spans="1:3" x14ac:dyDescent="0.3">
      <c r="A638" s="16" t="str">
        <f>Manufacturing!L638</f>
        <v>P-PD-4963</v>
      </c>
      <c r="B638" s="12" t="s">
        <v>1074</v>
      </c>
      <c r="C638" s="17" t="s">
        <v>1068</v>
      </c>
    </row>
    <row r="639" spans="1:3" x14ac:dyDescent="0.3">
      <c r="A639" s="16" t="str">
        <f>Manufacturing!L639</f>
        <v>P-PD-9594</v>
      </c>
      <c r="B639" s="12" t="s">
        <v>1080</v>
      </c>
      <c r="C639" s="17" t="s">
        <v>1070</v>
      </c>
    </row>
    <row r="640" spans="1:3" x14ac:dyDescent="0.3">
      <c r="A640" s="16" t="str">
        <f>Manufacturing!L640</f>
        <v>P-PD-4215</v>
      </c>
      <c r="B640" s="12" t="s">
        <v>1077</v>
      </c>
      <c r="C640" s="17" t="s">
        <v>1076</v>
      </c>
    </row>
    <row r="641" spans="1:3" x14ac:dyDescent="0.3">
      <c r="A641" s="16" t="str">
        <f>Manufacturing!L641</f>
        <v>P-PD-4112</v>
      </c>
      <c r="B641" s="12" t="s">
        <v>1081</v>
      </c>
      <c r="C641" s="17" t="s">
        <v>1073</v>
      </c>
    </row>
    <row r="642" spans="1:3" x14ac:dyDescent="0.3">
      <c r="A642" s="16" t="str">
        <f>Manufacturing!L642</f>
        <v>P-PD-8357</v>
      </c>
      <c r="B642" s="12" t="s">
        <v>1080</v>
      </c>
      <c r="C642" s="17" t="s">
        <v>1070</v>
      </c>
    </row>
    <row r="643" spans="1:3" x14ac:dyDescent="0.3">
      <c r="A643" s="16" t="str">
        <f>Manufacturing!L643</f>
        <v>P-PD-5220</v>
      </c>
      <c r="B643" s="12" t="s">
        <v>1067</v>
      </c>
      <c r="C643" s="17" t="s">
        <v>1068</v>
      </c>
    </row>
    <row r="644" spans="1:3" x14ac:dyDescent="0.3">
      <c r="A644" s="16" t="str">
        <f>Manufacturing!L644</f>
        <v>P-PD-4451</v>
      </c>
      <c r="B644" s="12" t="s">
        <v>1079</v>
      </c>
      <c r="C644" s="17" t="s">
        <v>1073</v>
      </c>
    </row>
    <row r="645" spans="1:3" x14ac:dyDescent="0.3">
      <c r="A645" s="16" t="str">
        <f>Manufacturing!L645</f>
        <v>P-PD-5192</v>
      </c>
      <c r="B645" s="12" t="s">
        <v>1074</v>
      </c>
      <c r="C645" s="17" t="s">
        <v>1068</v>
      </c>
    </row>
    <row r="646" spans="1:3" x14ac:dyDescent="0.3">
      <c r="A646" s="16" t="str">
        <f>Manufacturing!L646</f>
        <v>P-PD-4555</v>
      </c>
      <c r="B646" s="12" t="s">
        <v>1077</v>
      </c>
      <c r="C646" s="17" t="s">
        <v>1076</v>
      </c>
    </row>
    <row r="647" spans="1:3" x14ac:dyDescent="0.3">
      <c r="A647" s="16" t="str">
        <f>Manufacturing!L647</f>
        <v>P-PD-4544</v>
      </c>
      <c r="B647" s="12" t="s">
        <v>1071</v>
      </c>
      <c r="C647" s="17" t="s">
        <v>1070</v>
      </c>
    </row>
    <row r="648" spans="1:3" x14ac:dyDescent="0.3">
      <c r="A648" s="16" t="str">
        <f>Manufacturing!L648</f>
        <v>P-PD-6777</v>
      </c>
      <c r="B648" s="12" t="s">
        <v>1075</v>
      </c>
      <c r="C648" s="17" t="s">
        <v>1076</v>
      </c>
    </row>
    <row r="649" spans="1:3" x14ac:dyDescent="0.3">
      <c r="A649" s="16" t="str">
        <f>Manufacturing!L649</f>
        <v>P-PD-3690</v>
      </c>
      <c r="B649" s="12" t="s">
        <v>1069</v>
      </c>
      <c r="C649" s="17" t="s">
        <v>1070</v>
      </c>
    </row>
    <row r="650" spans="1:3" x14ac:dyDescent="0.3">
      <c r="A650" s="16" t="str">
        <f>Manufacturing!L650</f>
        <v>P-PD-6899</v>
      </c>
      <c r="B650" s="12" t="s">
        <v>1080</v>
      </c>
      <c r="C650" s="17" t="s">
        <v>1070</v>
      </c>
    </row>
    <row r="651" spans="1:3" x14ac:dyDescent="0.3">
      <c r="A651" s="16" t="str">
        <f>Manufacturing!L651</f>
        <v>P-PD-4798</v>
      </c>
      <c r="B651" s="12" t="s">
        <v>1082</v>
      </c>
      <c r="C651" s="17" t="s">
        <v>1076</v>
      </c>
    </row>
    <row r="652" spans="1:3" x14ac:dyDescent="0.3">
      <c r="A652" s="16" t="str">
        <f>Manufacturing!L652</f>
        <v>P-PD-6118</v>
      </c>
      <c r="B652" s="12" t="s">
        <v>1074</v>
      </c>
      <c r="C652" s="17" t="s">
        <v>1068</v>
      </c>
    </row>
    <row r="653" spans="1:3" x14ac:dyDescent="0.3">
      <c r="A653" s="16" t="str">
        <f>Manufacturing!L653</f>
        <v>P-PD-6874</v>
      </c>
      <c r="B653" s="12" t="s">
        <v>1071</v>
      </c>
      <c r="C653" s="17" t="s">
        <v>1070</v>
      </c>
    </row>
    <row r="654" spans="1:3" x14ac:dyDescent="0.3">
      <c r="A654" s="16" t="str">
        <f>Manufacturing!L654</f>
        <v>P-PD-6583</v>
      </c>
      <c r="B654" s="12" t="s">
        <v>1074</v>
      </c>
      <c r="C654" s="17" t="s">
        <v>1068</v>
      </c>
    </row>
    <row r="655" spans="1:3" x14ac:dyDescent="0.3">
      <c r="A655" s="16" t="str">
        <f>Manufacturing!L655</f>
        <v>P-PD-4780</v>
      </c>
      <c r="B655" s="12" t="s">
        <v>1079</v>
      </c>
      <c r="C655" s="17" t="s">
        <v>1073</v>
      </c>
    </row>
    <row r="656" spans="1:3" x14ac:dyDescent="0.3">
      <c r="A656" s="16" t="str">
        <f>Manufacturing!L656</f>
        <v>P-PD-4020</v>
      </c>
      <c r="B656" s="12" t="s">
        <v>1069</v>
      </c>
      <c r="C656" s="17" t="s">
        <v>1070</v>
      </c>
    </row>
    <row r="657" spans="1:3" x14ac:dyDescent="0.3">
      <c r="A657" s="16" t="str">
        <f>Manufacturing!L657</f>
        <v>P-PD-8221</v>
      </c>
      <c r="B657" s="12" t="s">
        <v>1080</v>
      </c>
      <c r="C657" s="17" t="s">
        <v>1070</v>
      </c>
    </row>
    <row r="658" spans="1:3" x14ac:dyDescent="0.3">
      <c r="A658" s="16" t="str">
        <f>Manufacturing!L658</f>
        <v>P-PD-7705</v>
      </c>
      <c r="B658" s="12" t="s">
        <v>1075</v>
      </c>
      <c r="C658" s="17" t="s">
        <v>1076</v>
      </c>
    </row>
    <row r="659" spans="1:3" x14ac:dyDescent="0.3">
      <c r="A659" s="16" t="str">
        <f>Manufacturing!L659</f>
        <v>P-PD-7206</v>
      </c>
      <c r="B659" s="12" t="s">
        <v>1074</v>
      </c>
      <c r="C659" s="17" t="s">
        <v>1068</v>
      </c>
    </row>
    <row r="660" spans="1:3" x14ac:dyDescent="0.3">
      <c r="A660" s="16" t="str">
        <f>Manufacturing!L660</f>
        <v>P-PD-4723</v>
      </c>
      <c r="B660" s="12" t="s">
        <v>1081</v>
      </c>
      <c r="C660" s="17" t="s">
        <v>1073</v>
      </c>
    </row>
    <row r="661" spans="1:3" x14ac:dyDescent="0.3">
      <c r="A661" s="16" t="str">
        <f>Manufacturing!L661</f>
        <v>P-PD-3462</v>
      </c>
      <c r="B661" s="12" t="s">
        <v>1078</v>
      </c>
      <c r="C661" s="17" t="s">
        <v>1068</v>
      </c>
    </row>
    <row r="662" spans="1:3" x14ac:dyDescent="0.3">
      <c r="A662" s="16" t="str">
        <f>Manufacturing!L662</f>
        <v>P-PD-6830</v>
      </c>
      <c r="B662" s="12" t="s">
        <v>1080</v>
      </c>
      <c r="C662" s="17" t="s">
        <v>1070</v>
      </c>
    </row>
    <row r="663" spans="1:3" x14ac:dyDescent="0.3">
      <c r="A663" s="16" t="str">
        <f>Manufacturing!L663</f>
        <v>P-PD-9156</v>
      </c>
      <c r="B663" s="12" t="s">
        <v>1079</v>
      </c>
      <c r="C663" s="17" t="s">
        <v>1073</v>
      </c>
    </row>
    <row r="664" spans="1:3" x14ac:dyDescent="0.3">
      <c r="A664" s="16" t="str">
        <f>Manufacturing!L664</f>
        <v>P-PD-5206</v>
      </c>
      <c r="B664" s="12" t="s">
        <v>1072</v>
      </c>
      <c r="C664" s="17" t="s">
        <v>1073</v>
      </c>
    </row>
    <row r="665" spans="1:3" x14ac:dyDescent="0.3">
      <c r="A665" s="16" t="str">
        <f>Manufacturing!L665</f>
        <v>P-PD-9294</v>
      </c>
      <c r="B665" s="12" t="s">
        <v>1072</v>
      </c>
      <c r="C665" s="17" t="s">
        <v>1073</v>
      </c>
    </row>
    <row r="666" spans="1:3" x14ac:dyDescent="0.3">
      <c r="A666" s="16" t="str">
        <f>Manufacturing!L666</f>
        <v>P-PD-7857</v>
      </c>
      <c r="B666" s="12" t="s">
        <v>1072</v>
      </c>
      <c r="C666" s="17" t="s">
        <v>1073</v>
      </c>
    </row>
    <row r="667" spans="1:3" x14ac:dyDescent="0.3">
      <c r="A667" s="16" t="str">
        <f>Manufacturing!L667</f>
        <v>P-PD-4049</v>
      </c>
      <c r="B667" s="12" t="s">
        <v>1081</v>
      </c>
      <c r="C667" s="17" t="s">
        <v>1073</v>
      </c>
    </row>
    <row r="668" spans="1:3" x14ac:dyDescent="0.3">
      <c r="A668" s="16" t="str">
        <f>Manufacturing!L668</f>
        <v>P-PD-6295</v>
      </c>
      <c r="B668" s="12" t="s">
        <v>1079</v>
      </c>
      <c r="C668" s="17" t="s">
        <v>1073</v>
      </c>
    </row>
    <row r="669" spans="1:3" x14ac:dyDescent="0.3">
      <c r="A669" s="16" t="str">
        <f>Manufacturing!L669</f>
        <v>P-PD-3436</v>
      </c>
      <c r="B669" s="12" t="s">
        <v>1080</v>
      </c>
      <c r="C669" s="17" t="s">
        <v>1070</v>
      </c>
    </row>
    <row r="670" spans="1:3" x14ac:dyDescent="0.3">
      <c r="A670" s="16" t="str">
        <f>Manufacturing!L670</f>
        <v>P-PD-5710</v>
      </c>
      <c r="B670" s="12" t="s">
        <v>1067</v>
      </c>
      <c r="C670" s="17" t="s">
        <v>1068</v>
      </c>
    </row>
    <row r="671" spans="1:3" x14ac:dyDescent="0.3">
      <c r="A671" s="16" t="str">
        <f>Manufacturing!L671</f>
        <v>P-PD-4732</v>
      </c>
      <c r="B671" s="12" t="s">
        <v>1078</v>
      </c>
      <c r="C671" s="17" t="s">
        <v>1068</v>
      </c>
    </row>
    <row r="672" spans="1:3" x14ac:dyDescent="0.3">
      <c r="A672" s="16" t="str">
        <f>Manufacturing!L672</f>
        <v>P-PD-3732</v>
      </c>
      <c r="B672" s="12" t="s">
        <v>1075</v>
      </c>
      <c r="C672" s="17" t="s">
        <v>1076</v>
      </c>
    </row>
    <row r="673" spans="1:3" x14ac:dyDescent="0.3">
      <c r="A673" s="16" t="str">
        <f>Manufacturing!L673</f>
        <v>P-PD-7833</v>
      </c>
      <c r="B673" s="12" t="s">
        <v>1082</v>
      </c>
      <c r="C673" s="17" t="s">
        <v>1076</v>
      </c>
    </row>
    <row r="674" spans="1:3" x14ac:dyDescent="0.3">
      <c r="A674" s="16" t="str">
        <f>Manufacturing!L674</f>
        <v>P-PD-7488</v>
      </c>
      <c r="B674" s="12" t="s">
        <v>1074</v>
      </c>
      <c r="C674" s="17" t="s">
        <v>1068</v>
      </c>
    </row>
    <row r="675" spans="1:3" x14ac:dyDescent="0.3">
      <c r="A675" s="16" t="str">
        <f>Manufacturing!L675</f>
        <v>P-PD-9892</v>
      </c>
      <c r="B675" s="12" t="s">
        <v>1074</v>
      </c>
      <c r="C675" s="17" t="s">
        <v>1068</v>
      </c>
    </row>
    <row r="676" spans="1:3" x14ac:dyDescent="0.3">
      <c r="A676" s="16" t="str">
        <f>Manufacturing!L676</f>
        <v>P-PD-6245</v>
      </c>
      <c r="B676" s="12" t="s">
        <v>1079</v>
      </c>
      <c r="C676" s="17" t="s">
        <v>1073</v>
      </c>
    </row>
    <row r="677" spans="1:3" x14ac:dyDescent="0.3">
      <c r="A677" s="16" t="str">
        <f>Manufacturing!L677</f>
        <v>P-PD-8588</v>
      </c>
      <c r="B677" s="12" t="s">
        <v>1078</v>
      </c>
      <c r="C677" s="17" t="s">
        <v>1068</v>
      </c>
    </row>
    <row r="678" spans="1:3" x14ac:dyDescent="0.3">
      <c r="A678" s="16" t="str">
        <f>Manufacturing!L678</f>
        <v>P-PD-8347</v>
      </c>
      <c r="B678" s="12" t="s">
        <v>1075</v>
      </c>
      <c r="C678" s="17" t="s">
        <v>1076</v>
      </c>
    </row>
    <row r="679" spans="1:3" x14ac:dyDescent="0.3">
      <c r="A679" s="16" t="str">
        <f>Manufacturing!L679</f>
        <v>P-PD-3011</v>
      </c>
      <c r="B679" s="12" t="s">
        <v>1078</v>
      </c>
      <c r="C679" s="17" t="s">
        <v>1068</v>
      </c>
    </row>
    <row r="680" spans="1:3" x14ac:dyDescent="0.3">
      <c r="A680" s="16" t="str">
        <f>Manufacturing!L680</f>
        <v>P-PD-7609</v>
      </c>
      <c r="B680" s="12" t="s">
        <v>1071</v>
      </c>
      <c r="C680" s="17" t="s">
        <v>1070</v>
      </c>
    </row>
    <row r="681" spans="1:3" x14ac:dyDescent="0.3">
      <c r="A681" s="16" t="str">
        <f>Manufacturing!L681</f>
        <v>P-PD-5264</v>
      </c>
      <c r="B681" s="12" t="s">
        <v>1071</v>
      </c>
      <c r="C681" s="17" t="s">
        <v>1070</v>
      </c>
    </row>
    <row r="682" spans="1:3" x14ac:dyDescent="0.3">
      <c r="A682" s="16" t="str">
        <f>Manufacturing!L682</f>
        <v>P-PD-3522</v>
      </c>
      <c r="B682" s="12" t="s">
        <v>1075</v>
      </c>
      <c r="C682" s="17" t="s">
        <v>1076</v>
      </c>
    </row>
    <row r="683" spans="1:3" x14ac:dyDescent="0.3">
      <c r="A683" s="16" t="str">
        <f>Manufacturing!L683</f>
        <v>P-PD-7112</v>
      </c>
      <c r="B683" s="12" t="s">
        <v>1072</v>
      </c>
      <c r="C683" s="17" t="s">
        <v>1073</v>
      </c>
    </row>
    <row r="684" spans="1:3" x14ac:dyDescent="0.3">
      <c r="A684" s="16" t="str">
        <f>Manufacturing!L684</f>
        <v>P-PD-4895</v>
      </c>
      <c r="B684" s="12" t="s">
        <v>1072</v>
      </c>
      <c r="C684" s="17" t="s">
        <v>1073</v>
      </c>
    </row>
    <row r="685" spans="1:3" x14ac:dyDescent="0.3">
      <c r="A685" s="16" t="str">
        <f>Manufacturing!L685</f>
        <v>P-PD-8468</v>
      </c>
      <c r="B685" s="12" t="s">
        <v>1079</v>
      </c>
      <c r="C685" s="17" t="s">
        <v>1073</v>
      </c>
    </row>
    <row r="686" spans="1:3" x14ac:dyDescent="0.3">
      <c r="A686" s="16" t="str">
        <f>Manufacturing!L686</f>
        <v>P-PD-8110</v>
      </c>
      <c r="B686" s="12" t="s">
        <v>1081</v>
      </c>
      <c r="C686" s="17" t="s">
        <v>1073</v>
      </c>
    </row>
    <row r="687" spans="1:3" x14ac:dyDescent="0.3">
      <c r="A687" s="16" t="str">
        <f>Manufacturing!L687</f>
        <v>P-PD-4564</v>
      </c>
      <c r="B687" s="12" t="s">
        <v>1072</v>
      </c>
      <c r="C687" s="17" t="s">
        <v>1073</v>
      </c>
    </row>
    <row r="688" spans="1:3" x14ac:dyDescent="0.3">
      <c r="A688" s="16" t="str">
        <f>Manufacturing!L688</f>
        <v>P-PD-4859</v>
      </c>
      <c r="B688" s="12" t="s">
        <v>1079</v>
      </c>
      <c r="C688" s="17" t="s">
        <v>1073</v>
      </c>
    </row>
    <row r="689" spans="1:3" x14ac:dyDescent="0.3">
      <c r="A689" s="16" t="str">
        <f>Manufacturing!L689</f>
        <v>P-PD-4281</v>
      </c>
      <c r="B689" s="12" t="s">
        <v>1080</v>
      </c>
      <c r="C689" s="17" t="s">
        <v>1070</v>
      </c>
    </row>
    <row r="690" spans="1:3" x14ac:dyDescent="0.3">
      <c r="A690" s="16" t="str">
        <f>Manufacturing!L690</f>
        <v>P-PD-3603</v>
      </c>
      <c r="B690" s="12" t="s">
        <v>1067</v>
      </c>
      <c r="C690" s="17" t="s">
        <v>1068</v>
      </c>
    </row>
    <row r="691" spans="1:3" x14ac:dyDescent="0.3">
      <c r="A691" s="16" t="str">
        <f>Manufacturing!L691</f>
        <v>P-PD-9891</v>
      </c>
      <c r="B691" s="12" t="s">
        <v>1074</v>
      </c>
      <c r="C691" s="17" t="s">
        <v>1068</v>
      </c>
    </row>
    <row r="692" spans="1:3" x14ac:dyDescent="0.3">
      <c r="A692" s="16" t="str">
        <f>Manufacturing!L692</f>
        <v>P-PD-6754</v>
      </c>
      <c r="B692" s="12" t="s">
        <v>1075</v>
      </c>
      <c r="C692" s="17" t="s">
        <v>1076</v>
      </c>
    </row>
    <row r="693" spans="1:3" x14ac:dyDescent="0.3">
      <c r="A693" s="16" t="str">
        <f>Manufacturing!L693</f>
        <v>P-PD-4490</v>
      </c>
      <c r="B693" s="12" t="s">
        <v>1071</v>
      </c>
      <c r="C693" s="17" t="s">
        <v>1070</v>
      </c>
    </row>
    <row r="694" spans="1:3" x14ac:dyDescent="0.3">
      <c r="A694" s="16" t="str">
        <f>Manufacturing!L694</f>
        <v>P-PD-3998</v>
      </c>
      <c r="B694" s="12" t="s">
        <v>1078</v>
      </c>
      <c r="C694" s="17" t="s">
        <v>1068</v>
      </c>
    </row>
    <row r="695" spans="1:3" x14ac:dyDescent="0.3">
      <c r="A695" s="16" t="str">
        <f>Manufacturing!L695</f>
        <v>P-PD-5302</v>
      </c>
      <c r="B695" s="12" t="s">
        <v>1067</v>
      </c>
      <c r="C695" s="17" t="s">
        <v>1068</v>
      </c>
    </row>
    <row r="696" spans="1:3" x14ac:dyDescent="0.3">
      <c r="A696" s="16" t="str">
        <f>Manufacturing!L696</f>
        <v>P-PD-5052</v>
      </c>
      <c r="B696" s="12" t="s">
        <v>1071</v>
      </c>
      <c r="C696" s="17" t="s">
        <v>1070</v>
      </c>
    </row>
    <row r="697" spans="1:3" x14ac:dyDescent="0.3">
      <c r="A697" s="16" t="str">
        <f>Manufacturing!L697</f>
        <v>P-PD-6167</v>
      </c>
      <c r="B697" s="12" t="s">
        <v>1067</v>
      </c>
      <c r="C697" s="17" t="s">
        <v>1068</v>
      </c>
    </row>
    <row r="698" spans="1:3" x14ac:dyDescent="0.3">
      <c r="A698" s="16" t="str">
        <f>Manufacturing!L698</f>
        <v>P-PD-7608</v>
      </c>
      <c r="B698" s="12" t="s">
        <v>1069</v>
      </c>
      <c r="C698" s="17" t="s">
        <v>1070</v>
      </c>
    </row>
    <row r="699" spans="1:3" x14ac:dyDescent="0.3">
      <c r="A699" s="16" t="str">
        <f>Manufacturing!L699</f>
        <v>P-PD-7264</v>
      </c>
      <c r="B699" s="12" t="s">
        <v>1069</v>
      </c>
      <c r="C699" s="17" t="s">
        <v>1070</v>
      </c>
    </row>
    <row r="700" spans="1:3" x14ac:dyDescent="0.3">
      <c r="A700" s="16" t="str">
        <f>Manufacturing!L700</f>
        <v>P-PD-4216</v>
      </c>
      <c r="B700" s="12" t="s">
        <v>1077</v>
      </c>
      <c r="C700" s="17" t="s">
        <v>1076</v>
      </c>
    </row>
    <row r="701" spans="1:3" x14ac:dyDescent="0.3">
      <c r="A701" s="16" t="str">
        <f>Manufacturing!L701</f>
        <v>P-PD-8003</v>
      </c>
      <c r="B701" s="12" t="s">
        <v>1069</v>
      </c>
      <c r="C701" s="17" t="s">
        <v>1070</v>
      </c>
    </row>
    <row r="702" spans="1:3" x14ac:dyDescent="0.3">
      <c r="A702" s="16" t="str">
        <f>Manufacturing!L702</f>
        <v>P-PD-4097</v>
      </c>
      <c r="B702" s="12" t="s">
        <v>1082</v>
      </c>
      <c r="C702" s="17" t="s">
        <v>1076</v>
      </c>
    </row>
    <row r="703" spans="1:3" x14ac:dyDescent="0.3">
      <c r="A703" s="16" t="str">
        <f>Manufacturing!L703</f>
        <v>P-PD-7262</v>
      </c>
      <c r="B703" s="12" t="s">
        <v>1067</v>
      </c>
      <c r="C703" s="17" t="s">
        <v>1068</v>
      </c>
    </row>
    <row r="704" spans="1:3" x14ac:dyDescent="0.3">
      <c r="A704" s="16" t="str">
        <f>Manufacturing!L704</f>
        <v>P-PD-8046</v>
      </c>
      <c r="B704" s="12" t="s">
        <v>1069</v>
      </c>
      <c r="C704" s="17" t="s">
        <v>1070</v>
      </c>
    </row>
    <row r="705" spans="1:3" x14ac:dyDescent="0.3">
      <c r="A705" s="16" t="str">
        <f>Manufacturing!L705</f>
        <v>P-PD-3799</v>
      </c>
      <c r="B705" s="12" t="s">
        <v>1071</v>
      </c>
      <c r="C705" s="17" t="s">
        <v>1070</v>
      </c>
    </row>
    <row r="706" spans="1:3" x14ac:dyDescent="0.3">
      <c r="A706" s="16" t="str">
        <f>Manufacturing!L706</f>
        <v>P-PD-3364</v>
      </c>
      <c r="B706" s="12" t="s">
        <v>1067</v>
      </c>
      <c r="C706" s="17" t="s">
        <v>1068</v>
      </c>
    </row>
    <row r="707" spans="1:3" x14ac:dyDescent="0.3">
      <c r="A707" s="16" t="str">
        <f>Manufacturing!L707</f>
        <v>P-PD-4724</v>
      </c>
      <c r="B707" s="12" t="s">
        <v>1069</v>
      </c>
      <c r="C707" s="17" t="s">
        <v>1070</v>
      </c>
    </row>
    <row r="708" spans="1:3" x14ac:dyDescent="0.3">
      <c r="A708" s="16" t="str">
        <f>Manufacturing!L708</f>
        <v>P-PD-9977</v>
      </c>
      <c r="B708" s="12" t="s">
        <v>1082</v>
      </c>
      <c r="C708" s="17" t="s">
        <v>1076</v>
      </c>
    </row>
    <row r="709" spans="1:3" x14ac:dyDescent="0.3">
      <c r="A709" s="16" t="str">
        <f>Manufacturing!L709</f>
        <v>P-PD-5547</v>
      </c>
      <c r="B709" s="12" t="s">
        <v>1071</v>
      </c>
      <c r="C709" s="17" t="s">
        <v>1070</v>
      </c>
    </row>
    <row r="710" spans="1:3" x14ac:dyDescent="0.3">
      <c r="A710" s="16" t="str">
        <f>Manufacturing!L710</f>
        <v>P-PD-4473</v>
      </c>
      <c r="B710" s="12" t="s">
        <v>1072</v>
      </c>
      <c r="C710" s="17" t="s">
        <v>1073</v>
      </c>
    </row>
    <row r="711" spans="1:3" x14ac:dyDescent="0.3">
      <c r="A711" s="16" t="str">
        <f>Manufacturing!L711</f>
        <v>P-PD-5128</v>
      </c>
      <c r="B711" s="12" t="s">
        <v>1079</v>
      </c>
      <c r="C711" s="17" t="s">
        <v>1073</v>
      </c>
    </row>
    <row r="712" spans="1:3" x14ac:dyDescent="0.3">
      <c r="A712" s="16" t="str">
        <f>Manufacturing!L712</f>
        <v>P-PD-4576</v>
      </c>
      <c r="B712" s="12" t="s">
        <v>1072</v>
      </c>
      <c r="C712" s="17" t="s">
        <v>1073</v>
      </c>
    </row>
    <row r="713" spans="1:3" x14ac:dyDescent="0.3">
      <c r="A713" s="16" t="str">
        <f>Manufacturing!L713</f>
        <v>P-PD-4662</v>
      </c>
      <c r="B713" s="12" t="s">
        <v>1072</v>
      </c>
      <c r="C713" s="17" t="s">
        <v>1073</v>
      </c>
    </row>
    <row r="714" spans="1:3" x14ac:dyDescent="0.3">
      <c r="A714" s="16" t="str">
        <f>Manufacturing!L714</f>
        <v>P-PD-5306</v>
      </c>
      <c r="B714" s="12" t="s">
        <v>1078</v>
      </c>
      <c r="C714" s="17" t="s">
        <v>1068</v>
      </c>
    </row>
    <row r="715" spans="1:3" x14ac:dyDescent="0.3">
      <c r="A715" s="16" t="str">
        <f>Manufacturing!L715</f>
        <v>P-PD-9791</v>
      </c>
      <c r="B715" s="12" t="s">
        <v>1071</v>
      </c>
      <c r="C715" s="17" t="s">
        <v>1070</v>
      </c>
    </row>
    <row r="716" spans="1:3" x14ac:dyDescent="0.3">
      <c r="A716" s="16" t="str">
        <f>Manufacturing!L716</f>
        <v>P-PD-4557</v>
      </c>
      <c r="B716" s="12" t="s">
        <v>1079</v>
      </c>
      <c r="C716" s="17" t="s">
        <v>1073</v>
      </c>
    </row>
    <row r="717" spans="1:3" x14ac:dyDescent="0.3">
      <c r="A717" s="16" t="str">
        <f>Manufacturing!L717</f>
        <v>P-PD-7587</v>
      </c>
      <c r="B717" s="12" t="s">
        <v>1075</v>
      </c>
      <c r="C717" s="17" t="s">
        <v>1076</v>
      </c>
    </row>
    <row r="718" spans="1:3" x14ac:dyDescent="0.3">
      <c r="A718" s="16" t="str">
        <f>Manufacturing!L718</f>
        <v>P-PD-6907</v>
      </c>
      <c r="B718" s="12" t="s">
        <v>1080</v>
      </c>
      <c r="C718" s="17" t="s">
        <v>1070</v>
      </c>
    </row>
    <row r="719" spans="1:3" x14ac:dyDescent="0.3">
      <c r="A719" s="16" t="str">
        <f>Manufacturing!L719</f>
        <v>P-PD-3833</v>
      </c>
      <c r="B719" s="12" t="s">
        <v>1071</v>
      </c>
      <c r="C719" s="17" t="s">
        <v>1070</v>
      </c>
    </row>
    <row r="720" spans="1:3" x14ac:dyDescent="0.3">
      <c r="A720" s="16" t="str">
        <f>Manufacturing!L720</f>
        <v>P-PD-8820</v>
      </c>
      <c r="B720" s="12" t="s">
        <v>1067</v>
      </c>
      <c r="C720" s="17" t="s">
        <v>1068</v>
      </c>
    </row>
    <row r="721" spans="1:3" x14ac:dyDescent="0.3">
      <c r="A721" s="16" t="str">
        <f>Manufacturing!L721</f>
        <v>P-PD-4868</v>
      </c>
      <c r="B721" s="12" t="s">
        <v>1077</v>
      </c>
      <c r="C721" s="17" t="s">
        <v>1076</v>
      </c>
    </row>
    <row r="722" spans="1:3" x14ac:dyDescent="0.3">
      <c r="A722" s="16" t="str">
        <f>Manufacturing!L722</f>
        <v>P-PD-6582</v>
      </c>
      <c r="B722" s="12" t="s">
        <v>1075</v>
      </c>
      <c r="C722" s="17" t="s">
        <v>1076</v>
      </c>
    </row>
    <row r="723" spans="1:3" x14ac:dyDescent="0.3">
      <c r="A723" s="16" t="str">
        <f>Manufacturing!L723</f>
        <v>P-PD-3214</v>
      </c>
      <c r="B723" s="12" t="s">
        <v>1078</v>
      </c>
      <c r="C723" s="17" t="s">
        <v>1068</v>
      </c>
    </row>
    <row r="724" spans="1:3" x14ac:dyDescent="0.3">
      <c r="A724" s="16" t="str">
        <f>Manufacturing!L724</f>
        <v>P-PD-8690</v>
      </c>
      <c r="B724" s="12" t="s">
        <v>1071</v>
      </c>
      <c r="C724" s="17" t="s">
        <v>1070</v>
      </c>
    </row>
    <row r="725" spans="1:3" x14ac:dyDescent="0.3">
      <c r="A725" s="16" t="str">
        <f>Manufacturing!L725</f>
        <v>P-PD-9377</v>
      </c>
      <c r="B725" s="12" t="s">
        <v>1075</v>
      </c>
      <c r="C725" s="17" t="s">
        <v>1076</v>
      </c>
    </row>
    <row r="726" spans="1:3" x14ac:dyDescent="0.3">
      <c r="A726" s="16" t="str">
        <f>Manufacturing!L726</f>
        <v>P-PD-9386</v>
      </c>
      <c r="B726" s="12" t="s">
        <v>1071</v>
      </c>
      <c r="C726" s="17" t="s">
        <v>1070</v>
      </c>
    </row>
    <row r="727" spans="1:3" x14ac:dyDescent="0.3">
      <c r="A727" s="16" t="str">
        <f>Manufacturing!L727</f>
        <v>P-PD-9387</v>
      </c>
      <c r="B727" s="12" t="s">
        <v>1081</v>
      </c>
      <c r="C727" s="17" t="s">
        <v>1073</v>
      </c>
    </row>
    <row r="728" spans="1:3" x14ac:dyDescent="0.3">
      <c r="A728" s="16" t="str">
        <f>Manufacturing!L728</f>
        <v>P-PD-9388</v>
      </c>
      <c r="B728" s="12" t="s">
        <v>1079</v>
      </c>
      <c r="C728" s="17" t="s">
        <v>1073</v>
      </c>
    </row>
    <row r="729" spans="1:3" x14ac:dyDescent="0.3">
      <c r="A729" s="16" t="str">
        <f>Manufacturing!L729</f>
        <v>P-PD-9389</v>
      </c>
      <c r="B729" s="12" t="s">
        <v>1081</v>
      </c>
      <c r="C729" s="17" t="s">
        <v>1073</v>
      </c>
    </row>
    <row r="730" spans="1:3" x14ac:dyDescent="0.3">
      <c r="A730" s="16" t="str">
        <f>Manufacturing!L730</f>
        <v>P-PD-9390</v>
      </c>
      <c r="B730" s="12" t="s">
        <v>1081</v>
      </c>
      <c r="C730" s="17" t="s">
        <v>1073</v>
      </c>
    </row>
    <row r="731" spans="1:3" x14ac:dyDescent="0.3">
      <c r="A731" s="16" t="str">
        <f>Manufacturing!L731</f>
        <v>P-PD-9391</v>
      </c>
      <c r="B731" s="12" t="s">
        <v>1071</v>
      </c>
      <c r="C731" s="17" t="s">
        <v>1070</v>
      </c>
    </row>
    <row r="732" spans="1:3" x14ac:dyDescent="0.3">
      <c r="A732" s="16" t="str">
        <f>Manufacturing!L732</f>
        <v>P-PD-9392</v>
      </c>
      <c r="B732" s="12" t="s">
        <v>1078</v>
      </c>
      <c r="C732" s="17" t="s">
        <v>1068</v>
      </c>
    </row>
    <row r="733" spans="1:3" x14ac:dyDescent="0.3">
      <c r="A733" s="16" t="str">
        <f>Manufacturing!L733</f>
        <v>P-PD-9393</v>
      </c>
      <c r="B733" s="12" t="s">
        <v>1078</v>
      </c>
      <c r="C733" s="17" t="s">
        <v>1068</v>
      </c>
    </row>
    <row r="734" spans="1:3" x14ac:dyDescent="0.3">
      <c r="A734" s="16" t="str">
        <f>Manufacturing!L734</f>
        <v>P-PD-9394</v>
      </c>
      <c r="B734" s="12" t="s">
        <v>1075</v>
      </c>
      <c r="C734" s="17" t="s">
        <v>1076</v>
      </c>
    </row>
    <row r="735" spans="1:3" x14ac:dyDescent="0.3">
      <c r="A735" s="16" t="str">
        <f>Manufacturing!L735</f>
        <v>P-PD-9395</v>
      </c>
      <c r="B735" s="12" t="s">
        <v>1069</v>
      </c>
      <c r="C735" s="17" t="s">
        <v>1070</v>
      </c>
    </row>
    <row r="736" spans="1:3" x14ac:dyDescent="0.3">
      <c r="A736" s="16" t="str">
        <f>Manufacturing!L736</f>
        <v>P-PD-9396</v>
      </c>
      <c r="B736" s="12" t="s">
        <v>1074</v>
      </c>
      <c r="C736" s="17" t="s">
        <v>1068</v>
      </c>
    </row>
    <row r="737" spans="1:3" x14ac:dyDescent="0.3">
      <c r="A737" s="16" t="str">
        <f>Manufacturing!L737</f>
        <v>P-PD-9397</v>
      </c>
      <c r="B737" s="12" t="s">
        <v>1078</v>
      </c>
      <c r="C737" s="17" t="s">
        <v>1068</v>
      </c>
    </row>
    <row r="738" spans="1:3" x14ac:dyDescent="0.3">
      <c r="A738" s="16" t="str">
        <f>Manufacturing!L738</f>
        <v>P-PD-9398</v>
      </c>
      <c r="B738" s="12" t="s">
        <v>1069</v>
      </c>
      <c r="C738" s="17" t="s">
        <v>1070</v>
      </c>
    </row>
    <row r="739" spans="1:3" x14ac:dyDescent="0.3">
      <c r="A739" s="16" t="str">
        <f>Manufacturing!L739</f>
        <v>P-PD-9399</v>
      </c>
      <c r="B739" s="12" t="s">
        <v>1078</v>
      </c>
      <c r="C739" s="17" t="s">
        <v>1068</v>
      </c>
    </row>
    <row r="740" spans="1:3" x14ac:dyDescent="0.3">
      <c r="A740" s="16" t="str">
        <f>Manufacturing!L740</f>
        <v>P-PD-9400</v>
      </c>
      <c r="B740" s="12" t="s">
        <v>1069</v>
      </c>
      <c r="C740" s="17" t="s">
        <v>1070</v>
      </c>
    </row>
    <row r="741" spans="1:3" x14ac:dyDescent="0.3">
      <c r="A741" s="16" t="str">
        <f>Manufacturing!L741</f>
        <v>P-PD-9401</v>
      </c>
      <c r="B741" s="12" t="s">
        <v>1071</v>
      </c>
      <c r="C741" s="17" t="s">
        <v>1070</v>
      </c>
    </row>
    <row r="742" spans="1:3" x14ac:dyDescent="0.3">
      <c r="A742" s="16" t="str">
        <f>Manufacturing!L742</f>
        <v>P-PD-9402</v>
      </c>
      <c r="B742" s="12" t="s">
        <v>1075</v>
      </c>
      <c r="C742" s="17" t="s">
        <v>1076</v>
      </c>
    </row>
    <row r="743" spans="1:3" x14ac:dyDescent="0.3">
      <c r="A743" s="16" t="str">
        <f>Manufacturing!L743</f>
        <v>P-PD-9403</v>
      </c>
      <c r="B743" s="12" t="s">
        <v>1071</v>
      </c>
      <c r="C743" s="17" t="s">
        <v>1070</v>
      </c>
    </row>
    <row r="744" spans="1:3" x14ac:dyDescent="0.3">
      <c r="A744" s="16" t="str">
        <f>Manufacturing!L744</f>
        <v>P-PD-9404</v>
      </c>
      <c r="B744" s="12" t="s">
        <v>1075</v>
      </c>
      <c r="C744" s="17" t="s">
        <v>1076</v>
      </c>
    </row>
    <row r="745" spans="1:3" x14ac:dyDescent="0.3">
      <c r="A745" s="16" t="str">
        <f>Manufacturing!L745</f>
        <v>P-PD-9405</v>
      </c>
      <c r="B745" s="12" t="s">
        <v>1067</v>
      </c>
      <c r="C745" s="17" t="s">
        <v>1068</v>
      </c>
    </row>
    <row r="746" spans="1:3" x14ac:dyDescent="0.3">
      <c r="A746" s="16" t="str">
        <f>Manufacturing!L746</f>
        <v>P-PD-9406</v>
      </c>
      <c r="B746" s="12" t="s">
        <v>1071</v>
      </c>
      <c r="C746" s="17" t="s">
        <v>1070</v>
      </c>
    </row>
    <row r="747" spans="1:3" x14ac:dyDescent="0.3">
      <c r="A747" s="16" t="str">
        <f>Manufacturing!L747</f>
        <v>P-PD-9407</v>
      </c>
      <c r="B747" s="12" t="s">
        <v>1069</v>
      </c>
      <c r="C747" s="17" t="s">
        <v>1070</v>
      </c>
    </row>
    <row r="748" spans="1:3" x14ac:dyDescent="0.3">
      <c r="A748" s="16" t="str">
        <f>Manufacturing!L748</f>
        <v>P-PD-9408</v>
      </c>
      <c r="B748" s="12" t="s">
        <v>1067</v>
      </c>
      <c r="C748" s="17" t="s">
        <v>1068</v>
      </c>
    </row>
    <row r="749" spans="1:3" x14ac:dyDescent="0.3">
      <c r="A749" s="16" t="str">
        <f>Manufacturing!L749</f>
        <v>P-PD-9701</v>
      </c>
      <c r="B749" s="12" t="s">
        <v>1082</v>
      </c>
      <c r="C749" s="17" t="s">
        <v>1076</v>
      </c>
    </row>
    <row r="750" spans="1:3" x14ac:dyDescent="0.3">
      <c r="A750" s="16" t="str">
        <f>Manufacturing!L750</f>
        <v>P-PD-9410</v>
      </c>
      <c r="B750" s="12" t="s">
        <v>1077</v>
      </c>
      <c r="C750" s="17" t="s">
        <v>1076</v>
      </c>
    </row>
    <row r="751" spans="1:3" x14ac:dyDescent="0.3">
      <c r="A751" s="16" t="str">
        <f>Manufacturing!L751</f>
        <v>P-PD-9411</v>
      </c>
      <c r="B751" s="12" t="s">
        <v>1067</v>
      </c>
      <c r="C751" s="17" t="s">
        <v>1068</v>
      </c>
    </row>
    <row r="752" spans="1:3" x14ac:dyDescent="0.3">
      <c r="A752" s="16" t="str">
        <f>Manufacturing!L752</f>
        <v>P-PD-9412</v>
      </c>
      <c r="B752" s="12" t="s">
        <v>1069</v>
      </c>
      <c r="C752" s="17" t="s">
        <v>1070</v>
      </c>
    </row>
    <row r="753" spans="1:3" x14ac:dyDescent="0.3">
      <c r="A753" s="16" t="str">
        <f>Manufacturing!L753</f>
        <v>P-PD-9413</v>
      </c>
      <c r="B753" s="12" t="s">
        <v>1082</v>
      </c>
      <c r="C753" s="17" t="s">
        <v>1076</v>
      </c>
    </row>
    <row r="754" spans="1:3" x14ac:dyDescent="0.3">
      <c r="A754" s="16" t="str">
        <f>Manufacturing!L754</f>
        <v>P-PD-9414</v>
      </c>
      <c r="B754" s="12" t="s">
        <v>1069</v>
      </c>
      <c r="C754" s="17" t="s">
        <v>1070</v>
      </c>
    </row>
    <row r="755" spans="1:3" x14ac:dyDescent="0.3">
      <c r="A755" s="16" t="str">
        <f>Manufacturing!L755</f>
        <v>P-PD-9415</v>
      </c>
      <c r="B755" s="12" t="s">
        <v>1081</v>
      </c>
      <c r="C755" s="17" t="s">
        <v>1073</v>
      </c>
    </row>
    <row r="756" spans="1:3" x14ac:dyDescent="0.3">
      <c r="A756" s="16" t="str">
        <f>Manufacturing!L756</f>
        <v>P-PD-9416</v>
      </c>
      <c r="B756" s="12" t="s">
        <v>1079</v>
      </c>
      <c r="C756" s="17" t="s">
        <v>1073</v>
      </c>
    </row>
    <row r="757" spans="1:3" x14ac:dyDescent="0.3">
      <c r="A757" s="16" t="str">
        <f>Manufacturing!L757</f>
        <v>P-PD-9417</v>
      </c>
      <c r="B757" s="12" t="s">
        <v>1079</v>
      </c>
      <c r="C757" s="17" t="s">
        <v>1073</v>
      </c>
    </row>
    <row r="758" spans="1:3" x14ac:dyDescent="0.3">
      <c r="A758" s="16" t="str">
        <f>Manufacturing!L758</f>
        <v>P-PD-9418</v>
      </c>
      <c r="B758" s="12" t="s">
        <v>1079</v>
      </c>
      <c r="C758" s="17" t="s">
        <v>1073</v>
      </c>
    </row>
    <row r="759" spans="1:3" x14ac:dyDescent="0.3">
      <c r="A759" s="16" t="str">
        <f>Manufacturing!L759</f>
        <v>P-PD-9419</v>
      </c>
      <c r="B759" s="12" t="s">
        <v>1071</v>
      </c>
      <c r="C759" s="17" t="s">
        <v>1070</v>
      </c>
    </row>
    <row r="760" spans="1:3" x14ac:dyDescent="0.3">
      <c r="A760" s="16" t="str">
        <f>Manufacturing!L760</f>
        <v>P-PD-9420</v>
      </c>
      <c r="B760" s="12" t="s">
        <v>1078</v>
      </c>
      <c r="C760" s="17" t="s">
        <v>1068</v>
      </c>
    </row>
    <row r="761" spans="1:3" x14ac:dyDescent="0.3">
      <c r="A761" s="16" t="str">
        <f>Manufacturing!L761</f>
        <v>P-PD-9421</v>
      </c>
      <c r="B761" s="12" t="s">
        <v>1074</v>
      </c>
      <c r="C761" s="17" t="s">
        <v>1068</v>
      </c>
    </row>
    <row r="762" spans="1:3" x14ac:dyDescent="0.3">
      <c r="A762" s="16" t="str">
        <f>Manufacturing!L762</f>
        <v>P-PD-9422</v>
      </c>
      <c r="B762" s="12" t="s">
        <v>1075</v>
      </c>
      <c r="C762" s="17" t="s">
        <v>1076</v>
      </c>
    </row>
    <row r="763" spans="1:3" x14ac:dyDescent="0.3">
      <c r="A763" s="16" t="str">
        <f>Manufacturing!L763</f>
        <v>P-PD-9423</v>
      </c>
      <c r="B763" s="12" t="s">
        <v>1069</v>
      </c>
      <c r="C763" s="17" t="s">
        <v>1070</v>
      </c>
    </row>
    <row r="764" spans="1:3" x14ac:dyDescent="0.3">
      <c r="A764" s="16" t="str">
        <f>Manufacturing!L764</f>
        <v>P-PD-9424</v>
      </c>
      <c r="B764" s="12" t="s">
        <v>1078</v>
      </c>
      <c r="C764" s="17" t="s">
        <v>1068</v>
      </c>
    </row>
    <row r="765" spans="1:3" x14ac:dyDescent="0.3">
      <c r="A765" s="16" t="str">
        <f>Manufacturing!L765</f>
        <v>P-PD-9425</v>
      </c>
      <c r="B765" s="12" t="s">
        <v>1067</v>
      </c>
      <c r="C765" s="17" t="s">
        <v>1068</v>
      </c>
    </row>
    <row r="766" spans="1:3" x14ac:dyDescent="0.3">
      <c r="A766" s="16" t="str">
        <f>Manufacturing!L766</f>
        <v>P-PD-9426</v>
      </c>
      <c r="B766" s="12" t="s">
        <v>1071</v>
      </c>
      <c r="C766" s="17" t="s">
        <v>1070</v>
      </c>
    </row>
    <row r="767" spans="1:3" x14ac:dyDescent="0.3">
      <c r="A767" s="16" t="str">
        <f>Manufacturing!L767</f>
        <v>P-PD-9427</v>
      </c>
      <c r="B767" s="12" t="s">
        <v>1074</v>
      </c>
      <c r="C767" s="17" t="s">
        <v>1068</v>
      </c>
    </row>
    <row r="768" spans="1:3" x14ac:dyDescent="0.3">
      <c r="A768" s="16" t="str">
        <f>Manufacturing!L768</f>
        <v>P-PD-9428</v>
      </c>
      <c r="B768" s="12" t="s">
        <v>1071</v>
      </c>
      <c r="C768" s="17" t="s">
        <v>1070</v>
      </c>
    </row>
    <row r="769" spans="1:3" x14ac:dyDescent="0.3">
      <c r="A769" s="16" t="str">
        <f>Manufacturing!L769</f>
        <v>P-PD-9429</v>
      </c>
      <c r="B769" s="12" t="s">
        <v>1069</v>
      </c>
      <c r="C769" s="17" t="s">
        <v>1070</v>
      </c>
    </row>
    <row r="770" spans="1:3" x14ac:dyDescent="0.3">
      <c r="A770" s="16" t="str">
        <f>Manufacturing!L770</f>
        <v>P-PD-9430</v>
      </c>
      <c r="B770" s="12" t="s">
        <v>1082</v>
      </c>
      <c r="C770" s="17" t="s">
        <v>1076</v>
      </c>
    </row>
    <row r="771" spans="1:3" x14ac:dyDescent="0.3">
      <c r="A771" s="16" t="str">
        <f>Manufacturing!L771</f>
        <v>P-PD-9431</v>
      </c>
      <c r="B771" s="12" t="s">
        <v>1069</v>
      </c>
      <c r="C771" s="17" t="s">
        <v>1070</v>
      </c>
    </row>
    <row r="772" spans="1:3" x14ac:dyDescent="0.3">
      <c r="A772" s="16" t="str">
        <f>Manufacturing!L772</f>
        <v>P-PD-9432</v>
      </c>
      <c r="B772" s="12" t="s">
        <v>1077</v>
      </c>
      <c r="C772" s="17" t="s">
        <v>1076</v>
      </c>
    </row>
    <row r="773" spans="1:3" x14ac:dyDescent="0.3">
      <c r="A773" s="16" t="str">
        <f>Manufacturing!L773</f>
        <v>P-PD-9433</v>
      </c>
      <c r="B773" s="12" t="s">
        <v>1078</v>
      </c>
      <c r="C773" s="17" t="s">
        <v>1068</v>
      </c>
    </row>
    <row r="774" spans="1:3" x14ac:dyDescent="0.3">
      <c r="A774" s="16" t="str">
        <f>Manufacturing!L774</f>
        <v>P-PD-9434</v>
      </c>
      <c r="B774" s="12" t="s">
        <v>1071</v>
      </c>
      <c r="C774" s="17" t="s">
        <v>1070</v>
      </c>
    </row>
    <row r="775" spans="1:3" x14ac:dyDescent="0.3">
      <c r="A775" s="16" t="str">
        <f>Manufacturing!L775</f>
        <v>P-PD-9435</v>
      </c>
      <c r="B775" s="12" t="s">
        <v>1080</v>
      </c>
      <c r="C775" s="17" t="s">
        <v>1070</v>
      </c>
    </row>
    <row r="776" spans="1:3" x14ac:dyDescent="0.3">
      <c r="A776" s="16" t="str">
        <f>Manufacturing!L776</f>
        <v>P-PD-9436</v>
      </c>
      <c r="B776" s="12" t="s">
        <v>1067</v>
      </c>
      <c r="C776" s="17" t="s">
        <v>1068</v>
      </c>
    </row>
    <row r="777" spans="1:3" x14ac:dyDescent="0.3">
      <c r="A777" s="16" t="str">
        <f>Manufacturing!L777</f>
        <v>P-PD-9437</v>
      </c>
      <c r="B777" s="12" t="s">
        <v>1075</v>
      </c>
      <c r="C777" s="17" t="s">
        <v>1076</v>
      </c>
    </row>
    <row r="778" spans="1:3" x14ac:dyDescent="0.3">
      <c r="A778" s="16" t="str">
        <f>Manufacturing!L778</f>
        <v>P-PD-9438</v>
      </c>
      <c r="B778" s="12" t="s">
        <v>1082</v>
      </c>
      <c r="C778" s="17" t="s">
        <v>1076</v>
      </c>
    </row>
    <row r="779" spans="1:3" x14ac:dyDescent="0.3">
      <c r="A779" s="16" t="str">
        <f>Manufacturing!L779</f>
        <v>P-PD-9439</v>
      </c>
      <c r="B779" s="12" t="s">
        <v>1067</v>
      </c>
      <c r="C779" s="17" t="s">
        <v>1068</v>
      </c>
    </row>
    <row r="780" spans="1:3" x14ac:dyDescent="0.3">
      <c r="A780" s="16" t="str">
        <f>Manufacturing!L780</f>
        <v>P-PD-9440</v>
      </c>
      <c r="B780" s="12" t="s">
        <v>1069</v>
      </c>
      <c r="C780" s="17" t="s">
        <v>1070</v>
      </c>
    </row>
    <row r="781" spans="1:3" x14ac:dyDescent="0.3">
      <c r="A781" s="16" t="str">
        <f>Manufacturing!L781</f>
        <v>P-PD-9441</v>
      </c>
      <c r="B781" s="12" t="s">
        <v>1077</v>
      </c>
      <c r="C781" s="17" t="s">
        <v>1076</v>
      </c>
    </row>
    <row r="782" spans="1:3" x14ac:dyDescent="0.3">
      <c r="A782" s="16" t="str">
        <f>Manufacturing!L782</f>
        <v>P-PD-9702</v>
      </c>
      <c r="B782" s="12" t="s">
        <v>1080</v>
      </c>
      <c r="C782" s="17" t="s">
        <v>1070</v>
      </c>
    </row>
    <row r="783" spans="1:3" x14ac:dyDescent="0.3">
      <c r="A783" s="16" t="str">
        <f>Manufacturing!L783</f>
        <v>P-PD-9443</v>
      </c>
      <c r="B783" s="12" t="s">
        <v>1081</v>
      </c>
      <c r="C783" s="17" t="s">
        <v>1073</v>
      </c>
    </row>
    <row r="784" spans="1:3" x14ac:dyDescent="0.3">
      <c r="A784" s="16" t="str">
        <f>Manufacturing!L784</f>
        <v>P-PD-9444</v>
      </c>
      <c r="B784" s="12" t="s">
        <v>1072</v>
      </c>
      <c r="C784" s="17" t="s">
        <v>1073</v>
      </c>
    </row>
    <row r="785" spans="1:3" x14ac:dyDescent="0.3">
      <c r="A785" s="16" t="str">
        <f>Manufacturing!L785</f>
        <v>P-PD-9445</v>
      </c>
      <c r="B785" s="12" t="s">
        <v>1079</v>
      </c>
      <c r="C785" s="17" t="s">
        <v>1073</v>
      </c>
    </row>
    <row r="786" spans="1:3" x14ac:dyDescent="0.3">
      <c r="A786" s="16" t="str">
        <f>Manufacturing!L786</f>
        <v>P-PD-9446</v>
      </c>
      <c r="B786" s="12" t="s">
        <v>1072</v>
      </c>
      <c r="C786" s="17" t="s">
        <v>1073</v>
      </c>
    </row>
    <row r="787" spans="1:3" x14ac:dyDescent="0.3">
      <c r="A787" s="16" t="str">
        <f>Manufacturing!L787</f>
        <v>P-PD-9447</v>
      </c>
      <c r="B787" s="12" t="s">
        <v>1069</v>
      </c>
      <c r="C787" s="17" t="s">
        <v>1070</v>
      </c>
    </row>
    <row r="788" spans="1:3" x14ac:dyDescent="0.3">
      <c r="A788" s="16" t="str">
        <f>Manufacturing!L788</f>
        <v>P-PD-9448</v>
      </c>
      <c r="B788" s="12" t="s">
        <v>1067</v>
      </c>
      <c r="C788" s="17" t="s">
        <v>1068</v>
      </c>
    </row>
    <row r="789" spans="1:3" x14ac:dyDescent="0.3">
      <c r="A789" s="16" t="str">
        <f>Manufacturing!L789</f>
        <v>P-PD-9449</v>
      </c>
      <c r="B789" s="12" t="s">
        <v>1067</v>
      </c>
      <c r="C789" s="17" t="s">
        <v>1068</v>
      </c>
    </row>
    <row r="790" spans="1:3" x14ac:dyDescent="0.3">
      <c r="A790" s="16" t="str">
        <f>Manufacturing!L790</f>
        <v>P-PD-9450</v>
      </c>
      <c r="B790" s="12" t="s">
        <v>1077</v>
      </c>
      <c r="C790" s="17" t="s">
        <v>1076</v>
      </c>
    </row>
    <row r="791" spans="1:3" x14ac:dyDescent="0.3">
      <c r="A791" s="16" t="str">
        <f>Manufacturing!L791</f>
        <v>P-PD-9451</v>
      </c>
      <c r="B791" s="12" t="s">
        <v>1080</v>
      </c>
      <c r="C791" s="17" t="s">
        <v>1070</v>
      </c>
    </row>
    <row r="792" spans="1:3" x14ac:dyDescent="0.3">
      <c r="A792" s="16" t="str">
        <f>Manufacturing!L792</f>
        <v>P-PD-9452</v>
      </c>
      <c r="B792" s="12" t="s">
        <v>1074</v>
      </c>
      <c r="C792" s="17" t="s">
        <v>1068</v>
      </c>
    </row>
    <row r="793" spans="1:3" x14ac:dyDescent="0.3">
      <c r="A793" s="16" t="str">
        <f>Manufacturing!L793</f>
        <v>P-PD-9453</v>
      </c>
      <c r="B793" s="12" t="s">
        <v>1078</v>
      </c>
      <c r="C793" s="17" t="s">
        <v>1068</v>
      </c>
    </row>
    <row r="794" spans="1:3" x14ac:dyDescent="0.3">
      <c r="A794" s="16" t="str">
        <f>Manufacturing!L794</f>
        <v>P-PD-9454</v>
      </c>
      <c r="B794" s="12" t="s">
        <v>1069</v>
      </c>
      <c r="C794" s="17" t="s">
        <v>1070</v>
      </c>
    </row>
    <row r="795" spans="1:3" x14ac:dyDescent="0.3">
      <c r="A795" s="16" t="str">
        <f>Manufacturing!L795</f>
        <v>P-PD-9455</v>
      </c>
      <c r="B795" s="12" t="s">
        <v>1078</v>
      </c>
      <c r="C795" s="17" t="s">
        <v>1068</v>
      </c>
    </row>
    <row r="796" spans="1:3" x14ac:dyDescent="0.3">
      <c r="A796" s="16" t="str">
        <f>Manufacturing!L796</f>
        <v>P-PD-9456</v>
      </c>
      <c r="B796" s="12" t="s">
        <v>1069</v>
      </c>
      <c r="C796" s="17" t="s">
        <v>1070</v>
      </c>
    </row>
    <row r="797" spans="1:3" x14ac:dyDescent="0.3">
      <c r="A797" s="16" t="str">
        <f>Manufacturing!L797</f>
        <v>P-PD-9703</v>
      </c>
      <c r="B797" s="12" t="s">
        <v>1069</v>
      </c>
      <c r="C797" s="17" t="s">
        <v>1070</v>
      </c>
    </row>
    <row r="798" spans="1:3" x14ac:dyDescent="0.3">
      <c r="A798" s="16" t="str">
        <f>Manufacturing!L798</f>
        <v>P-PD-9458</v>
      </c>
      <c r="B798" s="12" t="s">
        <v>1082</v>
      </c>
      <c r="C798" s="17" t="s">
        <v>1076</v>
      </c>
    </row>
    <row r="799" spans="1:3" x14ac:dyDescent="0.3">
      <c r="A799" s="16" t="str">
        <f>Manufacturing!L799</f>
        <v>P-PD-9459</v>
      </c>
      <c r="B799" s="12" t="s">
        <v>1071</v>
      </c>
      <c r="C799" s="17" t="s">
        <v>1070</v>
      </c>
    </row>
    <row r="800" spans="1:3" x14ac:dyDescent="0.3">
      <c r="A800" s="16" t="str">
        <f>Manufacturing!L800</f>
        <v>P-PD-9460</v>
      </c>
      <c r="B800" s="12" t="s">
        <v>1075</v>
      </c>
      <c r="C800" s="17" t="s">
        <v>1076</v>
      </c>
    </row>
    <row r="801" spans="1:3" x14ac:dyDescent="0.3">
      <c r="A801" s="16" t="str">
        <f>Manufacturing!L801</f>
        <v>P-PD-9461</v>
      </c>
      <c r="B801" s="12" t="s">
        <v>1074</v>
      </c>
      <c r="C801" s="17" t="s">
        <v>1068</v>
      </c>
    </row>
    <row r="802" spans="1:3" x14ac:dyDescent="0.3">
      <c r="A802" s="16" t="str">
        <f>Manufacturing!L802</f>
        <v>P-PD-9462</v>
      </c>
      <c r="B802" s="12" t="s">
        <v>1080</v>
      </c>
      <c r="C802" s="17" t="s">
        <v>1070</v>
      </c>
    </row>
    <row r="803" spans="1:3" x14ac:dyDescent="0.3">
      <c r="A803" s="16" t="str">
        <f>Manufacturing!L803</f>
        <v>P-PD-9463</v>
      </c>
      <c r="B803" s="12" t="s">
        <v>1069</v>
      </c>
      <c r="C803" s="17" t="s">
        <v>1070</v>
      </c>
    </row>
    <row r="804" spans="1:3" x14ac:dyDescent="0.3">
      <c r="A804" s="16" t="str">
        <f>Manufacturing!L804</f>
        <v>P-PD-9464</v>
      </c>
      <c r="B804" s="12" t="s">
        <v>1078</v>
      </c>
      <c r="C804" s="17" t="s">
        <v>1068</v>
      </c>
    </row>
    <row r="805" spans="1:3" x14ac:dyDescent="0.3">
      <c r="A805" s="16" t="str">
        <f>Manufacturing!L805</f>
        <v>P-PD-9465</v>
      </c>
      <c r="B805" s="12" t="s">
        <v>1082</v>
      </c>
      <c r="C805" s="17" t="s">
        <v>1076</v>
      </c>
    </row>
    <row r="806" spans="1:3" x14ac:dyDescent="0.3">
      <c r="A806" s="16" t="str">
        <f>Manufacturing!L806</f>
        <v>P-PD-9466</v>
      </c>
      <c r="B806" s="12" t="s">
        <v>1082</v>
      </c>
      <c r="C806" s="17" t="s">
        <v>1076</v>
      </c>
    </row>
    <row r="807" spans="1:3" x14ac:dyDescent="0.3">
      <c r="A807" s="16" t="str">
        <f>Manufacturing!L807</f>
        <v>P-PD-9467</v>
      </c>
      <c r="B807" s="12" t="s">
        <v>1067</v>
      </c>
      <c r="C807" s="17" t="s">
        <v>1068</v>
      </c>
    </row>
    <row r="808" spans="1:3" x14ac:dyDescent="0.3">
      <c r="A808" s="16" t="str">
        <f>Manufacturing!L808</f>
        <v>P-PD-9468</v>
      </c>
      <c r="B808" s="12" t="s">
        <v>1071</v>
      </c>
      <c r="C808" s="17" t="s">
        <v>1070</v>
      </c>
    </row>
    <row r="809" spans="1:3" x14ac:dyDescent="0.3">
      <c r="A809" s="16" t="str">
        <f>Manufacturing!L809</f>
        <v>P-PD-9469</v>
      </c>
      <c r="B809" s="12" t="s">
        <v>1075</v>
      </c>
      <c r="C809" s="17" t="s">
        <v>1076</v>
      </c>
    </row>
    <row r="810" spans="1:3" x14ac:dyDescent="0.3">
      <c r="A810" s="16" t="str">
        <f>Manufacturing!L810</f>
        <v>P-PD-9470</v>
      </c>
      <c r="B810" s="12" t="s">
        <v>1071</v>
      </c>
      <c r="C810" s="17" t="s">
        <v>1070</v>
      </c>
    </row>
    <row r="811" spans="1:3" x14ac:dyDescent="0.3">
      <c r="A811" s="16" t="str">
        <f>Manufacturing!L811</f>
        <v>P-PD-9704</v>
      </c>
      <c r="B811" s="12" t="s">
        <v>1072</v>
      </c>
      <c r="C811" s="17" t="s">
        <v>1073</v>
      </c>
    </row>
    <row r="812" spans="1:3" x14ac:dyDescent="0.3">
      <c r="A812" s="16" t="str">
        <f>Manufacturing!L812</f>
        <v>P-PD-9472</v>
      </c>
      <c r="B812" s="12" t="s">
        <v>1079</v>
      </c>
      <c r="C812" s="17" t="s">
        <v>1073</v>
      </c>
    </row>
    <row r="813" spans="1:3" x14ac:dyDescent="0.3">
      <c r="A813" s="16" t="str">
        <f>Manufacturing!L813</f>
        <v>P-PD-9473</v>
      </c>
      <c r="B813" s="12" t="s">
        <v>1072</v>
      </c>
      <c r="C813" s="17" t="s">
        <v>1073</v>
      </c>
    </row>
    <row r="814" spans="1:3" x14ac:dyDescent="0.3">
      <c r="A814" s="16" t="str">
        <f>Manufacturing!L814</f>
        <v>P-PD-9474</v>
      </c>
      <c r="B814" s="12" t="s">
        <v>1079</v>
      </c>
      <c r="C814" s="17" t="s">
        <v>1073</v>
      </c>
    </row>
    <row r="815" spans="1:3" x14ac:dyDescent="0.3">
      <c r="A815" s="16" t="str">
        <f>Manufacturing!L815</f>
        <v>P-PD-9705</v>
      </c>
      <c r="B815" s="12" t="s">
        <v>1069</v>
      </c>
      <c r="C815" s="17" t="s">
        <v>1070</v>
      </c>
    </row>
    <row r="816" spans="1:3" x14ac:dyDescent="0.3">
      <c r="A816" s="16" t="str">
        <f>Manufacturing!L816</f>
        <v>P-PD-9706</v>
      </c>
      <c r="B816" s="12" t="s">
        <v>1067</v>
      </c>
      <c r="C816" s="17" t="s">
        <v>1068</v>
      </c>
    </row>
    <row r="817" spans="1:3" x14ac:dyDescent="0.3">
      <c r="A817" s="16" t="str">
        <f>Manufacturing!L817</f>
        <v>P-PD-9477</v>
      </c>
      <c r="B817" s="12" t="s">
        <v>1074</v>
      </c>
      <c r="C817" s="17" t="s">
        <v>1068</v>
      </c>
    </row>
    <row r="818" spans="1:3" x14ac:dyDescent="0.3">
      <c r="A818" s="16" t="str">
        <f>Manufacturing!L818</f>
        <v>P-PD-9478</v>
      </c>
      <c r="B818" s="12" t="s">
        <v>1075</v>
      </c>
      <c r="C818" s="17" t="s">
        <v>1076</v>
      </c>
    </row>
    <row r="819" spans="1:3" x14ac:dyDescent="0.3">
      <c r="A819" s="16" t="str">
        <f>Manufacturing!L819</f>
        <v>P-PD-9479</v>
      </c>
      <c r="B819" s="12" t="s">
        <v>1071</v>
      </c>
      <c r="C819" s="17" t="s">
        <v>1070</v>
      </c>
    </row>
    <row r="820" spans="1:3" x14ac:dyDescent="0.3">
      <c r="A820" s="16" t="str">
        <f>Manufacturing!L820</f>
        <v>P-PD-9480</v>
      </c>
      <c r="B820" s="12" t="s">
        <v>1078</v>
      </c>
      <c r="C820" s="17" t="s">
        <v>1068</v>
      </c>
    </row>
    <row r="821" spans="1:3" x14ac:dyDescent="0.3">
      <c r="A821" s="16" t="str">
        <f>Manufacturing!L821</f>
        <v>P-PD-9481</v>
      </c>
      <c r="B821" s="12" t="s">
        <v>1067</v>
      </c>
      <c r="C821" s="17" t="s">
        <v>1068</v>
      </c>
    </row>
    <row r="822" spans="1:3" x14ac:dyDescent="0.3">
      <c r="A822" s="16" t="str">
        <f>Manufacturing!L822</f>
        <v>P-PD-9482</v>
      </c>
      <c r="B822" s="12" t="s">
        <v>1080</v>
      </c>
      <c r="C822" s="17" t="s">
        <v>1070</v>
      </c>
    </row>
    <row r="823" spans="1:3" x14ac:dyDescent="0.3">
      <c r="A823" s="16" t="str">
        <f>Manufacturing!L823</f>
        <v>P-PD-9483</v>
      </c>
      <c r="B823" s="12" t="s">
        <v>1067</v>
      </c>
      <c r="C823" s="17" t="s">
        <v>1068</v>
      </c>
    </row>
    <row r="824" spans="1:3" x14ac:dyDescent="0.3">
      <c r="A824" s="16" t="str">
        <f>Manufacturing!L824</f>
        <v>P-PD-9484</v>
      </c>
      <c r="B824" s="12" t="s">
        <v>1069</v>
      </c>
      <c r="C824" s="17" t="s">
        <v>1070</v>
      </c>
    </row>
    <row r="825" spans="1:3" x14ac:dyDescent="0.3">
      <c r="A825" s="16" t="str">
        <f>Manufacturing!L825</f>
        <v>P-PD-9485</v>
      </c>
      <c r="B825" s="12" t="s">
        <v>1069</v>
      </c>
      <c r="C825" s="17" t="s">
        <v>1070</v>
      </c>
    </row>
    <row r="826" spans="1:3" x14ac:dyDescent="0.3">
      <c r="A826" s="16" t="str">
        <f>Manufacturing!L826</f>
        <v>P-PD-9707</v>
      </c>
      <c r="B826" s="12" t="s">
        <v>1077</v>
      </c>
      <c r="C826" s="17" t="s">
        <v>1076</v>
      </c>
    </row>
    <row r="827" spans="1:3" x14ac:dyDescent="0.3">
      <c r="A827" s="16" t="str">
        <f>Manufacturing!L827</f>
        <v>P-PD-9708</v>
      </c>
      <c r="B827" s="12" t="s">
        <v>1080</v>
      </c>
      <c r="C827" s="17" t="s">
        <v>1070</v>
      </c>
    </row>
    <row r="828" spans="1:3" x14ac:dyDescent="0.3">
      <c r="A828" s="16" t="str">
        <f>Manufacturing!L828</f>
        <v>P-PD-9488</v>
      </c>
      <c r="B828" s="12" t="s">
        <v>1077</v>
      </c>
      <c r="C828" s="17" t="s">
        <v>1076</v>
      </c>
    </row>
    <row r="829" spans="1:3" x14ac:dyDescent="0.3">
      <c r="A829" s="16" t="str">
        <f>Manufacturing!L829</f>
        <v>P-PD-9489</v>
      </c>
      <c r="B829" s="12" t="s">
        <v>1078</v>
      </c>
      <c r="C829" s="17" t="s">
        <v>1068</v>
      </c>
    </row>
    <row r="830" spans="1:3" x14ac:dyDescent="0.3">
      <c r="A830" s="16" t="str">
        <f>Manufacturing!L830</f>
        <v>P-PD-9490</v>
      </c>
      <c r="B830" s="12" t="s">
        <v>1069</v>
      </c>
      <c r="C830" s="17" t="s">
        <v>1070</v>
      </c>
    </row>
    <row r="831" spans="1:3" x14ac:dyDescent="0.3">
      <c r="A831" s="16" t="str">
        <f>Manufacturing!L831</f>
        <v>P-PD-9491</v>
      </c>
      <c r="B831" s="12" t="s">
        <v>1080</v>
      </c>
      <c r="C831" s="17" t="s">
        <v>1070</v>
      </c>
    </row>
    <row r="832" spans="1:3" x14ac:dyDescent="0.3">
      <c r="A832" s="16" t="str">
        <f>Manufacturing!L832</f>
        <v>P-PD-9492</v>
      </c>
      <c r="B832" s="12" t="s">
        <v>1067</v>
      </c>
      <c r="C832" s="17" t="s">
        <v>1068</v>
      </c>
    </row>
    <row r="833" spans="1:3" x14ac:dyDescent="0.3">
      <c r="A833" s="16" t="str">
        <f>Manufacturing!L833</f>
        <v>P-PD-9493</v>
      </c>
      <c r="B833" s="12" t="s">
        <v>1082</v>
      </c>
      <c r="C833" s="17" t="s">
        <v>1076</v>
      </c>
    </row>
    <row r="834" spans="1:3" x14ac:dyDescent="0.3">
      <c r="A834" s="16" t="str">
        <f>Manufacturing!L834</f>
        <v>P-PD-9494</v>
      </c>
      <c r="B834" s="12" t="s">
        <v>1082</v>
      </c>
      <c r="C834" s="17" t="s">
        <v>1076</v>
      </c>
    </row>
    <row r="835" spans="1:3" x14ac:dyDescent="0.3">
      <c r="A835" s="16" t="str">
        <f>Manufacturing!L835</f>
        <v>P-PD-9495</v>
      </c>
      <c r="B835" s="12" t="s">
        <v>1074</v>
      </c>
      <c r="C835" s="17" t="s">
        <v>1068</v>
      </c>
    </row>
    <row r="836" spans="1:3" x14ac:dyDescent="0.3">
      <c r="A836" s="16" t="str">
        <f>Manufacturing!L836</f>
        <v>P-PD-9496</v>
      </c>
      <c r="B836" s="12" t="s">
        <v>1080</v>
      </c>
      <c r="C836" s="17" t="s">
        <v>1070</v>
      </c>
    </row>
    <row r="837" spans="1:3" x14ac:dyDescent="0.3">
      <c r="A837" s="16" t="str">
        <f>Manufacturing!L837</f>
        <v>P-PD-9497</v>
      </c>
      <c r="B837" s="12" t="s">
        <v>1077</v>
      </c>
      <c r="C837" s="17" t="s">
        <v>1076</v>
      </c>
    </row>
    <row r="838" spans="1:3" x14ac:dyDescent="0.3">
      <c r="A838" s="16" t="str">
        <f>Manufacturing!L838</f>
        <v>P-PD-9498</v>
      </c>
      <c r="B838" s="12" t="s">
        <v>1080</v>
      </c>
      <c r="C838" s="17" t="s">
        <v>1070</v>
      </c>
    </row>
    <row r="839" spans="1:3" x14ac:dyDescent="0.3">
      <c r="A839" s="16" t="str">
        <f>Manufacturing!L839</f>
        <v>P-PD-9499</v>
      </c>
      <c r="B839" s="12" t="s">
        <v>1079</v>
      </c>
      <c r="C839" s="17" t="s">
        <v>1073</v>
      </c>
    </row>
    <row r="840" spans="1:3" x14ac:dyDescent="0.3">
      <c r="A840" s="16" t="str">
        <f>Manufacturing!L840</f>
        <v>P-PD-9500</v>
      </c>
      <c r="B840" s="12" t="s">
        <v>1072</v>
      </c>
      <c r="C840" s="17" t="s">
        <v>1073</v>
      </c>
    </row>
    <row r="841" spans="1:3" x14ac:dyDescent="0.3">
      <c r="A841" s="16" t="str">
        <f>Manufacturing!L841</f>
        <v>P-PD-9501</v>
      </c>
      <c r="B841" s="12" t="s">
        <v>1079</v>
      </c>
      <c r="C841" s="17" t="s">
        <v>1073</v>
      </c>
    </row>
    <row r="842" spans="1:3" x14ac:dyDescent="0.3">
      <c r="A842" s="16" t="str">
        <f>Manufacturing!L842</f>
        <v>P-PD-9502</v>
      </c>
      <c r="B842" s="12" t="s">
        <v>1079</v>
      </c>
      <c r="C842" s="17" t="s">
        <v>1073</v>
      </c>
    </row>
    <row r="843" spans="1:3" x14ac:dyDescent="0.3">
      <c r="A843" s="16" t="str">
        <f>Manufacturing!L843</f>
        <v>P-PD-9709</v>
      </c>
      <c r="B843" s="12" t="s">
        <v>1069</v>
      </c>
      <c r="C843" s="17" t="s">
        <v>1070</v>
      </c>
    </row>
    <row r="844" spans="1:3" x14ac:dyDescent="0.3">
      <c r="A844" s="16" t="str">
        <f>Manufacturing!L844</f>
        <v>P-PD-9504</v>
      </c>
      <c r="B844" s="12" t="s">
        <v>1074</v>
      </c>
      <c r="C844" s="17" t="s">
        <v>1068</v>
      </c>
    </row>
    <row r="845" spans="1:3" x14ac:dyDescent="0.3">
      <c r="A845" s="16" t="str">
        <f>Manufacturing!L845</f>
        <v>P-PD-9505</v>
      </c>
      <c r="B845" s="12" t="s">
        <v>1078</v>
      </c>
      <c r="C845" s="17" t="s">
        <v>1068</v>
      </c>
    </row>
    <row r="846" spans="1:3" x14ac:dyDescent="0.3">
      <c r="A846" s="16" t="str">
        <f>Manufacturing!L846</f>
        <v>P-PD-9506</v>
      </c>
      <c r="B846" s="12" t="s">
        <v>1077</v>
      </c>
      <c r="C846" s="17" t="s">
        <v>1076</v>
      </c>
    </row>
    <row r="847" spans="1:3" x14ac:dyDescent="0.3">
      <c r="A847" s="16" t="str">
        <f>Manufacturing!L847</f>
        <v>P-PD-9507</v>
      </c>
      <c r="B847" s="12" t="s">
        <v>1080</v>
      </c>
      <c r="C847" s="17" t="s">
        <v>1070</v>
      </c>
    </row>
    <row r="848" spans="1:3" x14ac:dyDescent="0.3">
      <c r="A848" s="16" t="str">
        <f>Manufacturing!L848</f>
        <v>P-PD-9508</v>
      </c>
      <c r="B848" s="12" t="s">
        <v>1067</v>
      </c>
      <c r="C848" s="17" t="s">
        <v>1068</v>
      </c>
    </row>
    <row r="849" spans="1:3" x14ac:dyDescent="0.3">
      <c r="A849" s="16" t="str">
        <f>Manufacturing!L849</f>
        <v>P-PD-9509</v>
      </c>
      <c r="B849" s="12" t="s">
        <v>1078</v>
      </c>
      <c r="C849" s="17" t="s">
        <v>1068</v>
      </c>
    </row>
    <row r="850" spans="1:3" x14ac:dyDescent="0.3">
      <c r="A850" s="16" t="str">
        <f>Manufacturing!L850</f>
        <v>P-PD-9510</v>
      </c>
      <c r="B850" s="12" t="s">
        <v>1069</v>
      </c>
      <c r="C850" s="17" t="s">
        <v>1070</v>
      </c>
    </row>
    <row r="851" spans="1:3" x14ac:dyDescent="0.3">
      <c r="A851" s="16" t="str">
        <f>Manufacturing!L851</f>
        <v>P-PD-9511</v>
      </c>
      <c r="B851" s="12" t="s">
        <v>1067</v>
      </c>
      <c r="C851" s="17" t="s">
        <v>1068</v>
      </c>
    </row>
    <row r="852" spans="1:3" x14ac:dyDescent="0.3">
      <c r="A852" s="16" t="str">
        <f>Manufacturing!L852</f>
        <v>P-PD-9512</v>
      </c>
      <c r="B852" s="12" t="s">
        <v>1069</v>
      </c>
      <c r="C852" s="17" t="s">
        <v>1070</v>
      </c>
    </row>
    <row r="853" spans="1:3" x14ac:dyDescent="0.3">
      <c r="A853" s="16" t="str">
        <f>Manufacturing!L853</f>
        <v>P-PD-9513</v>
      </c>
      <c r="B853" s="12" t="s">
        <v>1071</v>
      </c>
      <c r="C853" s="17" t="s">
        <v>1070</v>
      </c>
    </row>
    <row r="854" spans="1:3" x14ac:dyDescent="0.3">
      <c r="A854" s="16" t="str">
        <f>Manufacturing!L854</f>
        <v>P-PD-9514</v>
      </c>
      <c r="B854" s="12" t="s">
        <v>1075</v>
      </c>
      <c r="C854" s="17" t="s">
        <v>1076</v>
      </c>
    </row>
    <row r="855" spans="1:3" x14ac:dyDescent="0.3">
      <c r="A855" s="16" t="str">
        <f>Manufacturing!L855</f>
        <v>P-PD-9515</v>
      </c>
      <c r="B855" s="12" t="s">
        <v>1071</v>
      </c>
      <c r="C855" s="17" t="s">
        <v>1070</v>
      </c>
    </row>
    <row r="856" spans="1:3" x14ac:dyDescent="0.3">
      <c r="A856" s="16" t="str">
        <f>Manufacturing!L856</f>
        <v>P-PD-9516</v>
      </c>
      <c r="B856" s="12" t="s">
        <v>1075</v>
      </c>
      <c r="C856" s="17" t="s">
        <v>1076</v>
      </c>
    </row>
    <row r="857" spans="1:3" x14ac:dyDescent="0.3">
      <c r="A857" s="16" t="str">
        <f>Manufacturing!L857</f>
        <v>P-PD-9710</v>
      </c>
      <c r="B857" s="12" t="s">
        <v>1067</v>
      </c>
      <c r="C857" s="17" t="s">
        <v>1068</v>
      </c>
    </row>
    <row r="858" spans="1:3" x14ac:dyDescent="0.3">
      <c r="A858" s="16" t="str">
        <f>Manufacturing!L858</f>
        <v>P-PD-9711</v>
      </c>
      <c r="B858" s="12" t="s">
        <v>1080</v>
      </c>
      <c r="C858" s="17" t="s">
        <v>1070</v>
      </c>
    </row>
    <row r="859" spans="1:3" x14ac:dyDescent="0.3">
      <c r="A859" s="16" t="str">
        <f>Manufacturing!L859</f>
        <v>P-PD-9519</v>
      </c>
      <c r="B859" s="12" t="s">
        <v>1069</v>
      </c>
      <c r="C859" s="17" t="s">
        <v>1070</v>
      </c>
    </row>
    <row r="860" spans="1:3" x14ac:dyDescent="0.3">
      <c r="A860" s="16" t="str">
        <f>Manufacturing!L860</f>
        <v>P-PD-9520</v>
      </c>
      <c r="B860" s="12" t="s">
        <v>1067</v>
      </c>
      <c r="C860" s="17" t="s">
        <v>1068</v>
      </c>
    </row>
    <row r="861" spans="1:3" x14ac:dyDescent="0.3">
      <c r="A861" s="16" t="str">
        <f>Manufacturing!L861</f>
        <v>P-PD-9521</v>
      </c>
      <c r="B861" s="12" t="s">
        <v>1082</v>
      </c>
      <c r="C861" s="17" t="s">
        <v>1076</v>
      </c>
    </row>
    <row r="862" spans="1:3" x14ac:dyDescent="0.3">
      <c r="A862" s="16" t="str">
        <f>Manufacturing!L862</f>
        <v>P-PD-9522</v>
      </c>
      <c r="B862" s="12" t="s">
        <v>1077</v>
      </c>
      <c r="C862" s="17" t="s">
        <v>1076</v>
      </c>
    </row>
    <row r="863" spans="1:3" x14ac:dyDescent="0.3">
      <c r="A863" s="16" t="str">
        <f>Manufacturing!L863</f>
        <v>P-PD-9523</v>
      </c>
      <c r="B863" s="12" t="s">
        <v>1078</v>
      </c>
      <c r="C863" s="17" t="s">
        <v>1068</v>
      </c>
    </row>
    <row r="864" spans="1:3" x14ac:dyDescent="0.3">
      <c r="A864" s="16" t="str">
        <f>Manufacturing!L864</f>
        <v>P-PD-9524</v>
      </c>
      <c r="B864" s="12" t="s">
        <v>1071</v>
      </c>
      <c r="C864" s="17" t="s">
        <v>1070</v>
      </c>
    </row>
    <row r="865" spans="1:3" x14ac:dyDescent="0.3">
      <c r="A865" s="16" t="str">
        <f>Manufacturing!L865</f>
        <v>P-PD-9525</v>
      </c>
      <c r="B865" s="12" t="s">
        <v>1075</v>
      </c>
      <c r="C865" s="17" t="s">
        <v>1076</v>
      </c>
    </row>
    <row r="866" spans="1:3" x14ac:dyDescent="0.3">
      <c r="A866" s="16" t="str">
        <f>Manufacturing!L866</f>
        <v>P-PD-9526</v>
      </c>
      <c r="B866" s="12" t="s">
        <v>1069</v>
      </c>
      <c r="C866" s="17" t="s">
        <v>1070</v>
      </c>
    </row>
    <row r="867" spans="1:3" x14ac:dyDescent="0.3">
      <c r="A867" s="16" t="str">
        <f>Manufacturing!L867</f>
        <v>P-PD-9527</v>
      </c>
      <c r="B867" s="12" t="s">
        <v>1072</v>
      </c>
      <c r="C867" s="17" t="s">
        <v>1073</v>
      </c>
    </row>
    <row r="868" spans="1:3" x14ac:dyDescent="0.3">
      <c r="A868" s="16" t="str">
        <f>Manufacturing!L868</f>
        <v>P-PD-9528</v>
      </c>
      <c r="B868" s="12" t="s">
        <v>1079</v>
      </c>
      <c r="C868" s="17" t="s">
        <v>1073</v>
      </c>
    </row>
    <row r="869" spans="1:3" x14ac:dyDescent="0.3">
      <c r="A869" s="16" t="str">
        <f>Manufacturing!L869</f>
        <v>P-PD-9529</v>
      </c>
      <c r="B869" s="12" t="s">
        <v>1079</v>
      </c>
      <c r="C869" s="17" t="s">
        <v>1073</v>
      </c>
    </row>
    <row r="870" spans="1:3" x14ac:dyDescent="0.3">
      <c r="A870" s="16" t="str">
        <f>Manufacturing!L870</f>
        <v>P-PD-9530</v>
      </c>
      <c r="B870" s="12" t="s">
        <v>1079</v>
      </c>
      <c r="C870" s="17" t="s">
        <v>1073</v>
      </c>
    </row>
    <row r="871" spans="1:3" x14ac:dyDescent="0.3">
      <c r="A871" s="16" t="str">
        <f>Manufacturing!L871</f>
        <v>P-PD-9531</v>
      </c>
      <c r="B871" s="12" t="s">
        <v>1071</v>
      </c>
      <c r="C871" s="17" t="s">
        <v>1070</v>
      </c>
    </row>
    <row r="872" spans="1:3" x14ac:dyDescent="0.3">
      <c r="A872" s="16" t="str">
        <f>Manufacturing!L872</f>
        <v>P-PD-9532</v>
      </c>
      <c r="B872" s="12" t="s">
        <v>1078</v>
      </c>
      <c r="C872" s="17" t="s">
        <v>1068</v>
      </c>
    </row>
    <row r="873" spans="1:3" x14ac:dyDescent="0.3">
      <c r="A873" s="16" t="str">
        <f>Manufacturing!L873</f>
        <v>P-PD-9712</v>
      </c>
      <c r="B873" s="12" t="s">
        <v>1074</v>
      </c>
      <c r="C873" s="17" t="s">
        <v>1068</v>
      </c>
    </row>
    <row r="874" spans="1:3" x14ac:dyDescent="0.3">
      <c r="A874" s="16" t="str">
        <f>Manufacturing!L874</f>
        <v>P-PD-9713</v>
      </c>
      <c r="B874" s="12" t="s">
        <v>1075</v>
      </c>
      <c r="C874" s="17" t="s">
        <v>1076</v>
      </c>
    </row>
    <row r="875" spans="1:3" x14ac:dyDescent="0.3">
      <c r="A875" s="16" t="str">
        <f>Manufacturing!L875</f>
        <v>P-PD-9535</v>
      </c>
      <c r="B875" s="12" t="s">
        <v>1069</v>
      </c>
      <c r="C875" s="17" t="s">
        <v>1070</v>
      </c>
    </row>
    <row r="876" spans="1:3" x14ac:dyDescent="0.3">
      <c r="A876" s="16" t="str">
        <f>Manufacturing!L876</f>
        <v>P-PD-9536</v>
      </c>
      <c r="B876" s="12" t="s">
        <v>1078</v>
      </c>
      <c r="C876" s="17" t="s">
        <v>1068</v>
      </c>
    </row>
    <row r="877" spans="1:3" x14ac:dyDescent="0.3">
      <c r="A877" s="16" t="str">
        <f>Manufacturing!L877</f>
        <v>P-PD-9537</v>
      </c>
      <c r="B877" s="12" t="s">
        <v>1067</v>
      </c>
      <c r="C877" s="17" t="s">
        <v>1068</v>
      </c>
    </row>
    <row r="878" spans="1:3" x14ac:dyDescent="0.3">
      <c r="A878" s="16" t="str">
        <f>Manufacturing!L878</f>
        <v>P-PD-9538</v>
      </c>
      <c r="B878" s="12" t="s">
        <v>1069</v>
      </c>
      <c r="C878" s="17" t="s">
        <v>1070</v>
      </c>
    </row>
    <row r="879" spans="1:3" x14ac:dyDescent="0.3">
      <c r="A879" s="16" t="str">
        <f>Manufacturing!L879</f>
        <v>P-PD-9714</v>
      </c>
      <c r="B879" s="12" t="s">
        <v>1067</v>
      </c>
      <c r="C879" s="17" t="s">
        <v>1068</v>
      </c>
    </row>
    <row r="880" spans="1:3" x14ac:dyDescent="0.3">
      <c r="A880" s="16" t="str">
        <f>Manufacturing!L880</f>
        <v>P-PD-9540</v>
      </c>
      <c r="B880" s="12" t="s">
        <v>1071</v>
      </c>
      <c r="C880" s="17" t="s">
        <v>1070</v>
      </c>
    </row>
    <row r="881" spans="1:3" x14ac:dyDescent="0.3">
      <c r="A881" s="16" t="str">
        <f>Manufacturing!L881</f>
        <v>P-PD-9541</v>
      </c>
      <c r="B881" s="12" t="s">
        <v>1080</v>
      </c>
      <c r="C881" s="17" t="s">
        <v>1070</v>
      </c>
    </row>
    <row r="882" spans="1:3" x14ac:dyDescent="0.3">
      <c r="A882" s="16" t="str">
        <f>Manufacturing!L882</f>
        <v>P-PD-9542</v>
      </c>
      <c r="B882" s="12" t="s">
        <v>1077</v>
      </c>
      <c r="C882" s="17" t="s">
        <v>1076</v>
      </c>
    </row>
    <row r="883" spans="1:3" x14ac:dyDescent="0.3">
      <c r="A883" s="16" t="str">
        <f>Manufacturing!L883</f>
        <v>P-PD-9543</v>
      </c>
      <c r="B883" s="12" t="s">
        <v>1080</v>
      </c>
      <c r="C883" s="17" t="s">
        <v>1070</v>
      </c>
    </row>
    <row r="884" spans="1:3" x14ac:dyDescent="0.3">
      <c r="A884" s="16" t="str">
        <f>Manufacturing!L884</f>
        <v>P-PD-9544</v>
      </c>
      <c r="B884" s="12" t="s">
        <v>1082</v>
      </c>
      <c r="C884" s="17" t="s">
        <v>1076</v>
      </c>
    </row>
    <row r="885" spans="1:3" x14ac:dyDescent="0.3">
      <c r="A885" s="16" t="str">
        <f>Manufacturing!L885</f>
        <v>P-PD-9545</v>
      </c>
      <c r="B885" s="12" t="s">
        <v>1078</v>
      </c>
      <c r="C885" s="17" t="s">
        <v>1068</v>
      </c>
    </row>
    <row r="886" spans="1:3" x14ac:dyDescent="0.3">
      <c r="A886" s="16" t="str">
        <f>Manufacturing!L886</f>
        <v>P-PD-9546</v>
      </c>
      <c r="B886" s="12" t="s">
        <v>1069</v>
      </c>
      <c r="C886" s="17" t="s">
        <v>1070</v>
      </c>
    </row>
    <row r="887" spans="1:3" x14ac:dyDescent="0.3">
      <c r="A887" s="16" t="str">
        <f>Manufacturing!L887</f>
        <v>P-PD-9547</v>
      </c>
      <c r="B887" s="12" t="s">
        <v>1069</v>
      </c>
      <c r="C887" s="17" t="s">
        <v>1070</v>
      </c>
    </row>
    <row r="888" spans="1:3" x14ac:dyDescent="0.3">
      <c r="A888" s="16" t="str">
        <f>Manufacturing!L888</f>
        <v>P-PD-9548</v>
      </c>
      <c r="B888" s="12" t="s">
        <v>1067</v>
      </c>
      <c r="C888" s="17" t="s">
        <v>1068</v>
      </c>
    </row>
    <row r="889" spans="1:3" x14ac:dyDescent="0.3">
      <c r="A889" s="16" t="str">
        <f>Manufacturing!L889</f>
        <v>P-PD-9549</v>
      </c>
      <c r="B889" s="12" t="s">
        <v>1077</v>
      </c>
      <c r="C889" s="17" t="s">
        <v>1076</v>
      </c>
    </row>
    <row r="890" spans="1:3" x14ac:dyDescent="0.3">
      <c r="A890" s="16" t="str">
        <f>Manufacturing!L890</f>
        <v>P-PD-9550</v>
      </c>
      <c r="B890" s="12" t="s">
        <v>1075</v>
      </c>
      <c r="C890" s="17" t="s">
        <v>1076</v>
      </c>
    </row>
    <row r="891" spans="1:3" x14ac:dyDescent="0.3">
      <c r="A891" s="16" t="str">
        <f>Manufacturing!L891</f>
        <v>P-PD-9551</v>
      </c>
      <c r="B891" s="12" t="s">
        <v>1074</v>
      </c>
      <c r="C891" s="17" t="s">
        <v>1068</v>
      </c>
    </row>
    <row r="892" spans="1:3" x14ac:dyDescent="0.3">
      <c r="A892" s="16" t="str">
        <f>Manufacturing!L892</f>
        <v>P-PD-9552</v>
      </c>
      <c r="B892" s="12" t="s">
        <v>1080</v>
      </c>
      <c r="C892" s="17" t="s">
        <v>1070</v>
      </c>
    </row>
    <row r="893" spans="1:3" x14ac:dyDescent="0.3">
      <c r="A893" s="16" t="str">
        <f>Manufacturing!L893</f>
        <v>P-PD-9553</v>
      </c>
      <c r="B893" s="12" t="s">
        <v>1082</v>
      </c>
      <c r="C893" s="17" t="s">
        <v>1076</v>
      </c>
    </row>
    <row r="894" spans="1:3" x14ac:dyDescent="0.3">
      <c r="A894" s="16" t="str">
        <f>Manufacturing!L894</f>
        <v>P-PD-9554</v>
      </c>
      <c r="B894" s="12" t="s">
        <v>1080</v>
      </c>
      <c r="C894" s="17" t="s">
        <v>1070</v>
      </c>
    </row>
    <row r="895" spans="1:3" x14ac:dyDescent="0.3">
      <c r="A895" s="16" t="str">
        <f>Manufacturing!L895</f>
        <v>P-PD-9555</v>
      </c>
      <c r="B895" s="12" t="s">
        <v>1079</v>
      </c>
      <c r="C895" s="17" t="s">
        <v>1073</v>
      </c>
    </row>
    <row r="896" spans="1:3" x14ac:dyDescent="0.3">
      <c r="A896" s="16" t="str">
        <f>Manufacturing!L896</f>
        <v>P-PD-9556</v>
      </c>
      <c r="B896" s="12" t="s">
        <v>1079</v>
      </c>
      <c r="C896" s="17" t="s">
        <v>1073</v>
      </c>
    </row>
    <row r="897" spans="1:3" x14ac:dyDescent="0.3">
      <c r="A897" s="16" t="str">
        <f>Manufacturing!L897</f>
        <v>P-PD-9557</v>
      </c>
      <c r="B897" s="12" t="s">
        <v>1079</v>
      </c>
      <c r="C897" s="17" t="s">
        <v>1073</v>
      </c>
    </row>
    <row r="898" spans="1:3" x14ac:dyDescent="0.3">
      <c r="A898" s="16" t="str">
        <f>Manufacturing!L898</f>
        <v>P-PD-9558</v>
      </c>
      <c r="B898" s="12" t="s">
        <v>1081</v>
      </c>
      <c r="C898" s="17" t="s">
        <v>1073</v>
      </c>
    </row>
    <row r="899" spans="1:3" x14ac:dyDescent="0.3">
      <c r="A899" s="16" t="str">
        <f>Manufacturing!L899</f>
        <v>P-PD-9559</v>
      </c>
      <c r="B899" s="12" t="s">
        <v>1080</v>
      </c>
      <c r="C899" s="17" t="s">
        <v>1070</v>
      </c>
    </row>
    <row r="900" spans="1:3" x14ac:dyDescent="0.3">
      <c r="A900" s="16" t="str">
        <f>Manufacturing!L900</f>
        <v>P-PD-9715</v>
      </c>
      <c r="B900" s="12" t="s">
        <v>1074</v>
      </c>
      <c r="C900" s="17" t="s">
        <v>1068</v>
      </c>
    </row>
    <row r="901" spans="1:3" x14ac:dyDescent="0.3">
      <c r="A901" s="16" t="str">
        <f>Manufacturing!L901</f>
        <v>P-PD-9561</v>
      </c>
      <c r="B901" s="12" t="s">
        <v>1078</v>
      </c>
      <c r="C901" s="17" t="s">
        <v>1068</v>
      </c>
    </row>
    <row r="902" spans="1:3" x14ac:dyDescent="0.3">
      <c r="A902" s="16" t="str">
        <f>Manufacturing!L902</f>
        <v>P-PD-9562</v>
      </c>
      <c r="B902" s="12" t="s">
        <v>1082</v>
      </c>
      <c r="C902" s="17" t="s">
        <v>1076</v>
      </c>
    </row>
    <row r="903" spans="1:3" x14ac:dyDescent="0.3">
      <c r="A903" s="16" t="str">
        <f>Manufacturing!L903</f>
        <v>P-PD-9563</v>
      </c>
      <c r="B903" s="12" t="s">
        <v>1080</v>
      </c>
      <c r="C903" s="17" t="s">
        <v>1070</v>
      </c>
    </row>
    <row r="904" spans="1:3" x14ac:dyDescent="0.3">
      <c r="A904" s="16" t="str">
        <f>Manufacturing!L904</f>
        <v>P-PD-9564</v>
      </c>
      <c r="B904" s="12" t="s">
        <v>1067</v>
      </c>
      <c r="C904" s="17" t="s">
        <v>1068</v>
      </c>
    </row>
    <row r="905" spans="1:3" x14ac:dyDescent="0.3">
      <c r="A905" s="16" t="str">
        <f>Manufacturing!L905</f>
        <v>P-PD-9565</v>
      </c>
      <c r="B905" s="12" t="s">
        <v>1067</v>
      </c>
      <c r="C905" s="17" t="s">
        <v>1068</v>
      </c>
    </row>
    <row r="906" spans="1:3" x14ac:dyDescent="0.3">
      <c r="A906" s="16" t="str">
        <f>Manufacturing!L906</f>
        <v>P-PD-9566</v>
      </c>
      <c r="B906" s="12" t="s">
        <v>1069</v>
      </c>
      <c r="C906" s="17" t="s">
        <v>1070</v>
      </c>
    </row>
    <row r="907" spans="1:3" x14ac:dyDescent="0.3">
      <c r="A907" s="16" t="str">
        <f>Manufacturing!L907</f>
        <v>P-PD-9567</v>
      </c>
      <c r="B907" s="12" t="s">
        <v>1074</v>
      </c>
      <c r="C907" s="17" t="s">
        <v>1068</v>
      </c>
    </row>
    <row r="908" spans="1:3" x14ac:dyDescent="0.3">
      <c r="A908" s="16" t="str">
        <f>Manufacturing!L908</f>
        <v>P-PD-9568</v>
      </c>
      <c r="B908" s="12" t="s">
        <v>1080</v>
      </c>
      <c r="C908" s="17" t="s">
        <v>1070</v>
      </c>
    </row>
    <row r="909" spans="1:3" x14ac:dyDescent="0.3">
      <c r="A909" s="16" t="str">
        <f>Manufacturing!L909</f>
        <v>P-PD-9569</v>
      </c>
      <c r="B909" s="12" t="s">
        <v>1071</v>
      </c>
      <c r="C909" s="17" t="s">
        <v>1070</v>
      </c>
    </row>
    <row r="910" spans="1:3" x14ac:dyDescent="0.3">
      <c r="A910" s="16" t="str">
        <f>Manufacturing!L910</f>
        <v>P-PD-9570</v>
      </c>
      <c r="B910" s="12" t="s">
        <v>1075</v>
      </c>
      <c r="C910" s="17" t="s">
        <v>1076</v>
      </c>
    </row>
    <row r="911" spans="1:3" x14ac:dyDescent="0.3">
      <c r="A911" s="16" t="str">
        <f>Manufacturing!L911</f>
        <v>P-PD-9716</v>
      </c>
      <c r="B911" s="12" t="s">
        <v>1069</v>
      </c>
      <c r="C911" s="17" t="s">
        <v>1070</v>
      </c>
    </row>
    <row r="912" spans="1:3" x14ac:dyDescent="0.3">
      <c r="A912" s="16" t="str">
        <f>Manufacturing!L912</f>
        <v>P-PD-9572</v>
      </c>
      <c r="B912" s="12" t="s">
        <v>1075</v>
      </c>
      <c r="C912" s="17" t="s">
        <v>1076</v>
      </c>
    </row>
    <row r="913" spans="1:3" x14ac:dyDescent="0.3">
      <c r="A913" s="16" t="str">
        <f>Manufacturing!L913</f>
        <v>P-PD-9717</v>
      </c>
      <c r="B913" s="12" t="s">
        <v>1067</v>
      </c>
      <c r="C913" s="17" t="s">
        <v>1068</v>
      </c>
    </row>
    <row r="914" spans="1:3" x14ac:dyDescent="0.3">
      <c r="A914" s="16" t="str">
        <f>Manufacturing!L914</f>
        <v>P-PD-9574</v>
      </c>
      <c r="B914" s="12" t="s">
        <v>1069</v>
      </c>
      <c r="C914" s="17" t="s">
        <v>1070</v>
      </c>
    </row>
    <row r="915" spans="1:3" x14ac:dyDescent="0.3">
      <c r="A915" s="16" t="str">
        <f>Manufacturing!L915</f>
        <v>P-PD-9575</v>
      </c>
      <c r="B915" s="12" t="s">
        <v>1069</v>
      </c>
      <c r="C915" s="17" t="s">
        <v>1070</v>
      </c>
    </row>
    <row r="916" spans="1:3" x14ac:dyDescent="0.3">
      <c r="A916" s="16" t="str">
        <f>Manufacturing!L916</f>
        <v>P-PD-9576</v>
      </c>
      <c r="B916" s="12" t="s">
        <v>1074</v>
      </c>
      <c r="C916" s="17" t="s">
        <v>1068</v>
      </c>
    </row>
    <row r="917" spans="1:3" x14ac:dyDescent="0.3">
      <c r="A917" s="16" t="str">
        <f>Manufacturing!L917</f>
        <v>P-PD-9577</v>
      </c>
      <c r="B917" s="12" t="s">
        <v>1075</v>
      </c>
      <c r="C917" s="17" t="s">
        <v>1076</v>
      </c>
    </row>
    <row r="918" spans="1:3" x14ac:dyDescent="0.3">
      <c r="A918" s="16" t="str">
        <f>Manufacturing!L918</f>
        <v>P-PD-9578</v>
      </c>
      <c r="B918" s="12" t="s">
        <v>1077</v>
      </c>
      <c r="C918" s="17" t="s">
        <v>1076</v>
      </c>
    </row>
    <row r="919" spans="1:3" x14ac:dyDescent="0.3">
      <c r="A919" s="16" t="str">
        <f>Manufacturing!L919</f>
        <v>P-PD-9579</v>
      </c>
      <c r="B919" s="12" t="s">
        <v>1078</v>
      </c>
      <c r="C919" s="17" t="s">
        <v>1068</v>
      </c>
    </row>
    <row r="920" spans="1:3" x14ac:dyDescent="0.3">
      <c r="A920" s="16" t="str">
        <f>Manufacturing!L920</f>
        <v>P-PD-9718</v>
      </c>
      <c r="B920" s="12" t="s">
        <v>1069</v>
      </c>
      <c r="C920" s="17" t="s">
        <v>1070</v>
      </c>
    </row>
    <row r="921" spans="1:3" x14ac:dyDescent="0.3">
      <c r="A921" s="16" t="str">
        <f>Manufacturing!L921</f>
        <v>P-PD-9581</v>
      </c>
      <c r="B921" s="12" t="s">
        <v>1075</v>
      </c>
      <c r="C921" s="17" t="s">
        <v>1076</v>
      </c>
    </row>
    <row r="922" spans="1:3" x14ac:dyDescent="0.3">
      <c r="A922" s="16" t="str">
        <f>Manufacturing!L922</f>
        <v>P-PD-9582</v>
      </c>
      <c r="B922" s="12" t="s">
        <v>1069</v>
      </c>
      <c r="C922" s="17" t="s">
        <v>1070</v>
      </c>
    </row>
    <row r="923" spans="1:3" x14ac:dyDescent="0.3">
      <c r="A923" s="16" t="str">
        <f>Manufacturing!L923</f>
        <v>P-PD-9583</v>
      </c>
      <c r="B923" s="12" t="s">
        <v>1079</v>
      </c>
      <c r="C923" s="17" t="s">
        <v>1073</v>
      </c>
    </row>
    <row r="924" spans="1:3" x14ac:dyDescent="0.3">
      <c r="A924" s="16" t="str">
        <f>Manufacturing!L924</f>
        <v>P-PD-9721</v>
      </c>
      <c r="B924" s="12" t="s">
        <v>1079</v>
      </c>
      <c r="C924" s="17" t="s">
        <v>1073</v>
      </c>
    </row>
    <row r="925" spans="1:3" x14ac:dyDescent="0.3">
      <c r="A925" s="16" t="str">
        <f>Manufacturing!L925</f>
        <v>P-PD-9585</v>
      </c>
      <c r="B925" s="12" t="s">
        <v>1081</v>
      </c>
      <c r="C925" s="17" t="s">
        <v>1073</v>
      </c>
    </row>
    <row r="926" spans="1:3" x14ac:dyDescent="0.3">
      <c r="A926" s="16" t="str">
        <f>Manufacturing!L926</f>
        <v>P-PD-9586</v>
      </c>
      <c r="B926" s="12" t="s">
        <v>1072</v>
      </c>
      <c r="C926" s="17" t="s">
        <v>1073</v>
      </c>
    </row>
    <row r="927" spans="1:3" x14ac:dyDescent="0.3">
      <c r="A927" s="16" t="str">
        <f>Manufacturing!L927</f>
        <v>P-PD-9587</v>
      </c>
      <c r="B927" s="12" t="s">
        <v>1071</v>
      </c>
      <c r="C927" s="17" t="s">
        <v>1070</v>
      </c>
    </row>
    <row r="928" spans="1:3" x14ac:dyDescent="0.3">
      <c r="A928" s="16" t="str">
        <f>Manufacturing!L928</f>
        <v>P-PD-9588</v>
      </c>
      <c r="B928" s="12" t="s">
        <v>1078</v>
      </c>
      <c r="C928" s="17" t="s">
        <v>1068</v>
      </c>
    </row>
    <row r="929" spans="1:3" x14ac:dyDescent="0.3">
      <c r="A929" s="16" t="str">
        <f>Manufacturing!L929</f>
        <v>P-PD-9589</v>
      </c>
      <c r="B929" s="12" t="s">
        <v>1067</v>
      </c>
      <c r="C929" s="17" t="s">
        <v>1068</v>
      </c>
    </row>
    <row r="930" spans="1:3" x14ac:dyDescent="0.3">
      <c r="A930" s="16" t="str">
        <f>Manufacturing!L930</f>
        <v>P-PD-9590</v>
      </c>
      <c r="B930" s="12" t="s">
        <v>1075</v>
      </c>
      <c r="C930" s="17" t="s">
        <v>1076</v>
      </c>
    </row>
    <row r="931" spans="1:3" x14ac:dyDescent="0.3">
      <c r="A931" s="16" t="str">
        <f>Manufacturing!L931</f>
        <v>P-PD-9591</v>
      </c>
      <c r="B931" s="12" t="s">
        <v>1069</v>
      </c>
      <c r="C931" s="17" t="s">
        <v>1070</v>
      </c>
    </row>
    <row r="932" spans="1:3" x14ac:dyDescent="0.3">
      <c r="A932" s="16" t="str">
        <f>Manufacturing!L932</f>
        <v>P-PD-9592</v>
      </c>
      <c r="B932" s="12" t="s">
        <v>1067</v>
      </c>
      <c r="C932" s="17" t="s">
        <v>1068</v>
      </c>
    </row>
    <row r="933" spans="1:3" x14ac:dyDescent="0.3">
      <c r="A933" s="16" t="str">
        <f>Manufacturing!L933</f>
        <v>P-PD-9593</v>
      </c>
      <c r="B933" s="12" t="s">
        <v>1067</v>
      </c>
      <c r="C933" s="17" t="s">
        <v>1068</v>
      </c>
    </row>
    <row r="934" spans="1:3" x14ac:dyDescent="0.3">
      <c r="A934" s="16" t="str">
        <f>Manufacturing!L934</f>
        <v>P-PD-9722</v>
      </c>
      <c r="B934" s="12" t="s">
        <v>1071</v>
      </c>
      <c r="C934" s="17" t="s">
        <v>1070</v>
      </c>
    </row>
    <row r="935" spans="1:3" x14ac:dyDescent="0.3">
      <c r="A935" s="16" t="str">
        <f>Manufacturing!L935</f>
        <v>P-PD-9723</v>
      </c>
      <c r="B935" s="12" t="s">
        <v>1078</v>
      </c>
      <c r="C935" s="17" t="s">
        <v>1068</v>
      </c>
    </row>
    <row r="936" spans="1:3" x14ac:dyDescent="0.3">
      <c r="A936" s="16" t="str">
        <f>Manufacturing!L936</f>
        <v>P-PD-9596</v>
      </c>
      <c r="B936" s="12" t="s">
        <v>1071</v>
      </c>
      <c r="C936" s="17" t="s">
        <v>1070</v>
      </c>
    </row>
    <row r="937" spans="1:3" x14ac:dyDescent="0.3">
      <c r="A937" s="16" t="str">
        <f>Manufacturing!L937</f>
        <v>P-PD-9597</v>
      </c>
      <c r="B937" s="12" t="s">
        <v>1080</v>
      </c>
      <c r="C937" s="17" t="s">
        <v>1070</v>
      </c>
    </row>
    <row r="938" spans="1:3" x14ac:dyDescent="0.3">
      <c r="A938" s="16" t="str">
        <f>Manufacturing!L938</f>
        <v>P-PD-9598</v>
      </c>
      <c r="B938" s="12" t="s">
        <v>1082</v>
      </c>
      <c r="C938" s="17" t="s">
        <v>1076</v>
      </c>
    </row>
    <row r="939" spans="1:3" x14ac:dyDescent="0.3">
      <c r="A939" s="16" t="str">
        <f>Manufacturing!L939</f>
        <v>P-PD-9599</v>
      </c>
      <c r="B939" s="12" t="s">
        <v>1080</v>
      </c>
      <c r="C939" s="17" t="s">
        <v>1070</v>
      </c>
    </row>
    <row r="940" spans="1:3" x14ac:dyDescent="0.3">
      <c r="A940" s="16" t="str">
        <f>Manufacturing!L940</f>
        <v>P-PD-9600</v>
      </c>
      <c r="B940" s="12" t="s">
        <v>1082</v>
      </c>
      <c r="C940" s="17" t="s">
        <v>1076</v>
      </c>
    </row>
    <row r="941" spans="1:3" x14ac:dyDescent="0.3">
      <c r="A941" s="16" t="str">
        <f>Manufacturing!L941</f>
        <v>P-PD-9601</v>
      </c>
      <c r="B941" s="12" t="s">
        <v>1067</v>
      </c>
      <c r="C941" s="17" t="s">
        <v>1068</v>
      </c>
    </row>
    <row r="942" spans="1:3" x14ac:dyDescent="0.3">
      <c r="A942" s="16" t="str">
        <f>Manufacturing!L942</f>
        <v>P-PD-9602</v>
      </c>
      <c r="B942" s="12" t="s">
        <v>1069</v>
      </c>
      <c r="C942" s="17" t="s">
        <v>1070</v>
      </c>
    </row>
    <row r="943" spans="1:3" x14ac:dyDescent="0.3">
      <c r="A943" s="16" t="str">
        <f>Manufacturing!L943</f>
        <v>P-PD-9603</v>
      </c>
      <c r="B943" s="12" t="s">
        <v>1071</v>
      </c>
      <c r="C943" s="17" t="s">
        <v>1070</v>
      </c>
    </row>
    <row r="944" spans="1:3" x14ac:dyDescent="0.3">
      <c r="A944" s="16" t="str">
        <f>Manufacturing!L944</f>
        <v>P-PD-9604</v>
      </c>
      <c r="B944" s="12" t="s">
        <v>1078</v>
      </c>
      <c r="C944" s="17" t="s">
        <v>1068</v>
      </c>
    </row>
    <row r="945" spans="1:3" x14ac:dyDescent="0.3">
      <c r="A945" s="16" t="str">
        <f>Manufacturing!L945</f>
        <v>P-PD-9605</v>
      </c>
      <c r="B945" s="12" t="s">
        <v>1077</v>
      </c>
      <c r="C945" s="17" t="s">
        <v>1076</v>
      </c>
    </row>
    <row r="946" spans="1:3" x14ac:dyDescent="0.3">
      <c r="A946" s="16" t="str">
        <f>Manufacturing!L946</f>
        <v>P-PD-9606</v>
      </c>
      <c r="B946" s="12" t="s">
        <v>1075</v>
      </c>
      <c r="C946" s="17" t="s">
        <v>1076</v>
      </c>
    </row>
    <row r="947" spans="1:3" x14ac:dyDescent="0.3">
      <c r="A947" s="16" t="str">
        <f>Manufacturing!L947</f>
        <v>P-PD-9607</v>
      </c>
      <c r="B947" s="12" t="s">
        <v>1067</v>
      </c>
      <c r="C947" s="17" t="s">
        <v>1068</v>
      </c>
    </row>
    <row r="948" spans="1:3" x14ac:dyDescent="0.3">
      <c r="A948" s="16" t="str">
        <f>Manufacturing!L948</f>
        <v>P-PD-9608</v>
      </c>
      <c r="B948" s="12" t="s">
        <v>1080</v>
      </c>
      <c r="C948" s="17" t="s">
        <v>1070</v>
      </c>
    </row>
    <row r="949" spans="1:3" x14ac:dyDescent="0.3">
      <c r="A949" s="16" t="str">
        <f>Manufacturing!L949</f>
        <v>P-PD-9609</v>
      </c>
      <c r="B949" s="12" t="s">
        <v>1082</v>
      </c>
      <c r="C949" s="17" t="s">
        <v>1076</v>
      </c>
    </row>
    <row r="950" spans="1:3" x14ac:dyDescent="0.3">
      <c r="A950" s="16" t="str">
        <f>Manufacturing!L950</f>
        <v>P-PD-9610</v>
      </c>
      <c r="B950" s="12" t="s">
        <v>1069</v>
      </c>
      <c r="C950" s="17" t="s">
        <v>1070</v>
      </c>
    </row>
    <row r="951" spans="1:3" x14ac:dyDescent="0.3">
      <c r="A951" s="16" t="str">
        <f>Manufacturing!L951</f>
        <v>P-PD-9611</v>
      </c>
      <c r="B951" s="12" t="s">
        <v>1079</v>
      </c>
      <c r="C951" s="17" t="s">
        <v>1073</v>
      </c>
    </row>
    <row r="952" spans="1:3" x14ac:dyDescent="0.3">
      <c r="A952" s="16" t="str">
        <f>Manufacturing!L952</f>
        <v>P-PD-9612</v>
      </c>
      <c r="B952" s="12" t="s">
        <v>1081</v>
      </c>
      <c r="C952" s="17" t="s">
        <v>1073</v>
      </c>
    </row>
    <row r="953" spans="1:3" x14ac:dyDescent="0.3">
      <c r="A953" s="16" t="str">
        <f>Manufacturing!L953</f>
        <v>P-PD-9613</v>
      </c>
      <c r="B953" s="12" t="s">
        <v>1072</v>
      </c>
      <c r="C953" s="17" t="s">
        <v>1073</v>
      </c>
    </row>
    <row r="954" spans="1:3" x14ac:dyDescent="0.3">
      <c r="A954" s="16" t="str">
        <f>Manufacturing!L954</f>
        <v>P-PD-9614</v>
      </c>
      <c r="B954" s="12" t="s">
        <v>1081</v>
      </c>
      <c r="C954" s="17" t="s">
        <v>1073</v>
      </c>
    </row>
    <row r="955" spans="1:3" x14ac:dyDescent="0.3">
      <c r="A955" s="16" t="str">
        <f>Manufacturing!L955</f>
        <v>P-PD-9615</v>
      </c>
      <c r="B955" s="12" t="s">
        <v>1080</v>
      </c>
      <c r="C955" s="17" t="s">
        <v>1070</v>
      </c>
    </row>
    <row r="956" spans="1:3" x14ac:dyDescent="0.3">
      <c r="A956" s="16" t="str">
        <f>Manufacturing!L956</f>
        <v>P-PD-9724</v>
      </c>
      <c r="B956" s="12" t="s">
        <v>1067</v>
      </c>
      <c r="C956" s="17" t="s">
        <v>1068</v>
      </c>
    </row>
    <row r="957" spans="1:3" x14ac:dyDescent="0.3">
      <c r="A957" s="16" t="str">
        <f>Manufacturing!L957</f>
        <v>P-PD-9617</v>
      </c>
      <c r="B957" s="12" t="s">
        <v>1078</v>
      </c>
      <c r="C957" s="17" t="s">
        <v>1068</v>
      </c>
    </row>
    <row r="958" spans="1:3" x14ac:dyDescent="0.3">
      <c r="A958" s="16" t="str">
        <f>Manufacturing!L958</f>
        <v>P-PD-9618</v>
      </c>
      <c r="B958" s="12" t="s">
        <v>1082</v>
      </c>
      <c r="C958" s="17" t="s">
        <v>1076</v>
      </c>
    </row>
    <row r="959" spans="1:3" x14ac:dyDescent="0.3">
      <c r="A959" s="16" t="str">
        <f>Manufacturing!L959</f>
        <v>P-PD-9619</v>
      </c>
      <c r="B959" s="12" t="s">
        <v>1069</v>
      </c>
      <c r="C959" s="17" t="s">
        <v>1070</v>
      </c>
    </row>
    <row r="960" spans="1:3" x14ac:dyDescent="0.3">
      <c r="A960" s="16" t="str">
        <f>Manufacturing!L960</f>
        <v>P-PD-9620</v>
      </c>
      <c r="B960" s="12" t="s">
        <v>1067</v>
      </c>
      <c r="C960" s="17" t="s">
        <v>1068</v>
      </c>
    </row>
    <row r="961" spans="1:3" x14ac:dyDescent="0.3">
      <c r="A961" s="16" t="str">
        <f>Manufacturing!L961</f>
        <v>P-PD-9621</v>
      </c>
      <c r="B961" s="12" t="s">
        <v>1074</v>
      </c>
      <c r="C961" s="17" t="s">
        <v>1068</v>
      </c>
    </row>
    <row r="962" spans="1:3" x14ac:dyDescent="0.3">
      <c r="A962" s="16" t="str">
        <f>Manufacturing!L962</f>
        <v>P-PD-9622</v>
      </c>
      <c r="B962" s="12" t="s">
        <v>1080</v>
      </c>
      <c r="C962" s="17" t="s">
        <v>1070</v>
      </c>
    </row>
    <row r="963" spans="1:3" x14ac:dyDescent="0.3">
      <c r="A963" s="16" t="str">
        <f>Manufacturing!L963</f>
        <v>P-PD-9623</v>
      </c>
      <c r="B963" s="12" t="s">
        <v>1074</v>
      </c>
      <c r="C963" s="17" t="s">
        <v>1068</v>
      </c>
    </row>
    <row r="964" spans="1:3" x14ac:dyDescent="0.3">
      <c r="A964" s="16" t="str">
        <f>Manufacturing!L964</f>
        <v>P-PD-9624</v>
      </c>
      <c r="B964" s="12" t="s">
        <v>1080</v>
      </c>
      <c r="C964" s="17" t="s">
        <v>1070</v>
      </c>
    </row>
    <row r="965" spans="1:3" x14ac:dyDescent="0.3">
      <c r="A965" s="16" t="str">
        <f>Manufacturing!L965</f>
        <v>P-PD-9625</v>
      </c>
      <c r="B965" s="12" t="s">
        <v>1069</v>
      </c>
      <c r="C965" s="17" t="s">
        <v>1070</v>
      </c>
    </row>
    <row r="966" spans="1:3" x14ac:dyDescent="0.3">
      <c r="A966" s="16" t="str">
        <f>Manufacturing!L966</f>
        <v>P-PD-9626</v>
      </c>
      <c r="B966" s="12" t="s">
        <v>1075</v>
      </c>
      <c r="C966" s="17" t="s">
        <v>1076</v>
      </c>
    </row>
    <row r="967" spans="1:3" x14ac:dyDescent="0.3">
      <c r="A967" s="16" t="str">
        <f>Manufacturing!L967</f>
        <v>P-PD-9627</v>
      </c>
      <c r="B967" s="12" t="s">
        <v>1069</v>
      </c>
      <c r="C967" s="17" t="s">
        <v>1070</v>
      </c>
    </row>
    <row r="968" spans="1:3" x14ac:dyDescent="0.3">
      <c r="A968" s="16" t="str">
        <f>Manufacturing!L968</f>
        <v>P-PD-9725</v>
      </c>
      <c r="B968" s="12" t="s">
        <v>1082</v>
      </c>
      <c r="C968" s="17" t="s">
        <v>1076</v>
      </c>
    </row>
    <row r="969" spans="1:3" x14ac:dyDescent="0.3">
      <c r="A969" s="16" t="str">
        <f>Manufacturing!L969</f>
        <v>P-PD-9629</v>
      </c>
      <c r="B969" s="12" t="s">
        <v>1067</v>
      </c>
      <c r="C969" s="17" t="s">
        <v>1068</v>
      </c>
    </row>
    <row r="970" spans="1:3" x14ac:dyDescent="0.3">
      <c r="A970" s="16" t="str">
        <f>Manufacturing!L970</f>
        <v>P-PD-9630</v>
      </c>
      <c r="B970" s="12" t="s">
        <v>1071</v>
      </c>
      <c r="C970" s="17" t="s">
        <v>1070</v>
      </c>
    </row>
    <row r="971" spans="1:3" x14ac:dyDescent="0.3">
      <c r="A971" s="16" t="str">
        <f>Manufacturing!L971</f>
        <v>P-PD-9631</v>
      </c>
      <c r="B971" s="12" t="s">
        <v>1080</v>
      </c>
      <c r="C971" s="17" t="s">
        <v>1070</v>
      </c>
    </row>
    <row r="972" spans="1:3" x14ac:dyDescent="0.3">
      <c r="A972" s="16" t="str">
        <f>Manufacturing!L972</f>
        <v>P-PD-9632</v>
      </c>
      <c r="B972" s="12" t="s">
        <v>1074</v>
      </c>
      <c r="C972" s="17" t="s">
        <v>1068</v>
      </c>
    </row>
    <row r="973" spans="1:3" x14ac:dyDescent="0.3">
      <c r="A973" s="16" t="str">
        <f>Manufacturing!L973</f>
        <v>P-PD-9633</v>
      </c>
      <c r="B973" s="12" t="s">
        <v>1075</v>
      </c>
      <c r="C973" s="17" t="s">
        <v>1076</v>
      </c>
    </row>
    <row r="974" spans="1:3" x14ac:dyDescent="0.3">
      <c r="A974" s="16" t="str">
        <f>Manufacturing!L974</f>
        <v>P-PD-9634</v>
      </c>
      <c r="B974" s="12" t="s">
        <v>1082</v>
      </c>
      <c r="C974" s="17" t="s">
        <v>1076</v>
      </c>
    </row>
    <row r="975" spans="1:3" x14ac:dyDescent="0.3">
      <c r="A975" s="16" t="str">
        <f>Manufacturing!L975</f>
        <v>P-PD-9635</v>
      </c>
      <c r="B975" s="12" t="s">
        <v>1078</v>
      </c>
      <c r="C975" s="17" t="s">
        <v>1068</v>
      </c>
    </row>
    <row r="976" spans="1:3" x14ac:dyDescent="0.3">
      <c r="A976" s="16" t="str">
        <f>Manufacturing!L976</f>
        <v>P-PD-9636</v>
      </c>
      <c r="B976" s="12" t="s">
        <v>1069</v>
      </c>
      <c r="C976" s="17" t="s">
        <v>1070</v>
      </c>
    </row>
    <row r="977" spans="1:3" x14ac:dyDescent="0.3">
      <c r="A977" s="16" t="str">
        <f>Manufacturing!L977</f>
        <v>P-PD-9637</v>
      </c>
      <c r="B977" s="12" t="s">
        <v>1082</v>
      </c>
      <c r="C977" s="17" t="s">
        <v>1076</v>
      </c>
    </row>
    <row r="978" spans="1:3" x14ac:dyDescent="0.3">
      <c r="A978" s="16" t="str">
        <f>Manufacturing!L978</f>
        <v>P-PD-9726</v>
      </c>
      <c r="B978" s="12" t="s">
        <v>1069</v>
      </c>
      <c r="C978" s="17" t="s">
        <v>1070</v>
      </c>
    </row>
    <row r="979" spans="1:3" x14ac:dyDescent="0.3">
      <c r="A979" s="16" t="str">
        <f>Manufacturing!L979</f>
        <v>P-PD-9727</v>
      </c>
      <c r="B979" s="12" t="s">
        <v>1081</v>
      </c>
      <c r="C979" s="17" t="s">
        <v>1073</v>
      </c>
    </row>
    <row r="980" spans="1:3" x14ac:dyDescent="0.3">
      <c r="A980" s="16" t="str">
        <f>Manufacturing!L980</f>
        <v>P-PD-9640</v>
      </c>
      <c r="B980" s="12" t="s">
        <v>1072</v>
      </c>
      <c r="C980" s="17" t="s">
        <v>1073</v>
      </c>
    </row>
    <row r="981" spans="1:3" x14ac:dyDescent="0.3">
      <c r="A981" s="16" t="str">
        <f>Manufacturing!L981</f>
        <v>P-PD-9641</v>
      </c>
      <c r="B981" s="12" t="s">
        <v>1081</v>
      </c>
      <c r="C981" s="17" t="s">
        <v>1073</v>
      </c>
    </row>
    <row r="982" spans="1:3" x14ac:dyDescent="0.3">
      <c r="A982" s="16" t="str">
        <f>Manufacturing!L982</f>
        <v>P-PD-9642</v>
      </c>
      <c r="B982" s="12" t="s">
        <v>1072</v>
      </c>
      <c r="C982" s="17" t="s">
        <v>1073</v>
      </c>
    </row>
    <row r="983" spans="1:3" x14ac:dyDescent="0.3">
      <c r="A983" s="16" t="str">
        <f>Manufacturing!L983</f>
        <v>P-PD-9643</v>
      </c>
      <c r="B983" s="12" t="s">
        <v>1069</v>
      </c>
      <c r="C983" s="17" t="s">
        <v>1070</v>
      </c>
    </row>
    <row r="984" spans="1:3" x14ac:dyDescent="0.3">
      <c r="A984" s="16" t="str">
        <f>Manufacturing!L984</f>
        <v>P-PD-9644</v>
      </c>
      <c r="B984" s="12" t="s">
        <v>1078</v>
      </c>
      <c r="C984" s="17" t="s">
        <v>1068</v>
      </c>
    </row>
    <row r="985" spans="1:3" x14ac:dyDescent="0.3">
      <c r="A985" s="16" t="str">
        <f>Manufacturing!L985</f>
        <v>P-PD-9645</v>
      </c>
      <c r="B985" s="12" t="s">
        <v>1067</v>
      </c>
      <c r="C985" s="17" t="s">
        <v>1068</v>
      </c>
    </row>
    <row r="986" spans="1:3" x14ac:dyDescent="0.3">
      <c r="A986" s="16" t="str">
        <f>Manufacturing!L986</f>
        <v>P-PD-9646</v>
      </c>
      <c r="B986" s="12" t="s">
        <v>1082</v>
      </c>
      <c r="C986" s="17" t="s">
        <v>1076</v>
      </c>
    </row>
    <row r="987" spans="1:3" x14ac:dyDescent="0.3">
      <c r="A987" s="16" t="str">
        <f>Manufacturing!L987</f>
        <v>P-PD-9728</v>
      </c>
      <c r="B987" s="12" t="s">
        <v>1069</v>
      </c>
      <c r="C987" s="17" t="s">
        <v>1070</v>
      </c>
    </row>
    <row r="988" spans="1:3" x14ac:dyDescent="0.3">
      <c r="A988" s="16" t="str">
        <f>Manufacturing!L988</f>
        <v>P-PD-9648</v>
      </c>
      <c r="B988" s="12" t="s">
        <v>1074</v>
      </c>
      <c r="C988" s="17" t="s">
        <v>1068</v>
      </c>
    </row>
    <row r="989" spans="1:3" x14ac:dyDescent="0.3">
      <c r="A989" s="16" t="str">
        <f>Manufacturing!L989</f>
        <v>P-PD-9649</v>
      </c>
      <c r="B989" s="12" t="s">
        <v>1078</v>
      </c>
      <c r="C989" s="17" t="s">
        <v>1068</v>
      </c>
    </row>
    <row r="990" spans="1:3" x14ac:dyDescent="0.3">
      <c r="A990" s="16" t="str">
        <f>Manufacturing!L990</f>
        <v>P-PD-9650</v>
      </c>
      <c r="B990" s="12" t="s">
        <v>1071</v>
      </c>
      <c r="C990" s="17" t="s">
        <v>1070</v>
      </c>
    </row>
    <row r="991" spans="1:3" x14ac:dyDescent="0.3">
      <c r="A991" s="16" t="str">
        <f>Manufacturing!L991</f>
        <v>P-PD-9651</v>
      </c>
      <c r="B991" s="12" t="s">
        <v>1078</v>
      </c>
      <c r="C991" s="17" t="s">
        <v>1068</v>
      </c>
    </row>
    <row r="992" spans="1:3" x14ac:dyDescent="0.3">
      <c r="A992" s="16" t="str">
        <f>Manufacturing!L992</f>
        <v>P-PD-9652</v>
      </c>
      <c r="B992" s="12" t="s">
        <v>1069</v>
      </c>
      <c r="C992" s="17" t="s">
        <v>1070</v>
      </c>
    </row>
    <row r="993" spans="1:3" x14ac:dyDescent="0.3">
      <c r="A993" s="16" t="str">
        <f>Manufacturing!L993</f>
        <v>P-PD-9653</v>
      </c>
      <c r="B993" s="12" t="s">
        <v>1080</v>
      </c>
      <c r="C993" s="17" t="s">
        <v>1070</v>
      </c>
    </row>
    <row r="994" spans="1:3" x14ac:dyDescent="0.3">
      <c r="A994" s="16" t="str">
        <f>Manufacturing!L994</f>
        <v>P-PD-9654</v>
      </c>
      <c r="B994" s="12" t="s">
        <v>1082</v>
      </c>
      <c r="C994" s="17" t="s">
        <v>1076</v>
      </c>
    </row>
    <row r="995" spans="1:3" x14ac:dyDescent="0.3">
      <c r="A995" s="16" t="str">
        <f>Manufacturing!L995</f>
        <v>P-PD-9655</v>
      </c>
      <c r="B995" s="12" t="s">
        <v>1069</v>
      </c>
      <c r="C995" s="17" t="s">
        <v>1070</v>
      </c>
    </row>
    <row r="996" spans="1:3" x14ac:dyDescent="0.3">
      <c r="A996" s="16" t="str">
        <f>Manufacturing!L996</f>
        <v>P-PD-9656</v>
      </c>
      <c r="B996" s="12" t="s">
        <v>1082</v>
      </c>
      <c r="C996" s="17" t="s">
        <v>1076</v>
      </c>
    </row>
    <row r="997" spans="1:3" x14ac:dyDescent="0.3">
      <c r="A997" s="16" t="str">
        <f>Manufacturing!L997</f>
        <v>P-PD-9657</v>
      </c>
      <c r="B997" s="12" t="s">
        <v>1074</v>
      </c>
      <c r="C997" s="17" t="s">
        <v>1068</v>
      </c>
    </row>
    <row r="998" spans="1:3" x14ac:dyDescent="0.3">
      <c r="A998" s="16" t="str">
        <f>Manufacturing!L998</f>
        <v>P-PD-9658</v>
      </c>
      <c r="B998" s="12" t="s">
        <v>1080</v>
      </c>
      <c r="C998" s="17" t="s">
        <v>1070</v>
      </c>
    </row>
    <row r="999" spans="1:3" x14ac:dyDescent="0.3">
      <c r="A999" s="16" t="str">
        <f>Manufacturing!L999</f>
        <v>P-PD-9729</v>
      </c>
      <c r="B999" s="12" t="s">
        <v>1071</v>
      </c>
      <c r="C999" s="17" t="s">
        <v>1070</v>
      </c>
    </row>
    <row r="1000" spans="1:3" x14ac:dyDescent="0.3">
      <c r="A1000" s="16" t="str">
        <f>Manufacturing!L1000</f>
        <v>P-PD-9660</v>
      </c>
      <c r="B1000" s="12" t="s">
        <v>1078</v>
      </c>
      <c r="C1000" s="17" t="s">
        <v>1068</v>
      </c>
    </row>
    <row r="1001" spans="1:3" x14ac:dyDescent="0.3">
      <c r="A1001" s="16" t="str">
        <f>Manufacturing!L1001</f>
        <v>P-PD-9661</v>
      </c>
      <c r="B1001" s="12" t="s">
        <v>1082</v>
      </c>
      <c r="C1001" s="17" t="s">
        <v>1076</v>
      </c>
    </row>
    <row r="1002" spans="1:3" x14ac:dyDescent="0.3">
      <c r="A1002" s="16" t="str">
        <f>Manufacturing!L1002</f>
        <v>P-PD-9662</v>
      </c>
      <c r="B1002" s="12" t="s">
        <v>1075</v>
      </c>
      <c r="C1002" s="17" t="s">
        <v>1076</v>
      </c>
    </row>
    <row r="1003" spans="1:3" x14ac:dyDescent="0.3">
      <c r="A1003" s="16" t="str">
        <f>Manufacturing!L1003</f>
        <v>P-PD-9663</v>
      </c>
      <c r="B1003" s="12" t="s">
        <v>1067</v>
      </c>
      <c r="C1003" s="17" t="s">
        <v>1068</v>
      </c>
    </row>
    <row r="1004" spans="1:3" x14ac:dyDescent="0.3">
      <c r="A1004" s="16" t="str">
        <f>Manufacturing!L1004</f>
        <v>P-PD-9730</v>
      </c>
      <c r="B1004" s="12" t="s">
        <v>1080</v>
      </c>
      <c r="C1004" s="17" t="s">
        <v>1070</v>
      </c>
    </row>
    <row r="1005" spans="1:3" x14ac:dyDescent="0.3">
      <c r="A1005" s="16" t="str">
        <f>Manufacturing!L1005</f>
        <v>P-PD-9665</v>
      </c>
      <c r="B1005" s="12" t="s">
        <v>1082</v>
      </c>
      <c r="C1005" s="17" t="s">
        <v>1076</v>
      </c>
    </row>
    <row r="1006" spans="1:3" x14ac:dyDescent="0.3">
      <c r="A1006" s="16" t="str">
        <f>Manufacturing!L1006</f>
        <v>P-PD-9666</v>
      </c>
      <c r="B1006" s="12" t="s">
        <v>1071</v>
      </c>
      <c r="C1006" s="17" t="s">
        <v>1070</v>
      </c>
    </row>
    <row r="1007" spans="1:3" x14ac:dyDescent="0.3">
      <c r="A1007" s="16" t="str">
        <f>Manufacturing!L1007</f>
        <v>P-PD-9667</v>
      </c>
      <c r="B1007" s="12" t="s">
        <v>1072</v>
      </c>
      <c r="C1007" s="17" t="s">
        <v>1073</v>
      </c>
    </row>
    <row r="1008" spans="1:3" x14ac:dyDescent="0.3">
      <c r="A1008" s="16" t="str">
        <f>Manufacturing!L1008</f>
        <v>P-PD-9668</v>
      </c>
      <c r="B1008" s="12" t="s">
        <v>1081</v>
      </c>
      <c r="C1008" s="17" t="s">
        <v>1073</v>
      </c>
    </row>
    <row r="1009" spans="1:3" x14ac:dyDescent="0.3">
      <c r="A1009" s="16" t="str">
        <f>Manufacturing!L1009</f>
        <v>P-PD-9669</v>
      </c>
      <c r="B1009" s="12" t="s">
        <v>1072</v>
      </c>
      <c r="C1009" s="17" t="s">
        <v>1073</v>
      </c>
    </row>
    <row r="1010" spans="1:3" x14ac:dyDescent="0.3">
      <c r="A1010" s="18" t="str">
        <f>Manufacturing!L1010</f>
        <v>P-PD-9670</v>
      </c>
      <c r="B1010" s="19" t="s">
        <v>1079</v>
      </c>
      <c r="C1010" s="20" t="s">
        <v>1073</v>
      </c>
    </row>
  </sheetData>
  <sortState xmlns:xlrd2="http://schemas.microsoft.com/office/spreadsheetml/2017/richdata2" ref="D1:D157">
    <sortCondition ref="D1:D157"/>
  </sortState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0"/>
  <sheetViews>
    <sheetView workbookViewId="0">
      <pane ySplit="1" topLeftCell="A2" activePane="bottomLeft" state="frozen"/>
      <selection pane="bottomLeft" activeCell="F1" sqref="F1"/>
    </sheetView>
  </sheetViews>
  <sheetFormatPr defaultColWidth="8.81640625" defaultRowHeight="12" x14ac:dyDescent="0.3"/>
  <cols>
    <col min="1" max="1" width="8.1796875" style="2" bestFit="1" customWidth="1"/>
    <col min="2" max="2" width="10.453125" style="2" bestFit="1" customWidth="1"/>
    <col min="3" max="3" width="12.1796875" style="2" bestFit="1" customWidth="1"/>
    <col min="4" max="4" width="10.453125" style="2" bestFit="1" customWidth="1"/>
    <col min="5" max="5" width="14.7265625" style="2" bestFit="1" customWidth="1"/>
    <col min="6" max="6" width="12.54296875" style="2" bestFit="1" customWidth="1"/>
    <col min="7" max="7" width="10.81640625" style="2" bestFit="1" customWidth="1"/>
    <col min="8" max="8" width="11.1796875" style="2" bestFit="1" customWidth="1"/>
    <col min="9" max="16384" width="8.81640625" style="2"/>
  </cols>
  <sheetData>
    <row r="1" spans="1:9" x14ac:dyDescent="0.3">
      <c r="A1" s="11" t="s">
        <v>1083</v>
      </c>
      <c r="B1" s="11" t="s">
        <v>1084</v>
      </c>
      <c r="C1" s="11" t="s">
        <v>1085</v>
      </c>
      <c r="D1" s="11" t="s">
        <v>1086</v>
      </c>
      <c r="E1" s="11" t="s">
        <v>1087</v>
      </c>
      <c r="F1" s="11" t="s">
        <v>1088</v>
      </c>
      <c r="G1" s="11" t="s">
        <v>1089</v>
      </c>
      <c r="H1" s="11" t="s">
        <v>1090</v>
      </c>
    </row>
    <row r="2" spans="1:9" x14ac:dyDescent="0.3">
      <c r="A2" s="11" t="str">
        <f>Transportation!A2</f>
        <v>P-PD-7555</v>
      </c>
      <c r="B2" s="21">
        <f>Manufacturing!E2+5</f>
        <v>44203</v>
      </c>
      <c r="C2" s="11" t="str">
        <f>IF(E2="Germany","WD-GER-100474",IF(E2="China","WD-CHI-100424",IF(E2="India","WD-IND-100305",IF(E2="USA","WD-USA-100961",""))))</f>
        <v>WD-GER-100474</v>
      </c>
      <c r="D2" s="11" t="str">
        <f t="shared" ref="D2:D66" si="0">IF(E2="Germany","WH-GER-6615",IF(E2="China","WH-CHI-6464",IF(E2="India","WH-IND-6615",IF(E2="USA","WH-USA-9758",""))))</f>
        <v>WH-GER-6615</v>
      </c>
      <c r="E2" s="11" t="s">
        <v>29</v>
      </c>
      <c r="F2" s="12" t="s">
        <v>16</v>
      </c>
      <c r="G2" s="22" t="str">
        <f t="shared" ref="G2:G9" si="1">IF(AND(F2="Multi Tier Racking",E2="USA"),"S-WD-USA-530",IF(AND(F2="Static Shelving",E2="USA"),"S-WD-USA-636",IF(AND(F2="Mobile Shelving",E2="USA"),"S-WD-USA-934",IF(AND(F2="Pallet Racking",E2="USA"),"S-WD-USA-488",IF(AND(F2="Multi Tier Racking",E2="Germany"),"S-WD-GER-929",IF(AND(F2="Static Shelving",E2="Germany"),"S-WD-GER-858",IF(AND(F2="Mobile Shelving",E2="Germany"),"S-WD-GER-809",IF(AND(F2="Pallet Racking",E2="Germany"),"S-WD-GER-693",IF(AND(F2="Multi Tier Racking",E2="China"),"S-WD-CHI-715",IF(AND(F2="Static Shelving",E2="China"),"S-WD-CHI-449",IF(AND(F2="Mobile Shelving",E2="China"),"S-WD-CHI-690",IF(AND(F2="Pallet Racking",E2="China"),"S-WD-CHI-499",IF(AND(F2="Multi Tier Racking",E2="India"),"S-WD-IND-929",IF(AND(F2="Static Shelving",E2="India"),"S-WD-IND-858",IF(AND(F2="Mobile Shelving",E2="India"),"S-WD-IND-809",IF(AND(F2="Pallet Racking",E2="India"),"S-WD-IND-693",""))))))))))))))))</f>
        <v>S-WD-GER-858</v>
      </c>
      <c r="H2" s="11" t="s">
        <v>1091</v>
      </c>
      <c r="I2" s="7"/>
    </row>
    <row r="3" spans="1:9" x14ac:dyDescent="0.3">
      <c r="A3" s="11" t="str">
        <f>Transportation!A3</f>
        <v>P-PD-6336</v>
      </c>
      <c r="B3" s="21">
        <f>Manufacturing!E3+5</f>
        <v>44203</v>
      </c>
      <c r="C3" s="11" t="str">
        <f t="shared" ref="C3:C66" si="2">IF(E3="Germany","WD-GER-100474",IF(E3="China","WD-CHI-100424",IF(E3="India","WD-IND-100305",IF(E3="USA","WD-USA-100961",""))))</f>
        <v>WD-IND-100305</v>
      </c>
      <c r="D3" s="11" t="str">
        <f t="shared" si="0"/>
        <v>WH-IND-6615</v>
      </c>
      <c r="E3" s="11" t="s">
        <v>1092</v>
      </c>
      <c r="F3" s="12" t="s">
        <v>37</v>
      </c>
      <c r="G3" s="22" t="str">
        <f t="shared" si="1"/>
        <v>S-WD-IND-693</v>
      </c>
      <c r="H3" s="11" t="s">
        <v>1093</v>
      </c>
    </row>
    <row r="4" spans="1:9" x14ac:dyDescent="0.3">
      <c r="A4" s="11" t="str">
        <f>Transportation!A4</f>
        <v>P-PD-4876</v>
      </c>
      <c r="B4" s="21">
        <f>Manufacturing!E4+5</f>
        <v>44204</v>
      </c>
      <c r="C4" s="11" t="str">
        <f t="shared" si="2"/>
        <v>WD-USA-100961</v>
      </c>
      <c r="D4" s="11" t="str">
        <f t="shared" si="0"/>
        <v>WH-USA-9758</v>
      </c>
      <c r="E4" s="11" t="s">
        <v>1094</v>
      </c>
      <c r="F4" s="12" t="s">
        <v>25</v>
      </c>
      <c r="G4" s="22" t="str">
        <f t="shared" si="1"/>
        <v>S-WD-USA-934</v>
      </c>
      <c r="H4" s="11" t="s">
        <v>1095</v>
      </c>
    </row>
    <row r="5" spans="1:9" x14ac:dyDescent="0.3">
      <c r="A5" s="11" t="str">
        <f>Transportation!A5</f>
        <v>P-PD-6116</v>
      </c>
      <c r="B5" s="21">
        <f>Manufacturing!E5+5</f>
        <v>44205</v>
      </c>
      <c r="C5" s="11" t="str">
        <f t="shared" si="2"/>
        <v>WD-CHI-100424</v>
      </c>
      <c r="D5" s="11" t="str">
        <f t="shared" si="0"/>
        <v>WH-CHI-6464</v>
      </c>
      <c r="E5" s="11" t="s">
        <v>24</v>
      </c>
      <c r="F5" s="12" t="s">
        <v>37</v>
      </c>
      <c r="G5" s="22" t="str">
        <f t="shared" si="1"/>
        <v>S-WD-CHI-499</v>
      </c>
      <c r="H5" s="11" t="s">
        <v>1096</v>
      </c>
    </row>
    <row r="6" spans="1:9" x14ac:dyDescent="0.3">
      <c r="A6" s="11" t="str">
        <f>Transportation!A6</f>
        <v>P-PD-3555</v>
      </c>
      <c r="B6" s="21">
        <f>Manufacturing!E6+5</f>
        <v>44205</v>
      </c>
      <c r="C6" s="11" t="str">
        <f t="shared" si="2"/>
        <v>WD-CHI-100424</v>
      </c>
      <c r="D6" s="11" t="str">
        <f t="shared" si="0"/>
        <v>WH-CHI-6464</v>
      </c>
      <c r="E6" s="11" t="s">
        <v>24</v>
      </c>
      <c r="F6" s="12" t="s">
        <v>16</v>
      </c>
      <c r="G6" s="22" t="str">
        <f t="shared" si="1"/>
        <v>S-WD-CHI-449</v>
      </c>
      <c r="H6" s="11" t="s">
        <v>1097</v>
      </c>
    </row>
    <row r="7" spans="1:9" x14ac:dyDescent="0.3">
      <c r="A7" s="11" t="str">
        <f>Transportation!A7</f>
        <v>P-PD-4690</v>
      </c>
      <c r="B7" s="21">
        <f>Manufacturing!E7+5</f>
        <v>44206</v>
      </c>
      <c r="C7" s="11" t="str">
        <f t="shared" si="2"/>
        <v>WD-GER-100474</v>
      </c>
      <c r="D7" s="11" t="str">
        <f t="shared" si="0"/>
        <v>WH-GER-6615</v>
      </c>
      <c r="E7" s="11" t="s">
        <v>29</v>
      </c>
      <c r="F7" s="12" t="s">
        <v>16</v>
      </c>
      <c r="G7" s="22" t="str">
        <f t="shared" si="1"/>
        <v>S-WD-GER-858</v>
      </c>
      <c r="H7" s="11" t="s">
        <v>1098</v>
      </c>
    </row>
    <row r="8" spans="1:9" x14ac:dyDescent="0.3">
      <c r="A8" s="11" t="str">
        <f>Transportation!A8</f>
        <v>P-PD-7463</v>
      </c>
      <c r="B8" s="21">
        <f>Manufacturing!E8+5</f>
        <v>44206</v>
      </c>
      <c r="C8" s="11" t="str">
        <f t="shared" si="2"/>
        <v>WD-IND-100305</v>
      </c>
      <c r="D8" s="11" t="str">
        <f t="shared" si="0"/>
        <v>WH-IND-6615</v>
      </c>
      <c r="E8" s="11" t="s">
        <v>1092</v>
      </c>
      <c r="F8" s="12" t="s">
        <v>33</v>
      </c>
      <c r="G8" s="22" t="str">
        <f t="shared" si="1"/>
        <v>S-WD-IND-929</v>
      </c>
      <c r="H8" s="11" t="s">
        <v>1099</v>
      </c>
    </row>
    <row r="9" spans="1:9" x14ac:dyDescent="0.3">
      <c r="A9" s="11" t="str">
        <f>Transportation!A9</f>
        <v>P-PD-4814</v>
      </c>
      <c r="B9" s="21">
        <f>Manufacturing!E9+5</f>
        <v>44208</v>
      </c>
      <c r="C9" s="11" t="str">
        <f t="shared" si="2"/>
        <v>WD-GER-100474</v>
      </c>
      <c r="D9" s="11" t="str">
        <f t="shared" si="0"/>
        <v>WH-GER-6615</v>
      </c>
      <c r="E9" s="11" t="s">
        <v>29</v>
      </c>
      <c r="F9" s="12" t="s">
        <v>33</v>
      </c>
      <c r="G9" s="22" t="str">
        <f t="shared" si="1"/>
        <v>S-WD-GER-929</v>
      </c>
      <c r="H9" s="11" t="s">
        <v>1100</v>
      </c>
    </row>
    <row r="10" spans="1:9" x14ac:dyDescent="0.3">
      <c r="A10" s="11" t="str">
        <f>Transportation!A10</f>
        <v>P-PD-7554</v>
      </c>
      <c r="B10" s="21">
        <f>Manufacturing!E10+5</f>
        <v>44208</v>
      </c>
      <c r="C10" s="11" t="str">
        <f t="shared" si="2"/>
        <v>WD-CHI-100424</v>
      </c>
      <c r="D10" s="11" t="str">
        <f t="shared" si="0"/>
        <v>WH-CHI-6464</v>
      </c>
      <c r="E10" s="11" t="s">
        <v>24</v>
      </c>
      <c r="F10" s="12" t="s">
        <v>25</v>
      </c>
      <c r="G10" s="22" t="str">
        <f t="shared" ref="G10:G73" si="3">IF(AND(F10="Multi Tier Racking",E10="USA"),"S-WD-USA-530",IF(AND(F10="Static Shelving",E10="USA"),"S-WD-USA-636",IF(AND(F10="Mobile Shelving",E10="USA"),"S-WD-USA-934",IF(AND(F10="Pallet Racking",E10="USA"),"S-WD-USA-488",IF(AND(F10="Multi Tier Racking",E10="Germany"),"S-WD-GER-929",IF(AND(F10="Static Shelving",E10="Germany"),"S-WD-GER-858",IF(AND(F10="Mobile Shelving",E10="Germany"),"S-WD-GER-809",IF(AND(F10="Pallet Racking",E10="Germany"),"S-WD-GER-693",IF(AND(F10="Multi Tier Racking",E10="China"),"S-WD-CHI-715",IF(AND(F10="Static Shelving",E10="China"),"S-WD-CHI-449",IF(AND(F10="Mobile Shelving",E10="China"),"S-WD-CHI-690",IF(AND(F10="Pallet Racking",E10="China"),"S-WD-CHI-499",IF(AND(F10="Multi Tier Racking",E10="India"),"S-WD-IND-929",IF(AND(F10="Static Shelving",E10="India"),"S-WD-IND-858",IF(AND(F10="Mobile Shelving",E10="India"),"S-WD-IND-809",IF(AND(F10="Pallet Racking",E10="India"),"S-WD-IND-693",""))))))))))))))))</f>
        <v>S-WD-CHI-690</v>
      </c>
      <c r="H10" s="11" t="s">
        <v>1101</v>
      </c>
    </row>
    <row r="11" spans="1:9" x14ac:dyDescent="0.3">
      <c r="A11" s="11" t="str">
        <f>Transportation!A11</f>
        <v>P-PD-5887</v>
      </c>
      <c r="B11" s="21">
        <f>Manufacturing!E11+5</f>
        <v>44208</v>
      </c>
      <c r="C11" s="11" t="str">
        <f t="shared" si="2"/>
        <v>WD-IND-100305</v>
      </c>
      <c r="D11" s="11" t="str">
        <f t="shared" si="0"/>
        <v>WH-IND-6615</v>
      </c>
      <c r="E11" s="11" t="s">
        <v>1092</v>
      </c>
      <c r="F11" s="12" t="s">
        <v>25</v>
      </c>
      <c r="G11" s="22" t="str">
        <f t="shared" si="3"/>
        <v>S-WD-IND-809</v>
      </c>
      <c r="H11" s="11" t="s">
        <v>1102</v>
      </c>
    </row>
    <row r="12" spans="1:9" x14ac:dyDescent="0.3">
      <c r="A12" s="11" t="str">
        <f>Transportation!A12</f>
        <v>P-PD-5529</v>
      </c>
      <c r="B12" s="21">
        <f>Manufacturing!E12+5</f>
        <v>44209</v>
      </c>
      <c r="C12" s="11" t="str">
        <f t="shared" si="2"/>
        <v>WD-IND-100305</v>
      </c>
      <c r="D12" s="11" t="str">
        <f t="shared" si="0"/>
        <v>WH-IND-6615</v>
      </c>
      <c r="E12" s="11" t="s">
        <v>1092</v>
      </c>
      <c r="F12" s="12" t="s">
        <v>37</v>
      </c>
      <c r="G12" s="22" t="str">
        <f t="shared" si="3"/>
        <v>S-WD-IND-693</v>
      </c>
      <c r="H12" s="11" t="s">
        <v>1103</v>
      </c>
    </row>
    <row r="13" spans="1:9" x14ac:dyDescent="0.3">
      <c r="A13" s="11" t="str">
        <f>Transportation!A13</f>
        <v>P-PD-8115</v>
      </c>
      <c r="B13" s="21">
        <f>Manufacturing!E13+5</f>
        <v>44209</v>
      </c>
      <c r="C13" s="11" t="str">
        <f t="shared" si="2"/>
        <v>WD-IND-100305</v>
      </c>
      <c r="D13" s="11" t="str">
        <f t="shared" si="0"/>
        <v>WH-IND-6615</v>
      </c>
      <c r="E13" s="11" t="s">
        <v>1092</v>
      </c>
      <c r="F13" s="12" t="s">
        <v>16</v>
      </c>
      <c r="G13" s="22" t="str">
        <f t="shared" si="3"/>
        <v>S-WD-IND-858</v>
      </c>
      <c r="H13" s="11" t="s">
        <v>1104</v>
      </c>
    </row>
    <row r="14" spans="1:9" x14ac:dyDescent="0.3">
      <c r="A14" s="11" t="str">
        <f>Transportation!A14</f>
        <v>P-PD-4350</v>
      </c>
      <c r="B14" s="21">
        <f>Manufacturing!E14+5</f>
        <v>44209</v>
      </c>
      <c r="C14" s="11" t="str">
        <f t="shared" si="2"/>
        <v>WD-GER-100474</v>
      </c>
      <c r="D14" s="11" t="str">
        <f t="shared" si="0"/>
        <v>WH-GER-6615</v>
      </c>
      <c r="E14" s="11" t="s">
        <v>29</v>
      </c>
      <c r="F14" s="12" t="s">
        <v>16</v>
      </c>
      <c r="G14" s="22" t="str">
        <f t="shared" si="3"/>
        <v>S-WD-GER-858</v>
      </c>
      <c r="H14" s="11" t="s">
        <v>1105</v>
      </c>
    </row>
    <row r="15" spans="1:9" x14ac:dyDescent="0.3">
      <c r="A15" s="11" t="str">
        <f>Transportation!A15</f>
        <v>P-PD-5191</v>
      </c>
      <c r="B15" s="21">
        <f>Manufacturing!E15+5</f>
        <v>44210</v>
      </c>
      <c r="C15" s="11" t="str">
        <f t="shared" si="2"/>
        <v>WD-CHI-100424</v>
      </c>
      <c r="D15" s="11" t="str">
        <f t="shared" si="0"/>
        <v>WH-CHI-6464</v>
      </c>
      <c r="E15" s="11" t="s">
        <v>24</v>
      </c>
      <c r="F15" s="12" t="s">
        <v>37</v>
      </c>
      <c r="G15" s="22" t="str">
        <f t="shared" si="3"/>
        <v>S-WD-CHI-499</v>
      </c>
      <c r="H15" s="11" t="s">
        <v>1106</v>
      </c>
    </row>
    <row r="16" spans="1:9" x14ac:dyDescent="0.3">
      <c r="A16" s="11" t="str">
        <f>Transportation!A16</f>
        <v>P-PD-8511</v>
      </c>
      <c r="B16" s="21">
        <f>Manufacturing!E16+5</f>
        <v>44210</v>
      </c>
      <c r="C16" s="11" t="str">
        <f t="shared" si="2"/>
        <v>WD-GER-100474</v>
      </c>
      <c r="D16" s="11" t="str">
        <f t="shared" si="0"/>
        <v>WH-GER-6615</v>
      </c>
      <c r="E16" s="11" t="s">
        <v>29</v>
      </c>
      <c r="F16" s="12" t="s">
        <v>16</v>
      </c>
      <c r="G16" s="22" t="str">
        <f t="shared" si="3"/>
        <v>S-WD-GER-858</v>
      </c>
      <c r="H16" s="11" t="s">
        <v>1107</v>
      </c>
    </row>
    <row r="17" spans="1:8" x14ac:dyDescent="0.3">
      <c r="A17" s="11" t="str">
        <f>Transportation!A17</f>
        <v>P-PD-9981</v>
      </c>
      <c r="B17" s="21">
        <f>Manufacturing!E17+5</f>
        <v>44210</v>
      </c>
      <c r="C17" s="11" t="str">
        <f t="shared" si="2"/>
        <v>WD-CHI-100424</v>
      </c>
      <c r="D17" s="11" t="str">
        <f t="shared" si="0"/>
        <v>WH-CHI-6464</v>
      </c>
      <c r="E17" s="11" t="s">
        <v>24</v>
      </c>
      <c r="F17" s="12" t="s">
        <v>37</v>
      </c>
      <c r="G17" s="22" t="str">
        <f t="shared" si="3"/>
        <v>S-WD-CHI-499</v>
      </c>
      <c r="H17" s="11" t="s">
        <v>1108</v>
      </c>
    </row>
    <row r="18" spans="1:8" x14ac:dyDescent="0.3">
      <c r="A18" s="11" t="str">
        <f>Transportation!A18</f>
        <v>P-PD-7617</v>
      </c>
      <c r="B18" s="21">
        <f>Manufacturing!E18+5</f>
        <v>44211</v>
      </c>
      <c r="C18" s="11" t="str">
        <f t="shared" si="2"/>
        <v>WD-CHI-100424</v>
      </c>
      <c r="D18" s="11" t="str">
        <f t="shared" si="0"/>
        <v>WH-CHI-6464</v>
      </c>
      <c r="E18" s="11" t="s">
        <v>24</v>
      </c>
      <c r="F18" s="12" t="s">
        <v>33</v>
      </c>
      <c r="G18" s="22" t="str">
        <f t="shared" si="3"/>
        <v>S-WD-CHI-715</v>
      </c>
      <c r="H18" s="11" t="s">
        <v>1109</v>
      </c>
    </row>
    <row r="19" spans="1:8" x14ac:dyDescent="0.3">
      <c r="A19" s="11" t="str">
        <f>Transportation!A19</f>
        <v>P-PD-9517</v>
      </c>
      <c r="B19" s="21">
        <f>Manufacturing!E19+5</f>
        <v>44211</v>
      </c>
      <c r="C19" s="11" t="str">
        <f t="shared" si="2"/>
        <v>WD-GER-100474</v>
      </c>
      <c r="D19" s="11" t="str">
        <f t="shared" si="0"/>
        <v>WH-GER-6615</v>
      </c>
      <c r="E19" s="11" t="s">
        <v>29</v>
      </c>
      <c r="F19" s="12" t="s">
        <v>37</v>
      </c>
      <c r="G19" s="22" t="str">
        <f t="shared" si="3"/>
        <v>S-WD-GER-693</v>
      </c>
      <c r="H19" s="11" t="s">
        <v>1110</v>
      </c>
    </row>
    <row r="20" spans="1:8" x14ac:dyDescent="0.3">
      <c r="A20" s="11" t="str">
        <f>Transportation!A20</f>
        <v>P-PD-9471</v>
      </c>
      <c r="B20" s="21">
        <f>Manufacturing!E20+5</f>
        <v>44211</v>
      </c>
      <c r="C20" s="11" t="str">
        <f t="shared" si="2"/>
        <v>WD-GER-100474</v>
      </c>
      <c r="D20" s="11" t="str">
        <f t="shared" si="0"/>
        <v>WH-GER-6615</v>
      </c>
      <c r="E20" s="11" t="s">
        <v>29</v>
      </c>
      <c r="F20" s="12" t="s">
        <v>16</v>
      </c>
      <c r="G20" s="22" t="str">
        <f t="shared" si="3"/>
        <v>S-WD-GER-858</v>
      </c>
      <c r="H20" s="11" t="s">
        <v>1111</v>
      </c>
    </row>
    <row r="21" spans="1:8" x14ac:dyDescent="0.3">
      <c r="A21" s="11" t="str">
        <f>Transportation!A21</f>
        <v>P-PD-8393</v>
      </c>
      <c r="B21" s="21">
        <f>Manufacturing!E21+5</f>
        <v>44211</v>
      </c>
      <c r="C21" s="11" t="str">
        <f t="shared" si="2"/>
        <v>WD-IND-100305</v>
      </c>
      <c r="D21" s="11" t="str">
        <f t="shared" si="0"/>
        <v>WH-IND-6615</v>
      </c>
      <c r="E21" s="11" t="s">
        <v>1092</v>
      </c>
      <c r="F21" s="12" t="s">
        <v>25</v>
      </c>
      <c r="G21" s="22" t="str">
        <f t="shared" si="3"/>
        <v>S-WD-IND-809</v>
      </c>
      <c r="H21" s="11" t="s">
        <v>1112</v>
      </c>
    </row>
    <row r="22" spans="1:8" x14ac:dyDescent="0.3">
      <c r="A22" s="11" t="str">
        <f>Transportation!A22</f>
        <v>P-PD-7754</v>
      </c>
      <c r="B22" s="21">
        <f>Manufacturing!E22+5</f>
        <v>44212</v>
      </c>
      <c r="C22" s="11" t="str">
        <f t="shared" si="2"/>
        <v>WD-CHI-100424</v>
      </c>
      <c r="D22" s="11" t="str">
        <f t="shared" si="0"/>
        <v>WH-CHI-6464</v>
      </c>
      <c r="E22" s="11" t="s">
        <v>24</v>
      </c>
      <c r="F22" s="12" t="s">
        <v>33</v>
      </c>
      <c r="G22" s="22" t="str">
        <f t="shared" si="3"/>
        <v>S-WD-CHI-715</v>
      </c>
      <c r="H22" s="11" t="s">
        <v>1113</v>
      </c>
    </row>
    <row r="23" spans="1:8" x14ac:dyDescent="0.3">
      <c r="A23" s="11" t="str">
        <f>Transportation!A23</f>
        <v>P-PD-8792</v>
      </c>
      <c r="B23" s="21">
        <f>Manufacturing!E23+5</f>
        <v>44212</v>
      </c>
      <c r="C23" s="11" t="str">
        <f t="shared" si="2"/>
        <v>WD-USA-100961</v>
      </c>
      <c r="D23" s="11" t="str">
        <f t="shared" si="0"/>
        <v>WH-USA-9758</v>
      </c>
      <c r="E23" s="11" t="s">
        <v>1094</v>
      </c>
      <c r="F23" s="12" t="s">
        <v>37</v>
      </c>
      <c r="G23" s="22" t="str">
        <f t="shared" si="3"/>
        <v>S-WD-USA-488</v>
      </c>
      <c r="H23" s="11" t="s">
        <v>1114</v>
      </c>
    </row>
    <row r="24" spans="1:8" x14ac:dyDescent="0.3">
      <c r="A24" s="11" t="str">
        <f>Transportation!A24</f>
        <v>P-PD-8338</v>
      </c>
      <c r="B24" s="21">
        <f>Manufacturing!E24+5</f>
        <v>44212</v>
      </c>
      <c r="C24" s="11" t="str">
        <f t="shared" si="2"/>
        <v>WD-GER-100474</v>
      </c>
      <c r="D24" s="11" t="str">
        <f t="shared" si="0"/>
        <v>WH-GER-6615</v>
      </c>
      <c r="E24" s="11" t="s">
        <v>29</v>
      </c>
      <c r="F24" s="12" t="s">
        <v>25</v>
      </c>
      <c r="G24" s="22" t="str">
        <f t="shared" si="3"/>
        <v>S-WD-GER-809</v>
      </c>
      <c r="H24" s="11" t="s">
        <v>1115</v>
      </c>
    </row>
    <row r="25" spans="1:8" x14ac:dyDescent="0.3">
      <c r="A25" s="11" t="str">
        <f>Transportation!A25</f>
        <v>P-PD-6715</v>
      </c>
      <c r="B25" s="21">
        <f>Manufacturing!E25+5</f>
        <v>44212</v>
      </c>
      <c r="C25" s="11" t="str">
        <f t="shared" si="2"/>
        <v>WD-CHI-100424</v>
      </c>
      <c r="D25" s="11" t="str">
        <f t="shared" si="0"/>
        <v>WH-CHI-6464</v>
      </c>
      <c r="E25" s="11" t="s">
        <v>24</v>
      </c>
      <c r="F25" s="12" t="s">
        <v>33</v>
      </c>
      <c r="G25" s="22" t="str">
        <f t="shared" si="3"/>
        <v>S-WD-CHI-715</v>
      </c>
      <c r="H25" s="11" t="s">
        <v>1116</v>
      </c>
    </row>
    <row r="26" spans="1:8" x14ac:dyDescent="0.3">
      <c r="A26" s="11" t="str">
        <f>Transportation!A26</f>
        <v>P-PD-6354</v>
      </c>
      <c r="B26" s="21">
        <f>Manufacturing!E26+5</f>
        <v>44213</v>
      </c>
      <c r="C26" s="11" t="str">
        <f t="shared" si="2"/>
        <v>WD-GER-100474</v>
      </c>
      <c r="D26" s="11" t="str">
        <f t="shared" si="0"/>
        <v>WH-GER-6615</v>
      </c>
      <c r="E26" s="11" t="s">
        <v>29</v>
      </c>
      <c r="F26" s="12" t="s">
        <v>16</v>
      </c>
      <c r="G26" s="22" t="str">
        <f t="shared" si="3"/>
        <v>S-WD-GER-858</v>
      </c>
      <c r="H26" s="11" t="s">
        <v>1117</v>
      </c>
    </row>
    <row r="27" spans="1:8" x14ac:dyDescent="0.3">
      <c r="A27" s="11" t="str">
        <f>Transportation!A27</f>
        <v>P-PD-3082</v>
      </c>
      <c r="B27" s="21">
        <f>Manufacturing!E27+5</f>
        <v>44213</v>
      </c>
      <c r="C27" s="11" t="str">
        <f t="shared" si="2"/>
        <v>WD-IND-100305</v>
      </c>
      <c r="D27" s="11" t="str">
        <f t="shared" si="0"/>
        <v>WH-IND-6615</v>
      </c>
      <c r="E27" s="11" t="s">
        <v>1092</v>
      </c>
      <c r="F27" s="12" t="s">
        <v>33</v>
      </c>
      <c r="G27" s="22" t="str">
        <f t="shared" si="3"/>
        <v>S-WD-IND-929</v>
      </c>
      <c r="H27" s="11" t="s">
        <v>1118</v>
      </c>
    </row>
    <row r="28" spans="1:8" x14ac:dyDescent="0.3">
      <c r="A28" s="11" t="str">
        <f>Transportation!A28</f>
        <v>P-PD-6592</v>
      </c>
      <c r="B28" s="21">
        <f>Manufacturing!E28+5</f>
        <v>44214</v>
      </c>
      <c r="C28" s="11" t="str">
        <f t="shared" si="2"/>
        <v>WD-IND-100305</v>
      </c>
      <c r="D28" s="11" t="str">
        <f t="shared" si="0"/>
        <v>WH-IND-6615</v>
      </c>
      <c r="E28" s="11" t="s">
        <v>1092</v>
      </c>
      <c r="F28" s="12" t="s">
        <v>37</v>
      </c>
      <c r="G28" s="22" t="str">
        <f t="shared" si="3"/>
        <v>S-WD-IND-693</v>
      </c>
      <c r="H28" s="11" t="s">
        <v>1119</v>
      </c>
    </row>
    <row r="29" spans="1:8" x14ac:dyDescent="0.3">
      <c r="A29" s="11" t="str">
        <f>Transportation!A29</f>
        <v>P-PD-3713</v>
      </c>
      <c r="B29" s="21">
        <f>Manufacturing!E29+5</f>
        <v>44214</v>
      </c>
      <c r="C29" s="11" t="str">
        <f t="shared" si="2"/>
        <v>WD-GER-100474</v>
      </c>
      <c r="D29" s="11" t="str">
        <f t="shared" si="0"/>
        <v>WH-GER-6615</v>
      </c>
      <c r="E29" s="11" t="s">
        <v>29</v>
      </c>
      <c r="F29" s="12" t="s">
        <v>25</v>
      </c>
      <c r="G29" s="22" t="str">
        <f t="shared" si="3"/>
        <v>S-WD-GER-809</v>
      </c>
      <c r="H29" s="11" t="s">
        <v>1120</v>
      </c>
    </row>
    <row r="30" spans="1:8" x14ac:dyDescent="0.3">
      <c r="A30" s="11" t="str">
        <f>Transportation!A30</f>
        <v>P-PD-4462</v>
      </c>
      <c r="B30" s="21">
        <f>Manufacturing!E30+5</f>
        <v>44214</v>
      </c>
      <c r="C30" s="11" t="str">
        <f t="shared" si="2"/>
        <v>WD-IND-100305</v>
      </c>
      <c r="D30" s="11" t="str">
        <f t="shared" si="0"/>
        <v>WH-IND-6615</v>
      </c>
      <c r="E30" s="11" t="s">
        <v>1092</v>
      </c>
      <c r="F30" s="12" t="s">
        <v>16</v>
      </c>
      <c r="G30" s="22" t="str">
        <f t="shared" si="3"/>
        <v>S-WD-IND-858</v>
      </c>
      <c r="H30" s="11" t="s">
        <v>1121</v>
      </c>
    </row>
    <row r="31" spans="1:8" x14ac:dyDescent="0.3">
      <c r="A31" s="11" t="str">
        <f>Transportation!A31</f>
        <v>P-PD-9225</v>
      </c>
      <c r="B31" s="21">
        <f>Manufacturing!E31+5</f>
        <v>44214</v>
      </c>
      <c r="C31" s="11" t="str">
        <f t="shared" si="2"/>
        <v>WD-GER-100474</v>
      </c>
      <c r="D31" s="11" t="str">
        <f t="shared" si="0"/>
        <v>WH-GER-6615</v>
      </c>
      <c r="E31" s="11" t="s">
        <v>29</v>
      </c>
      <c r="F31" s="12" t="s">
        <v>37</v>
      </c>
      <c r="G31" s="22" t="str">
        <f t="shared" si="3"/>
        <v>S-WD-GER-693</v>
      </c>
      <c r="H31" s="11" t="s">
        <v>1122</v>
      </c>
    </row>
    <row r="32" spans="1:8" x14ac:dyDescent="0.3">
      <c r="A32" s="11" t="str">
        <f>Transportation!A32</f>
        <v>P-PD-4452</v>
      </c>
      <c r="B32" s="21">
        <f>Manufacturing!E32+5</f>
        <v>44215</v>
      </c>
      <c r="C32" s="11" t="str">
        <f t="shared" si="2"/>
        <v>WD-IND-100305</v>
      </c>
      <c r="D32" s="11" t="str">
        <f t="shared" si="0"/>
        <v>WH-IND-6615</v>
      </c>
      <c r="E32" s="11" t="s">
        <v>1092</v>
      </c>
      <c r="F32" s="12" t="s">
        <v>25</v>
      </c>
      <c r="G32" s="22" t="str">
        <f t="shared" si="3"/>
        <v>S-WD-IND-809</v>
      </c>
      <c r="H32" s="11" t="s">
        <v>1123</v>
      </c>
    </row>
    <row r="33" spans="1:8" x14ac:dyDescent="0.3">
      <c r="A33" s="11" t="str">
        <f>Transportation!A33</f>
        <v>P-PD-5550</v>
      </c>
      <c r="B33" s="21">
        <f>Manufacturing!E33+5</f>
        <v>44215</v>
      </c>
      <c r="C33" s="11" t="str">
        <f t="shared" si="2"/>
        <v>WD-IND-100305</v>
      </c>
      <c r="D33" s="11" t="str">
        <f t="shared" si="0"/>
        <v>WH-IND-6615</v>
      </c>
      <c r="E33" s="11" t="s">
        <v>1092</v>
      </c>
      <c r="F33" s="12" t="s">
        <v>33</v>
      </c>
      <c r="G33" s="22" t="str">
        <f t="shared" si="3"/>
        <v>S-WD-IND-929</v>
      </c>
      <c r="H33" s="11" t="s">
        <v>1124</v>
      </c>
    </row>
    <row r="34" spans="1:8" x14ac:dyDescent="0.3">
      <c r="A34" s="11" t="str">
        <f>Transportation!A34</f>
        <v>P-PD-6556</v>
      </c>
      <c r="B34" s="21">
        <f>Manufacturing!E34+5</f>
        <v>44215</v>
      </c>
      <c r="C34" s="11" t="str">
        <f t="shared" si="2"/>
        <v>WD-GER-100474</v>
      </c>
      <c r="D34" s="11" t="str">
        <f t="shared" si="0"/>
        <v>WH-GER-6615</v>
      </c>
      <c r="E34" s="11" t="s">
        <v>29</v>
      </c>
      <c r="F34" s="12" t="s">
        <v>16</v>
      </c>
      <c r="G34" s="22" t="str">
        <f t="shared" si="3"/>
        <v>S-WD-GER-858</v>
      </c>
      <c r="H34" s="11" t="s">
        <v>1125</v>
      </c>
    </row>
    <row r="35" spans="1:8" x14ac:dyDescent="0.3">
      <c r="A35" s="11" t="str">
        <f>Transportation!A35</f>
        <v>P-PD-5088</v>
      </c>
      <c r="B35" s="21">
        <f>Manufacturing!E35+5</f>
        <v>44216</v>
      </c>
      <c r="C35" s="11" t="str">
        <f t="shared" si="2"/>
        <v>WD-USA-100961</v>
      </c>
      <c r="D35" s="11" t="str">
        <f t="shared" si="0"/>
        <v>WH-USA-9758</v>
      </c>
      <c r="E35" s="11" t="s">
        <v>1094</v>
      </c>
      <c r="F35" s="12" t="s">
        <v>16</v>
      </c>
      <c r="G35" s="22" t="str">
        <f t="shared" si="3"/>
        <v>S-WD-USA-636</v>
      </c>
      <c r="H35" s="11" t="s">
        <v>1126</v>
      </c>
    </row>
    <row r="36" spans="1:8" x14ac:dyDescent="0.3">
      <c r="A36" s="11" t="str">
        <f>Transportation!A36</f>
        <v>P-PD-3650</v>
      </c>
      <c r="B36" s="21">
        <f>Manufacturing!E36+5</f>
        <v>44216</v>
      </c>
      <c r="C36" s="11" t="str">
        <f t="shared" si="2"/>
        <v>WD-IND-100305</v>
      </c>
      <c r="D36" s="11" t="str">
        <f t="shared" si="0"/>
        <v>WH-IND-6615</v>
      </c>
      <c r="E36" s="11" t="s">
        <v>1092</v>
      </c>
      <c r="F36" s="12" t="s">
        <v>33</v>
      </c>
      <c r="G36" s="22" t="str">
        <f t="shared" si="3"/>
        <v>S-WD-IND-929</v>
      </c>
      <c r="H36" s="11" t="s">
        <v>1127</v>
      </c>
    </row>
    <row r="37" spans="1:8" x14ac:dyDescent="0.3">
      <c r="A37" s="11" t="str">
        <f>Transportation!A37</f>
        <v>P-PD-9664</v>
      </c>
      <c r="B37" s="21">
        <f>Manufacturing!E37+5</f>
        <v>44216</v>
      </c>
      <c r="C37" s="11" t="str">
        <f t="shared" si="2"/>
        <v>WD-CHI-100424</v>
      </c>
      <c r="D37" s="11" t="str">
        <f t="shared" si="0"/>
        <v>WH-CHI-6464</v>
      </c>
      <c r="E37" s="11" t="s">
        <v>24</v>
      </c>
      <c r="F37" s="12" t="s">
        <v>16</v>
      </c>
      <c r="G37" s="22" t="str">
        <f t="shared" si="3"/>
        <v>S-WD-CHI-449</v>
      </c>
      <c r="H37" s="11" t="s">
        <v>1128</v>
      </c>
    </row>
    <row r="38" spans="1:8" x14ac:dyDescent="0.3">
      <c r="A38" s="11" t="str">
        <f>Transportation!A38</f>
        <v>P-PD-4333</v>
      </c>
      <c r="B38" s="21">
        <f>Manufacturing!E38+5</f>
        <v>44216</v>
      </c>
      <c r="C38" s="11" t="str">
        <f t="shared" si="2"/>
        <v>WD-IND-100305</v>
      </c>
      <c r="D38" s="11" t="str">
        <f t="shared" si="0"/>
        <v>WH-IND-6615</v>
      </c>
      <c r="E38" s="11" t="s">
        <v>1092</v>
      </c>
      <c r="F38" s="12" t="s">
        <v>16</v>
      </c>
      <c r="G38" s="22" t="str">
        <f t="shared" si="3"/>
        <v>S-WD-IND-858</v>
      </c>
      <c r="H38" s="11" t="s">
        <v>1129</v>
      </c>
    </row>
    <row r="39" spans="1:8" x14ac:dyDescent="0.3">
      <c r="A39" s="11" t="str">
        <f>Transportation!A39</f>
        <v>P-PD-9172</v>
      </c>
      <c r="B39" s="21">
        <f>Manufacturing!E39+5</f>
        <v>44217</v>
      </c>
      <c r="C39" s="11" t="str">
        <f t="shared" si="2"/>
        <v>WD-USA-100961</v>
      </c>
      <c r="D39" s="11" t="str">
        <f t="shared" si="0"/>
        <v>WH-USA-9758</v>
      </c>
      <c r="E39" s="11" t="s">
        <v>1094</v>
      </c>
      <c r="F39" s="12" t="s">
        <v>16</v>
      </c>
      <c r="G39" s="22" t="str">
        <f t="shared" si="3"/>
        <v>S-WD-USA-636</v>
      </c>
      <c r="H39" s="11" t="s">
        <v>1130</v>
      </c>
    </row>
    <row r="40" spans="1:8" x14ac:dyDescent="0.3">
      <c r="A40" s="11" t="str">
        <f>Transportation!A40</f>
        <v>P-PD-6396</v>
      </c>
      <c r="B40" s="21">
        <f>Manufacturing!E40+5</f>
        <v>44217</v>
      </c>
      <c r="C40" s="11" t="str">
        <f t="shared" si="2"/>
        <v>WD-CHI-100424</v>
      </c>
      <c r="D40" s="11" t="str">
        <f t="shared" si="0"/>
        <v>WH-CHI-6464</v>
      </c>
      <c r="E40" s="11" t="s">
        <v>24</v>
      </c>
      <c r="F40" s="12" t="s">
        <v>37</v>
      </c>
      <c r="G40" s="22" t="str">
        <f t="shared" si="3"/>
        <v>S-WD-CHI-499</v>
      </c>
      <c r="H40" s="11" t="s">
        <v>1131</v>
      </c>
    </row>
    <row r="41" spans="1:8" x14ac:dyDescent="0.3">
      <c r="A41" s="11" t="str">
        <f>Transportation!A41</f>
        <v>P-PD-3113</v>
      </c>
      <c r="B41" s="21">
        <f>Manufacturing!E41+5</f>
        <v>44218</v>
      </c>
      <c r="C41" s="11" t="str">
        <f t="shared" si="2"/>
        <v>WD-USA-100961</v>
      </c>
      <c r="D41" s="11" t="str">
        <f t="shared" si="0"/>
        <v>WH-USA-9758</v>
      </c>
      <c r="E41" s="11" t="s">
        <v>1094</v>
      </c>
      <c r="F41" s="12" t="s">
        <v>37</v>
      </c>
      <c r="G41" s="22" t="str">
        <f t="shared" si="3"/>
        <v>S-WD-USA-488</v>
      </c>
      <c r="H41" s="11" t="s">
        <v>1132</v>
      </c>
    </row>
    <row r="42" spans="1:8" x14ac:dyDescent="0.3">
      <c r="A42" s="11" t="str">
        <f>Transportation!A42</f>
        <v>P-PD-9286</v>
      </c>
      <c r="B42" s="21">
        <f>Manufacturing!E42+5</f>
        <v>44218</v>
      </c>
      <c r="C42" s="11" t="str">
        <f t="shared" si="2"/>
        <v>WD-CHI-100424</v>
      </c>
      <c r="D42" s="11" t="str">
        <f t="shared" si="0"/>
        <v>WH-CHI-6464</v>
      </c>
      <c r="E42" s="11" t="s">
        <v>24</v>
      </c>
      <c r="F42" s="12" t="s">
        <v>37</v>
      </c>
      <c r="G42" s="22" t="str">
        <f t="shared" si="3"/>
        <v>S-WD-CHI-499</v>
      </c>
      <c r="H42" s="11" t="s">
        <v>1133</v>
      </c>
    </row>
    <row r="43" spans="1:8" x14ac:dyDescent="0.3">
      <c r="A43" s="11" t="str">
        <f>Transportation!A43</f>
        <v>P-PD-5482</v>
      </c>
      <c r="B43" s="21">
        <f>Manufacturing!E43+5</f>
        <v>44218</v>
      </c>
      <c r="C43" s="11" t="str">
        <f t="shared" si="2"/>
        <v>WD-GER-100474</v>
      </c>
      <c r="D43" s="11" t="str">
        <f t="shared" si="0"/>
        <v>WH-GER-6615</v>
      </c>
      <c r="E43" s="11" t="s">
        <v>29</v>
      </c>
      <c r="F43" s="12" t="s">
        <v>33</v>
      </c>
      <c r="G43" s="22" t="str">
        <f t="shared" si="3"/>
        <v>S-WD-GER-929</v>
      </c>
      <c r="H43" s="11" t="s">
        <v>1134</v>
      </c>
    </row>
    <row r="44" spans="1:8" x14ac:dyDescent="0.3">
      <c r="A44" s="11" t="str">
        <f>Transportation!A44</f>
        <v>P-PD-6959</v>
      </c>
      <c r="B44" s="21">
        <f>Manufacturing!E44+5</f>
        <v>44219</v>
      </c>
      <c r="C44" s="11" t="str">
        <f t="shared" si="2"/>
        <v>WD-USA-100961</v>
      </c>
      <c r="D44" s="11" t="str">
        <f t="shared" si="0"/>
        <v>WH-USA-9758</v>
      </c>
      <c r="E44" s="11" t="s">
        <v>1094</v>
      </c>
      <c r="F44" s="12" t="s">
        <v>33</v>
      </c>
      <c r="G44" s="22" t="str">
        <f t="shared" si="3"/>
        <v>S-WD-USA-530</v>
      </c>
      <c r="H44" s="11" t="s">
        <v>1135</v>
      </c>
    </row>
    <row r="45" spans="1:8" x14ac:dyDescent="0.3">
      <c r="A45" s="11" t="str">
        <f>Transportation!A45</f>
        <v>P-PD-9988</v>
      </c>
      <c r="B45" s="21">
        <f>Manufacturing!E45+5</f>
        <v>44219</v>
      </c>
      <c r="C45" s="11" t="str">
        <f t="shared" si="2"/>
        <v>WD-CHI-100424</v>
      </c>
      <c r="D45" s="11" t="str">
        <f t="shared" si="0"/>
        <v>WH-CHI-6464</v>
      </c>
      <c r="E45" s="11" t="s">
        <v>24</v>
      </c>
      <c r="F45" s="12" t="s">
        <v>33</v>
      </c>
      <c r="G45" s="22" t="str">
        <f t="shared" si="3"/>
        <v>S-WD-CHI-715</v>
      </c>
      <c r="H45" s="11" t="s">
        <v>1136</v>
      </c>
    </row>
    <row r="46" spans="1:8" x14ac:dyDescent="0.3">
      <c r="A46" s="11" t="str">
        <f>Transportation!A46</f>
        <v>P-PD-8608</v>
      </c>
      <c r="B46" s="21">
        <f>Manufacturing!E46+5</f>
        <v>44220</v>
      </c>
      <c r="C46" s="11" t="str">
        <f t="shared" si="2"/>
        <v>WD-GER-100474</v>
      </c>
      <c r="D46" s="11" t="str">
        <f t="shared" si="0"/>
        <v>WH-GER-6615</v>
      </c>
      <c r="E46" s="11" t="s">
        <v>29</v>
      </c>
      <c r="F46" s="12" t="s">
        <v>37</v>
      </c>
      <c r="G46" s="22" t="str">
        <f t="shared" si="3"/>
        <v>S-WD-GER-693</v>
      </c>
      <c r="H46" s="11" t="s">
        <v>1137</v>
      </c>
    </row>
    <row r="47" spans="1:8" x14ac:dyDescent="0.3">
      <c r="A47" s="11" t="str">
        <f>Transportation!A47</f>
        <v>P-PD-9476</v>
      </c>
      <c r="B47" s="21">
        <f>Manufacturing!E47+5</f>
        <v>44220</v>
      </c>
      <c r="C47" s="11" t="str">
        <f t="shared" si="2"/>
        <v>WD-IND-100305</v>
      </c>
      <c r="D47" s="11" t="str">
        <f t="shared" si="0"/>
        <v>WH-IND-6615</v>
      </c>
      <c r="E47" s="11" t="s">
        <v>1092</v>
      </c>
      <c r="F47" s="12" t="s">
        <v>16</v>
      </c>
      <c r="G47" s="22" t="str">
        <f t="shared" si="3"/>
        <v>S-WD-IND-858</v>
      </c>
      <c r="H47" s="11" t="s">
        <v>1138</v>
      </c>
    </row>
    <row r="48" spans="1:8" x14ac:dyDescent="0.3">
      <c r="A48" s="11" t="str">
        <f>Transportation!A48</f>
        <v>P-PD-3464</v>
      </c>
      <c r="B48" s="21">
        <f>Manufacturing!E48+5</f>
        <v>44220</v>
      </c>
      <c r="C48" s="11" t="str">
        <f t="shared" si="2"/>
        <v>WD-GER-100474</v>
      </c>
      <c r="D48" s="11" t="str">
        <f t="shared" si="0"/>
        <v>WH-GER-6615</v>
      </c>
      <c r="E48" s="11" t="s">
        <v>29</v>
      </c>
      <c r="F48" s="12" t="s">
        <v>25</v>
      </c>
      <c r="G48" s="22" t="str">
        <f t="shared" si="3"/>
        <v>S-WD-GER-809</v>
      </c>
      <c r="H48" s="11" t="s">
        <v>1139</v>
      </c>
    </row>
    <row r="49" spans="1:8" x14ac:dyDescent="0.3">
      <c r="A49" s="11" t="str">
        <f>Transportation!A49</f>
        <v>P-PD-3498</v>
      </c>
      <c r="B49" s="21">
        <f>Manufacturing!E49+5</f>
        <v>44221</v>
      </c>
      <c r="C49" s="11" t="str">
        <f t="shared" si="2"/>
        <v>WD-USA-100961</v>
      </c>
      <c r="D49" s="11" t="str">
        <f t="shared" si="0"/>
        <v>WH-USA-9758</v>
      </c>
      <c r="E49" s="11" t="s">
        <v>1094</v>
      </c>
      <c r="F49" s="12" t="s">
        <v>25</v>
      </c>
      <c r="G49" s="22" t="str">
        <f t="shared" si="3"/>
        <v>S-WD-USA-934</v>
      </c>
      <c r="H49" s="11" t="s">
        <v>1140</v>
      </c>
    </row>
    <row r="50" spans="1:8" x14ac:dyDescent="0.3">
      <c r="A50" s="11" t="str">
        <f>Transportation!A50</f>
        <v>P-PD-8129</v>
      </c>
      <c r="B50" s="21">
        <f>Manufacturing!E50+5</f>
        <v>44221</v>
      </c>
      <c r="C50" s="11" t="str">
        <f t="shared" si="2"/>
        <v>WD-GER-100474</v>
      </c>
      <c r="D50" s="11" t="str">
        <f t="shared" si="0"/>
        <v>WH-GER-6615</v>
      </c>
      <c r="E50" s="11" t="s">
        <v>29</v>
      </c>
      <c r="F50" s="12" t="s">
        <v>16</v>
      </c>
      <c r="G50" s="22" t="str">
        <f t="shared" si="3"/>
        <v>S-WD-GER-858</v>
      </c>
      <c r="H50" s="11" t="s">
        <v>1141</v>
      </c>
    </row>
    <row r="51" spans="1:8" x14ac:dyDescent="0.3">
      <c r="A51" s="11" t="str">
        <f>Transportation!A51</f>
        <v>P-PD-9475</v>
      </c>
      <c r="B51" s="21">
        <f>Manufacturing!E51+5</f>
        <v>44222</v>
      </c>
      <c r="C51" s="11" t="str">
        <f t="shared" si="2"/>
        <v>WD-IND-100305</v>
      </c>
      <c r="D51" s="11" t="str">
        <f t="shared" si="0"/>
        <v>WH-IND-6615</v>
      </c>
      <c r="E51" s="11" t="s">
        <v>1092</v>
      </c>
      <c r="F51" s="12" t="s">
        <v>33</v>
      </c>
      <c r="G51" s="22" t="str">
        <f t="shared" si="3"/>
        <v>S-WD-IND-929</v>
      </c>
      <c r="H51" s="11" t="s">
        <v>1142</v>
      </c>
    </row>
    <row r="52" spans="1:8" x14ac:dyDescent="0.3">
      <c r="A52" s="11" t="str">
        <f>Transportation!A52</f>
        <v>P-PD-3726</v>
      </c>
      <c r="B52" s="21">
        <f>Manufacturing!E52+5</f>
        <v>44223</v>
      </c>
      <c r="C52" s="11" t="str">
        <f t="shared" si="2"/>
        <v>WD-GER-100474</v>
      </c>
      <c r="D52" s="11" t="str">
        <f t="shared" si="0"/>
        <v>WH-GER-6615</v>
      </c>
      <c r="E52" s="11" t="s">
        <v>29</v>
      </c>
      <c r="F52" s="12" t="s">
        <v>16</v>
      </c>
      <c r="G52" s="22" t="str">
        <f t="shared" si="3"/>
        <v>S-WD-GER-858</v>
      </c>
      <c r="H52" s="11" t="s">
        <v>1143</v>
      </c>
    </row>
    <row r="53" spans="1:8" x14ac:dyDescent="0.3">
      <c r="A53" s="11" t="str">
        <f>Transportation!A53</f>
        <v>P-PD-8282</v>
      </c>
      <c r="B53" s="21">
        <f>Manufacturing!E53+5</f>
        <v>44223</v>
      </c>
      <c r="C53" s="11" t="str">
        <f t="shared" si="2"/>
        <v>WD-GER-100474</v>
      </c>
      <c r="D53" s="11" t="str">
        <f t="shared" si="0"/>
        <v>WH-GER-6615</v>
      </c>
      <c r="E53" s="11" t="s">
        <v>29</v>
      </c>
      <c r="F53" s="12" t="s">
        <v>33</v>
      </c>
      <c r="G53" s="22" t="str">
        <f t="shared" si="3"/>
        <v>S-WD-GER-929</v>
      </c>
      <c r="H53" s="11" t="s">
        <v>1144</v>
      </c>
    </row>
    <row r="54" spans="1:8" x14ac:dyDescent="0.3">
      <c r="A54" s="11" t="str">
        <f>Transportation!A54</f>
        <v>P-PD-7624</v>
      </c>
      <c r="B54" s="21">
        <f>Manufacturing!E54+5</f>
        <v>44224</v>
      </c>
      <c r="C54" s="11" t="str">
        <f t="shared" si="2"/>
        <v>WD-CHI-100424</v>
      </c>
      <c r="D54" s="11" t="str">
        <f t="shared" si="0"/>
        <v>WH-CHI-6464</v>
      </c>
      <c r="E54" s="11" t="s">
        <v>24</v>
      </c>
      <c r="F54" s="12" t="s">
        <v>33</v>
      </c>
      <c r="G54" s="22" t="str">
        <f t="shared" si="3"/>
        <v>S-WD-CHI-715</v>
      </c>
      <c r="H54" s="11" t="s">
        <v>1145</v>
      </c>
    </row>
    <row r="55" spans="1:8" x14ac:dyDescent="0.3">
      <c r="A55" s="11" t="str">
        <f>Transportation!A55</f>
        <v>P-PD-3275</v>
      </c>
      <c r="B55" s="21">
        <f>Manufacturing!E55+5</f>
        <v>44224</v>
      </c>
      <c r="C55" s="11" t="str">
        <f t="shared" si="2"/>
        <v>WD-USA-100961</v>
      </c>
      <c r="D55" s="11" t="str">
        <f t="shared" si="0"/>
        <v>WH-USA-9758</v>
      </c>
      <c r="E55" s="11" t="s">
        <v>1094</v>
      </c>
      <c r="F55" s="12" t="s">
        <v>16</v>
      </c>
      <c r="G55" s="22" t="str">
        <f t="shared" si="3"/>
        <v>S-WD-USA-636</v>
      </c>
      <c r="H55" s="11" t="s">
        <v>1146</v>
      </c>
    </row>
    <row r="56" spans="1:8" x14ac:dyDescent="0.3">
      <c r="A56" s="11" t="str">
        <f>Transportation!A56</f>
        <v>P-PD-8068</v>
      </c>
      <c r="B56" s="21">
        <f>Manufacturing!E56+5</f>
        <v>44225</v>
      </c>
      <c r="C56" s="11" t="str">
        <f t="shared" si="2"/>
        <v>WD-GER-100474</v>
      </c>
      <c r="D56" s="11" t="str">
        <f t="shared" si="0"/>
        <v>WH-GER-6615</v>
      </c>
      <c r="E56" s="11" t="s">
        <v>29</v>
      </c>
      <c r="F56" s="12" t="s">
        <v>33</v>
      </c>
      <c r="G56" s="22" t="str">
        <f t="shared" si="3"/>
        <v>S-WD-GER-929</v>
      </c>
      <c r="H56" s="11" t="s">
        <v>1147</v>
      </c>
    </row>
    <row r="57" spans="1:8" x14ac:dyDescent="0.3">
      <c r="A57" s="11" t="str">
        <f>Transportation!A57</f>
        <v>P-PD-7436</v>
      </c>
      <c r="B57" s="21">
        <f>Manufacturing!E57+5</f>
        <v>44226</v>
      </c>
      <c r="C57" s="11" t="str">
        <f t="shared" si="2"/>
        <v>WD-USA-100961</v>
      </c>
      <c r="D57" s="11" t="str">
        <f t="shared" si="0"/>
        <v>WH-USA-9758</v>
      </c>
      <c r="E57" s="11" t="s">
        <v>1094</v>
      </c>
      <c r="F57" s="12" t="s">
        <v>16</v>
      </c>
      <c r="G57" s="11" t="str">
        <f t="shared" si="3"/>
        <v>S-WD-USA-636</v>
      </c>
      <c r="H57" s="11" t="s">
        <v>1148</v>
      </c>
    </row>
    <row r="58" spans="1:8" x14ac:dyDescent="0.3">
      <c r="A58" s="11" t="str">
        <f>Transportation!A58</f>
        <v>P-PD-9533</v>
      </c>
      <c r="B58" s="21">
        <f>Manufacturing!E58+5</f>
        <v>44226</v>
      </c>
      <c r="C58" s="11" t="str">
        <f t="shared" si="2"/>
        <v>WD-CHI-100424</v>
      </c>
      <c r="D58" s="11" t="str">
        <f t="shared" si="0"/>
        <v>WH-CHI-6464</v>
      </c>
      <c r="E58" s="11" t="s">
        <v>24</v>
      </c>
      <c r="F58" s="12" t="s">
        <v>16</v>
      </c>
      <c r="G58" s="11" t="str">
        <f t="shared" si="3"/>
        <v>S-WD-CHI-449</v>
      </c>
      <c r="H58" s="11" t="s">
        <v>1149</v>
      </c>
    </row>
    <row r="59" spans="1:8" x14ac:dyDescent="0.3">
      <c r="A59" s="11" t="str">
        <f>Transportation!A59</f>
        <v>P-PD-8241</v>
      </c>
      <c r="B59" s="21">
        <f>Manufacturing!E59+5</f>
        <v>44227</v>
      </c>
      <c r="C59" s="11" t="str">
        <f t="shared" si="2"/>
        <v>WD-GER-100474</v>
      </c>
      <c r="D59" s="11" t="str">
        <f t="shared" si="0"/>
        <v>WH-GER-6615</v>
      </c>
      <c r="E59" s="11" t="s">
        <v>29</v>
      </c>
      <c r="F59" s="12" t="s">
        <v>16</v>
      </c>
      <c r="G59" s="11" t="str">
        <f t="shared" si="3"/>
        <v>S-WD-GER-858</v>
      </c>
      <c r="H59" s="11" t="s">
        <v>1150</v>
      </c>
    </row>
    <row r="60" spans="1:8" x14ac:dyDescent="0.3">
      <c r="A60" s="11" t="str">
        <f>Transportation!A60</f>
        <v>P-PD-8945</v>
      </c>
      <c r="B60" s="21">
        <f>Manufacturing!E60+5</f>
        <v>44227</v>
      </c>
      <c r="C60" s="11" t="str">
        <f t="shared" si="2"/>
        <v>WD-CHI-100424</v>
      </c>
      <c r="D60" s="11" t="str">
        <f t="shared" si="0"/>
        <v>WH-CHI-6464</v>
      </c>
      <c r="E60" s="11" t="s">
        <v>24</v>
      </c>
      <c r="F60" s="12" t="s">
        <v>33</v>
      </c>
      <c r="G60" s="11" t="str">
        <f t="shared" si="3"/>
        <v>S-WD-CHI-715</v>
      </c>
      <c r="H60" s="11" t="s">
        <v>1151</v>
      </c>
    </row>
    <row r="61" spans="1:8" x14ac:dyDescent="0.3">
      <c r="A61" s="11" t="str">
        <f>Transportation!A61</f>
        <v>P-PD-6740</v>
      </c>
      <c r="B61" s="21">
        <f>Manufacturing!E61+5</f>
        <v>44227</v>
      </c>
      <c r="C61" s="11" t="str">
        <f t="shared" si="2"/>
        <v>WD-GER-100474</v>
      </c>
      <c r="D61" s="11" t="str">
        <f t="shared" si="0"/>
        <v>WH-GER-6615</v>
      </c>
      <c r="E61" s="11" t="s">
        <v>29</v>
      </c>
      <c r="F61" s="12" t="s">
        <v>37</v>
      </c>
      <c r="G61" s="11" t="str">
        <f t="shared" si="3"/>
        <v>S-WD-GER-693</v>
      </c>
      <c r="H61" s="11" t="s">
        <v>1152</v>
      </c>
    </row>
    <row r="62" spans="1:8" x14ac:dyDescent="0.3">
      <c r="A62" s="11" t="str">
        <f>Transportation!A62</f>
        <v>P-PD-5764</v>
      </c>
      <c r="B62" s="21">
        <f>Manufacturing!E62+5</f>
        <v>44228</v>
      </c>
      <c r="C62" s="11" t="str">
        <f t="shared" si="2"/>
        <v>WD-CHI-100424</v>
      </c>
      <c r="D62" s="11" t="str">
        <f t="shared" si="0"/>
        <v>WH-CHI-6464</v>
      </c>
      <c r="E62" s="11" t="s">
        <v>24</v>
      </c>
      <c r="F62" s="11" t="s">
        <v>25</v>
      </c>
      <c r="G62" s="11" t="str">
        <f t="shared" si="3"/>
        <v>S-WD-CHI-690</v>
      </c>
      <c r="H62" s="11" t="s">
        <v>1153</v>
      </c>
    </row>
    <row r="63" spans="1:8" x14ac:dyDescent="0.3">
      <c r="A63" s="11" t="str">
        <f>Transportation!A63</f>
        <v>P-PD-9503</v>
      </c>
      <c r="B63" s="21">
        <f>Manufacturing!E63+5</f>
        <v>44229</v>
      </c>
      <c r="C63" s="11" t="str">
        <f t="shared" si="2"/>
        <v>WD-USA-100961</v>
      </c>
      <c r="D63" s="11" t="str">
        <f t="shared" si="0"/>
        <v>WH-USA-9758</v>
      </c>
      <c r="E63" s="11" t="s">
        <v>1094</v>
      </c>
      <c r="F63" s="11" t="s">
        <v>37</v>
      </c>
      <c r="G63" s="11" t="str">
        <f t="shared" si="3"/>
        <v>S-WD-USA-488</v>
      </c>
      <c r="H63" s="11" t="s">
        <v>1154</v>
      </c>
    </row>
    <row r="64" spans="1:8" x14ac:dyDescent="0.3">
      <c r="A64" s="11" t="str">
        <f>Transportation!A64</f>
        <v>P-PD-9573</v>
      </c>
      <c r="B64" s="21">
        <f>Manufacturing!E64+5</f>
        <v>44229</v>
      </c>
      <c r="C64" s="11" t="str">
        <f t="shared" si="2"/>
        <v>WD-CHI-100424</v>
      </c>
      <c r="D64" s="11" t="str">
        <f t="shared" si="0"/>
        <v>WH-CHI-6464</v>
      </c>
      <c r="E64" s="11" t="s">
        <v>24</v>
      </c>
      <c r="F64" s="11" t="s">
        <v>37</v>
      </c>
      <c r="G64" s="11" t="str">
        <f t="shared" si="3"/>
        <v>S-WD-CHI-499</v>
      </c>
      <c r="H64" s="11" t="s">
        <v>1155</v>
      </c>
    </row>
    <row r="65" spans="1:8" x14ac:dyDescent="0.3">
      <c r="A65" s="11" t="str">
        <f>Transportation!A65</f>
        <v>P-PD-7976</v>
      </c>
      <c r="B65" s="21">
        <f>Manufacturing!E65+5</f>
        <v>44229</v>
      </c>
      <c r="C65" s="11" t="str">
        <f t="shared" si="2"/>
        <v>WD-IND-100305</v>
      </c>
      <c r="D65" s="11" t="str">
        <f t="shared" si="0"/>
        <v>WH-IND-6615</v>
      </c>
      <c r="E65" s="11" t="s">
        <v>1092</v>
      </c>
      <c r="F65" s="11" t="s">
        <v>33</v>
      </c>
      <c r="G65" s="11" t="str">
        <f t="shared" si="3"/>
        <v>S-WD-IND-929</v>
      </c>
      <c r="H65" s="11" t="s">
        <v>1156</v>
      </c>
    </row>
    <row r="66" spans="1:8" x14ac:dyDescent="0.3">
      <c r="A66" s="11" t="str">
        <f>Transportation!A66</f>
        <v>P-PD-9295</v>
      </c>
      <c r="B66" s="21">
        <f>Manufacturing!E66+5</f>
        <v>44230</v>
      </c>
      <c r="C66" s="11" t="str">
        <f t="shared" si="2"/>
        <v>WD-GER-100474</v>
      </c>
      <c r="D66" s="11" t="str">
        <f t="shared" si="0"/>
        <v>WH-GER-6615</v>
      </c>
      <c r="E66" s="11" t="s">
        <v>29</v>
      </c>
      <c r="F66" s="11" t="s">
        <v>33</v>
      </c>
      <c r="G66" s="11" t="str">
        <f t="shared" si="3"/>
        <v>S-WD-GER-929</v>
      </c>
      <c r="H66" s="11" t="s">
        <v>1157</v>
      </c>
    </row>
    <row r="67" spans="1:8" x14ac:dyDescent="0.3">
      <c r="A67" s="11" t="str">
        <f>Transportation!A67</f>
        <v>P-PD-7823</v>
      </c>
      <c r="B67" s="21">
        <f>Manufacturing!E67+5</f>
        <v>44230</v>
      </c>
      <c r="C67" s="11" t="str">
        <f t="shared" ref="C67:C130" si="4">IF(E67="Germany","WD-GER-100474",IF(E67="China","WD-CHI-100424",IF(E67="India","WD-IND-100305",IF(E67="USA","WD-USA-100961",""))))</f>
        <v>WD-USA-100961</v>
      </c>
      <c r="D67" s="11" t="str">
        <f t="shared" ref="D67:D130" si="5">IF(E67="Germany","WH-GER-6615",IF(E67="China","WH-CHI-6464",IF(E67="India","WH-IND-6615",IF(E67="USA","WH-USA-9758",""))))</f>
        <v>WH-USA-9758</v>
      </c>
      <c r="E67" s="11" t="s">
        <v>1094</v>
      </c>
      <c r="F67" s="11" t="s">
        <v>37</v>
      </c>
      <c r="G67" s="11" t="str">
        <f t="shared" si="3"/>
        <v>S-WD-USA-488</v>
      </c>
      <c r="H67" s="11" t="s">
        <v>1158</v>
      </c>
    </row>
    <row r="68" spans="1:8" x14ac:dyDescent="0.3">
      <c r="A68" s="11" t="str">
        <f>Transportation!A68</f>
        <v>P-PD-7547</v>
      </c>
      <c r="B68" s="21">
        <f>Manufacturing!E68+5</f>
        <v>44231</v>
      </c>
      <c r="C68" s="11" t="str">
        <f t="shared" si="4"/>
        <v>WD-USA-100961</v>
      </c>
      <c r="D68" s="11" t="str">
        <f t="shared" si="5"/>
        <v>WH-USA-9758</v>
      </c>
      <c r="E68" s="11" t="s">
        <v>1094</v>
      </c>
      <c r="F68" s="11" t="s">
        <v>37</v>
      </c>
      <c r="G68" s="11" t="str">
        <f t="shared" si="3"/>
        <v>S-WD-USA-488</v>
      </c>
      <c r="H68" s="11" t="s">
        <v>1159</v>
      </c>
    </row>
    <row r="69" spans="1:8" x14ac:dyDescent="0.3">
      <c r="A69" s="11" t="str">
        <f>Transportation!A69</f>
        <v>P-PD-8850</v>
      </c>
      <c r="B69" s="21">
        <f>Manufacturing!E69+5</f>
        <v>44232</v>
      </c>
      <c r="C69" s="11" t="str">
        <f t="shared" si="4"/>
        <v>WD-CHI-100424</v>
      </c>
      <c r="D69" s="11" t="str">
        <f t="shared" si="5"/>
        <v>WH-CHI-6464</v>
      </c>
      <c r="E69" s="11" t="s">
        <v>24</v>
      </c>
      <c r="F69" s="11" t="s">
        <v>25</v>
      </c>
      <c r="G69" s="11" t="str">
        <f t="shared" si="3"/>
        <v>S-WD-CHI-690</v>
      </c>
      <c r="H69" s="11" t="s">
        <v>1160</v>
      </c>
    </row>
    <row r="70" spans="1:8" x14ac:dyDescent="0.3">
      <c r="A70" s="11" t="str">
        <f>Transportation!A70</f>
        <v>P-PD-3836</v>
      </c>
      <c r="B70" s="21">
        <f>Manufacturing!E70+5</f>
        <v>44232</v>
      </c>
      <c r="C70" s="11" t="str">
        <f t="shared" si="4"/>
        <v>WD-USA-100961</v>
      </c>
      <c r="D70" s="11" t="str">
        <f t="shared" si="5"/>
        <v>WH-USA-9758</v>
      </c>
      <c r="E70" s="11" t="s">
        <v>1094</v>
      </c>
      <c r="F70" s="11" t="s">
        <v>37</v>
      </c>
      <c r="G70" s="11" t="str">
        <f t="shared" si="3"/>
        <v>S-WD-USA-488</v>
      </c>
      <c r="H70" s="11" t="s">
        <v>1161</v>
      </c>
    </row>
    <row r="71" spans="1:8" x14ac:dyDescent="0.3">
      <c r="A71" s="11" t="str">
        <f>Transportation!A71</f>
        <v>P-PD-5275</v>
      </c>
      <c r="B71" s="21">
        <f>Manufacturing!E71+5</f>
        <v>44233</v>
      </c>
      <c r="C71" s="11" t="str">
        <f t="shared" si="4"/>
        <v>WD-GER-100474</v>
      </c>
      <c r="D71" s="11" t="str">
        <f t="shared" si="5"/>
        <v>WH-GER-6615</v>
      </c>
      <c r="E71" s="11" t="s">
        <v>29</v>
      </c>
      <c r="F71" s="11" t="s">
        <v>16</v>
      </c>
      <c r="G71" s="11" t="str">
        <f t="shared" si="3"/>
        <v>S-WD-GER-858</v>
      </c>
      <c r="H71" s="11" t="s">
        <v>1162</v>
      </c>
    </row>
    <row r="72" spans="1:8" x14ac:dyDescent="0.3">
      <c r="A72" s="11" t="str">
        <f>Transportation!A72</f>
        <v>P-PD-8381</v>
      </c>
      <c r="B72" s="21">
        <f>Manufacturing!E72+5</f>
        <v>44233</v>
      </c>
      <c r="C72" s="11" t="str">
        <f t="shared" si="4"/>
        <v>WD-IND-100305</v>
      </c>
      <c r="D72" s="11" t="str">
        <f t="shared" si="5"/>
        <v>WH-IND-6615</v>
      </c>
      <c r="E72" s="11" t="s">
        <v>1092</v>
      </c>
      <c r="F72" s="11" t="s">
        <v>25</v>
      </c>
      <c r="G72" s="11" t="str">
        <f t="shared" si="3"/>
        <v>S-WD-IND-809</v>
      </c>
      <c r="H72" s="11" t="s">
        <v>1163</v>
      </c>
    </row>
    <row r="73" spans="1:8" x14ac:dyDescent="0.3">
      <c r="A73" s="11" t="str">
        <f>Transportation!A73</f>
        <v>P-PD-6451</v>
      </c>
      <c r="B73" s="21">
        <f>Manufacturing!E73+5</f>
        <v>44234</v>
      </c>
      <c r="C73" s="11" t="str">
        <f t="shared" si="4"/>
        <v>WD-USA-100961</v>
      </c>
      <c r="D73" s="11" t="str">
        <f t="shared" si="5"/>
        <v>WH-USA-9758</v>
      </c>
      <c r="E73" s="11" t="s">
        <v>1094</v>
      </c>
      <c r="F73" s="11" t="s">
        <v>25</v>
      </c>
      <c r="G73" s="11" t="str">
        <f t="shared" si="3"/>
        <v>S-WD-USA-934</v>
      </c>
      <c r="H73" s="11" t="s">
        <v>1164</v>
      </c>
    </row>
    <row r="74" spans="1:8" x14ac:dyDescent="0.3">
      <c r="A74" s="11" t="str">
        <f>Transportation!A74</f>
        <v>P-PD-6701</v>
      </c>
      <c r="B74" s="21">
        <f>Manufacturing!E79+5</f>
        <v>44235</v>
      </c>
      <c r="C74" s="11" t="str">
        <f t="shared" si="4"/>
        <v>WD-IND-100305</v>
      </c>
      <c r="D74" s="11" t="str">
        <f t="shared" si="5"/>
        <v>WH-IND-6615</v>
      </c>
      <c r="E74" s="11" t="s">
        <v>1092</v>
      </c>
      <c r="F74" s="11" t="s">
        <v>37</v>
      </c>
      <c r="G74" s="11" t="str">
        <f t="shared" ref="G74:G137" si="6">IF(AND(F74="Multi Tier Racking",E74="USA"),"S-WD-USA-530",IF(AND(F74="Static Shelving",E74="USA"),"S-WD-USA-636",IF(AND(F74="Mobile Shelving",E74="USA"),"S-WD-USA-934",IF(AND(F74="Pallet Racking",E74="USA"),"S-WD-USA-488",IF(AND(F74="Multi Tier Racking",E74="Germany"),"S-WD-GER-929",IF(AND(F74="Static Shelving",E74="Germany"),"S-WD-GER-858",IF(AND(F74="Mobile Shelving",E74="Germany"),"S-WD-GER-809",IF(AND(F74="Pallet Racking",E74="Germany"),"S-WD-GER-693",IF(AND(F74="Multi Tier Racking",E74="China"),"S-WD-CHI-715",IF(AND(F74="Static Shelving",E74="China"),"S-WD-CHI-449",IF(AND(F74="Mobile Shelving",E74="China"),"S-WD-CHI-690",IF(AND(F74="Pallet Racking",E74="China"),"S-WD-CHI-499",IF(AND(F74="Multi Tier Racking",E74="India"),"S-WD-IND-929",IF(AND(F74="Static Shelving",E74="India"),"S-WD-IND-858",IF(AND(F74="Mobile Shelving",E74="India"),"S-WD-IND-809",IF(AND(F74="Pallet Racking",E74="India"),"S-WD-IND-693",""))))))))))))))))</f>
        <v>S-WD-IND-693</v>
      </c>
      <c r="H74" s="11" t="s">
        <v>1165</v>
      </c>
    </row>
    <row r="75" spans="1:8" x14ac:dyDescent="0.3">
      <c r="A75" s="11" t="str">
        <f>Transportation!A75</f>
        <v>P-PD-3058</v>
      </c>
      <c r="B75" s="21">
        <f>Manufacturing!E80+5</f>
        <v>44236</v>
      </c>
      <c r="C75" s="11" t="str">
        <f t="shared" si="4"/>
        <v>WD-USA-100961</v>
      </c>
      <c r="D75" s="11" t="str">
        <f t="shared" si="5"/>
        <v>WH-USA-9758</v>
      </c>
      <c r="E75" s="11" t="s">
        <v>1094</v>
      </c>
      <c r="F75" s="11" t="s">
        <v>33</v>
      </c>
      <c r="G75" s="11" t="str">
        <f t="shared" si="6"/>
        <v>S-WD-USA-530</v>
      </c>
      <c r="H75" s="11" t="s">
        <v>1166</v>
      </c>
    </row>
    <row r="76" spans="1:8" x14ac:dyDescent="0.3">
      <c r="A76" s="11" t="str">
        <f>Transportation!A76</f>
        <v>P-PD-7556</v>
      </c>
      <c r="B76" s="21">
        <f>Manufacturing!E81+5</f>
        <v>44237</v>
      </c>
      <c r="C76" s="11" t="str">
        <f t="shared" si="4"/>
        <v>WD-IND-100305</v>
      </c>
      <c r="D76" s="11" t="str">
        <f t="shared" si="5"/>
        <v>WH-IND-6615</v>
      </c>
      <c r="E76" s="11" t="s">
        <v>1092</v>
      </c>
      <c r="F76" s="11" t="s">
        <v>25</v>
      </c>
      <c r="G76" s="11" t="str">
        <f t="shared" si="6"/>
        <v>S-WD-IND-809</v>
      </c>
      <c r="H76" s="11" t="s">
        <v>1167</v>
      </c>
    </row>
    <row r="77" spans="1:8" x14ac:dyDescent="0.3">
      <c r="A77" s="11" t="str">
        <f>Transportation!A77</f>
        <v>P-PD-3976</v>
      </c>
      <c r="B77" s="21">
        <f>Manufacturing!E83+5</f>
        <v>44237</v>
      </c>
      <c r="C77" s="11" t="str">
        <f t="shared" si="4"/>
        <v>WD-USA-100961</v>
      </c>
      <c r="D77" s="11" t="str">
        <f t="shared" si="5"/>
        <v>WH-USA-9758</v>
      </c>
      <c r="E77" s="11" t="s">
        <v>1094</v>
      </c>
      <c r="F77" s="11" t="s">
        <v>37</v>
      </c>
      <c r="G77" s="11" t="str">
        <f t="shared" si="6"/>
        <v>S-WD-USA-488</v>
      </c>
      <c r="H77" s="11" t="s">
        <v>1168</v>
      </c>
    </row>
    <row r="78" spans="1:8" x14ac:dyDescent="0.3">
      <c r="A78" s="11" t="str">
        <f>Transportation!A78</f>
        <v>P-PD-8387</v>
      </c>
      <c r="B78" s="21" t="e">
        <f>Manufacturing!#REF!+5</f>
        <v>#REF!</v>
      </c>
      <c r="C78" s="11" t="str">
        <f t="shared" si="4"/>
        <v>WD-IND-100305</v>
      </c>
      <c r="D78" s="11" t="str">
        <f t="shared" si="5"/>
        <v>WH-IND-6615</v>
      </c>
      <c r="E78" s="11" t="s">
        <v>1092</v>
      </c>
      <c r="F78" s="11" t="s">
        <v>37</v>
      </c>
      <c r="G78" s="11" t="str">
        <f t="shared" si="6"/>
        <v>S-WD-IND-693</v>
      </c>
      <c r="H78" s="11" t="s">
        <v>1169</v>
      </c>
    </row>
    <row r="79" spans="1:8" x14ac:dyDescent="0.3">
      <c r="A79" s="11" t="str">
        <f>Transportation!A79</f>
        <v>P-PD-3978</v>
      </c>
      <c r="B79" s="21">
        <f>Manufacturing!E84+5</f>
        <v>44239</v>
      </c>
      <c r="C79" s="11" t="str">
        <f t="shared" si="4"/>
        <v>WD-IND-100305</v>
      </c>
      <c r="D79" s="11" t="str">
        <f t="shared" si="5"/>
        <v>WH-IND-6615</v>
      </c>
      <c r="E79" s="11" t="s">
        <v>1092</v>
      </c>
      <c r="F79" s="11" t="s">
        <v>37</v>
      </c>
      <c r="G79" s="11" t="str">
        <f t="shared" si="6"/>
        <v>S-WD-IND-693</v>
      </c>
      <c r="H79" s="11" t="s">
        <v>1170</v>
      </c>
    </row>
    <row r="80" spans="1:8" x14ac:dyDescent="0.3">
      <c r="A80" s="11" t="str">
        <f>Transportation!A80</f>
        <v>P-PD-7092</v>
      </c>
      <c r="B80" s="21">
        <f>Manufacturing!E85+5</f>
        <v>44240</v>
      </c>
      <c r="C80" s="11" t="str">
        <f t="shared" si="4"/>
        <v>WD-IND-100305</v>
      </c>
      <c r="D80" s="11" t="str">
        <f t="shared" si="5"/>
        <v>WH-IND-6615</v>
      </c>
      <c r="E80" s="11" t="s">
        <v>1092</v>
      </c>
      <c r="F80" s="11" t="s">
        <v>16</v>
      </c>
      <c r="G80" s="11" t="str">
        <f t="shared" si="6"/>
        <v>S-WD-IND-858</v>
      </c>
      <c r="H80" s="11" t="s">
        <v>1171</v>
      </c>
    </row>
    <row r="81" spans="1:8" x14ac:dyDescent="0.3">
      <c r="A81" s="11" t="str">
        <f>Transportation!A81</f>
        <v>P-PD-7025</v>
      </c>
      <c r="B81" s="21">
        <f>Manufacturing!E86+5</f>
        <v>44240</v>
      </c>
      <c r="C81" s="11" t="str">
        <f t="shared" si="4"/>
        <v>WD-IND-100305</v>
      </c>
      <c r="D81" s="11" t="str">
        <f t="shared" si="5"/>
        <v>WH-IND-6615</v>
      </c>
      <c r="E81" s="11" t="s">
        <v>1092</v>
      </c>
      <c r="F81" s="11" t="s">
        <v>37</v>
      </c>
      <c r="G81" s="11" t="str">
        <f t="shared" si="6"/>
        <v>S-WD-IND-693</v>
      </c>
      <c r="H81" s="11" t="s">
        <v>1172</v>
      </c>
    </row>
    <row r="82" spans="1:8" x14ac:dyDescent="0.3">
      <c r="A82" s="11" t="str">
        <f>Transportation!A82</f>
        <v>P-PD-8758</v>
      </c>
      <c r="B82" s="21">
        <f>Manufacturing!E87+5</f>
        <v>44240</v>
      </c>
      <c r="C82" s="11" t="str">
        <f t="shared" si="4"/>
        <v>WD-CHI-100424</v>
      </c>
      <c r="D82" s="11" t="str">
        <f t="shared" si="5"/>
        <v>WH-CHI-6464</v>
      </c>
      <c r="E82" s="11" t="s">
        <v>24</v>
      </c>
      <c r="F82" s="11" t="s">
        <v>16</v>
      </c>
      <c r="G82" s="11" t="str">
        <f t="shared" si="6"/>
        <v>S-WD-CHI-449</v>
      </c>
      <c r="H82" s="11" t="s">
        <v>1173</v>
      </c>
    </row>
    <row r="83" spans="1:8" x14ac:dyDescent="0.3">
      <c r="A83" s="11" t="str">
        <f>Transportation!A83</f>
        <v>P-PD-7628</v>
      </c>
      <c r="B83" s="21">
        <f>Manufacturing!E88+5</f>
        <v>44241</v>
      </c>
      <c r="C83" s="11" t="str">
        <f t="shared" si="4"/>
        <v>WD-GER-100474</v>
      </c>
      <c r="D83" s="11" t="str">
        <f t="shared" si="5"/>
        <v>WH-GER-6615</v>
      </c>
      <c r="E83" s="11" t="s">
        <v>29</v>
      </c>
      <c r="F83" s="11" t="s">
        <v>33</v>
      </c>
      <c r="G83" s="11" t="str">
        <f t="shared" si="6"/>
        <v>S-WD-GER-929</v>
      </c>
      <c r="H83" s="11" t="s">
        <v>1174</v>
      </c>
    </row>
    <row r="84" spans="1:8" x14ac:dyDescent="0.3">
      <c r="A84" s="11" t="str">
        <f>Transportation!A84</f>
        <v>P-PD-8128</v>
      </c>
      <c r="B84" s="21">
        <f>Manufacturing!E89+5</f>
        <v>44241</v>
      </c>
      <c r="C84" s="11" t="str">
        <f t="shared" si="4"/>
        <v>WD-CHI-100424</v>
      </c>
      <c r="D84" s="11" t="str">
        <f t="shared" si="5"/>
        <v>WH-CHI-6464</v>
      </c>
      <c r="E84" s="11" t="s">
        <v>24</v>
      </c>
      <c r="F84" s="11" t="s">
        <v>16</v>
      </c>
      <c r="G84" s="11" t="str">
        <f t="shared" si="6"/>
        <v>S-WD-CHI-449</v>
      </c>
      <c r="H84" s="11" t="s">
        <v>1175</v>
      </c>
    </row>
    <row r="85" spans="1:8" x14ac:dyDescent="0.3">
      <c r="A85" s="11" t="str">
        <f>Transportation!A85</f>
        <v>P-PD-9057</v>
      </c>
      <c r="B85" s="21">
        <f>Manufacturing!E90+5</f>
        <v>44242</v>
      </c>
      <c r="C85" s="11" t="str">
        <f t="shared" si="4"/>
        <v>WD-CHI-100424</v>
      </c>
      <c r="D85" s="11" t="str">
        <f t="shared" si="5"/>
        <v>WH-CHI-6464</v>
      </c>
      <c r="E85" s="11" t="s">
        <v>24</v>
      </c>
      <c r="F85" s="11" t="s">
        <v>25</v>
      </c>
      <c r="G85" s="11" t="str">
        <f t="shared" si="6"/>
        <v>S-WD-CHI-690</v>
      </c>
      <c r="H85" s="11" t="s">
        <v>1176</v>
      </c>
    </row>
    <row r="86" spans="1:8" x14ac:dyDescent="0.3">
      <c r="A86" s="11" t="str">
        <f>Transportation!A86</f>
        <v>P-PD-4210</v>
      </c>
      <c r="B86" s="21">
        <f>Manufacturing!E91+5</f>
        <v>44242</v>
      </c>
      <c r="C86" s="11" t="str">
        <f t="shared" si="4"/>
        <v>WD-GER-100474</v>
      </c>
      <c r="D86" s="11" t="str">
        <f t="shared" si="5"/>
        <v>WH-GER-6615</v>
      </c>
      <c r="E86" s="11" t="s">
        <v>29</v>
      </c>
      <c r="F86" s="11" t="s">
        <v>33</v>
      </c>
      <c r="G86" s="11" t="str">
        <f t="shared" si="6"/>
        <v>S-WD-GER-929</v>
      </c>
      <c r="H86" s="11" t="s">
        <v>1177</v>
      </c>
    </row>
    <row r="87" spans="1:8" x14ac:dyDescent="0.3">
      <c r="A87" s="11" t="str">
        <f>Transportation!A87</f>
        <v>P-PD-5305</v>
      </c>
      <c r="B87" s="21">
        <f>Manufacturing!E92+5</f>
        <v>44242</v>
      </c>
      <c r="C87" s="11" t="str">
        <f t="shared" si="4"/>
        <v>WD-GER-100474</v>
      </c>
      <c r="D87" s="11" t="str">
        <f t="shared" si="5"/>
        <v>WH-GER-6615</v>
      </c>
      <c r="E87" s="11" t="s">
        <v>29</v>
      </c>
      <c r="F87" s="11" t="s">
        <v>33</v>
      </c>
      <c r="G87" s="11" t="str">
        <f t="shared" si="6"/>
        <v>S-WD-GER-929</v>
      </c>
      <c r="H87" s="11" t="s">
        <v>1178</v>
      </c>
    </row>
    <row r="88" spans="1:8" x14ac:dyDescent="0.3">
      <c r="A88" s="11" t="str">
        <f>Transportation!A88</f>
        <v>P-PD-4228</v>
      </c>
      <c r="B88" s="21">
        <f>Manufacturing!E93+5</f>
        <v>44243</v>
      </c>
      <c r="C88" s="11" t="str">
        <f t="shared" si="4"/>
        <v>WD-CHI-100424</v>
      </c>
      <c r="D88" s="11" t="str">
        <f t="shared" si="5"/>
        <v>WH-CHI-6464</v>
      </c>
      <c r="E88" s="11" t="s">
        <v>24</v>
      </c>
      <c r="F88" s="11" t="s">
        <v>16</v>
      </c>
      <c r="G88" s="11" t="str">
        <f t="shared" si="6"/>
        <v>S-WD-CHI-449</v>
      </c>
      <c r="H88" s="11" t="s">
        <v>1179</v>
      </c>
    </row>
    <row r="89" spans="1:8" x14ac:dyDescent="0.3">
      <c r="A89" s="11" t="str">
        <f>Transportation!A89</f>
        <v>P-PD-9075</v>
      </c>
      <c r="B89" s="21">
        <f>Manufacturing!E94+5</f>
        <v>44243</v>
      </c>
      <c r="C89" s="11" t="str">
        <f t="shared" si="4"/>
        <v>WD-USA-100961</v>
      </c>
      <c r="D89" s="11" t="str">
        <f t="shared" si="5"/>
        <v>WH-USA-9758</v>
      </c>
      <c r="E89" s="11" t="s">
        <v>1094</v>
      </c>
      <c r="F89" s="11" t="s">
        <v>16</v>
      </c>
      <c r="G89" s="11" t="str">
        <f t="shared" si="6"/>
        <v>S-WD-USA-636</v>
      </c>
      <c r="H89" s="11" t="s">
        <v>1180</v>
      </c>
    </row>
    <row r="90" spans="1:8" x14ac:dyDescent="0.3">
      <c r="A90" s="11" t="str">
        <f>Transportation!A90</f>
        <v>P-PD-9000</v>
      </c>
      <c r="B90" s="21">
        <f>Manufacturing!E95+5</f>
        <v>44243</v>
      </c>
      <c r="C90" s="11" t="str">
        <f t="shared" si="4"/>
        <v>WD-CHI-100424</v>
      </c>
      <c r="D90" s="11" t="str">
        <f t="shared" si="5"/>
        <v>WH-CHI-6464</v>
      </c>
      <c r="E90" s="11" t="s">
        <v>24</v>
      </c>
      <c r="F90" s="11" t="s">
        <v>37</v>
      </c>
      <c r="G90" s="11" t="str">
        <f t="shared" si="6"/>
        <v>S-WD-CHI-499</v>
      </c>
      <c r="H90" s="11" t="s">
        <v>1181</v>
      </c>
    </row>
    <row r="91" spans="1:8" x14ac:dyDescent="0.3">
      <c r="A91" s="11" t="str">
        <f>Transportation!A91</f>
        <v>P-PD-8236</v>
      </c>
      <c r="B91" s="21">
        <f>Manufacturing!E96+5</f>
        <v>44244</v>
      </c>
      <c r="C91" s="11" t="str">
        <f t="shared" si="4"/>
        <v>WD-USA-100961</v>
      </c>
      <c r="D91" s="11" t="str">
        <f t="shared" si="5"/>
        <v>WH-USA-9758</v>
      </c>
      <c r="E91" s="11" t="s">
        <v>1094</v>
      </c>
      <c r="F91" s="11" t="s">
        <v>25</v>
      </c>
      <c r="G91" s="11" t="str">
        <f t="shared" si="6"/>
        <v>S-WD-USA-934</v>
      </c>
      <c r="H91" s="11" t="s">
        <v>1182</v>
      </c>
    </row>
    <row r="92" spans="1:8" x14ac:dyDescent="0.3">
      <c r="A92" s="11" t="str">
        <f>Transportation!A92</f>
        <v>P-PD-7277</v>
      </c>
      <c r="B92" s="21">
        <f>Manufacturing!E97+5</f>
        <v>44244</v>
      </c>
      <c r="C92" s="11" t="str">
        <f t="shared" si="4"/>
        <v>WD-USA-100961</v>
      </c>
      <c r="D92" s="11" t="str">
        <f t="shared" si="5"/>
        <v>WH-USA-9758</v>
      </c>
      <c r="E92" s="11" t="s">
        <v>1094</v>
      </c>
      <c r="F92" s="11" t="s">
        <v>33</v>
      </c>
      <c r="G92" s="11" t="str">
        <f t="shared" si="6"/>
        <v>S-WD-USA-530</v>
      </c>
      <c r="H92" s="11" t="s">
        <v>1183</v>
      </c>
    </row>
    <row r="93" spans="1:8" x14ac:dyDescent="0.3">
      <c r="A93" s="11" t="str">
        <f>Transportation!A93</f>
        <v>P-PD-9758</v>
      </c>
      <c r="B93" s="21">
        <f>Manufacturing!E98+5</f>
        <v>44244</v>
      </c>
      <c r="C93" s="11" t="str">
        <f t="shared" si="4"/>
        <v>WD-IND-100305</v>
      </c>
      <c r="D93" s="11" t="str">
        <f t="shared" si="5"/>
        <v>WH-IND-6615</v>
      </c>
      <c r="E93" s="11" t="s">
        <v>1092</v>
      </c>
      <c r="F93" s="11" t="s">
        <v>25</v>
      </c>
      <c r="G93" s="11" t="str">
        <f t="shared" si="6"/>
        <v>S-WD-IND-809</v>
      </c>
      <c r="H93" s="11" t="s">
        <v>1184</v>
      </c>
    </row>
    <row r="94" spans="1:8" x14ac:dyDescent="0.3">
      <c r="A94" s="11" t="str">
        <f>Transportation!A94</f>
        <v>P-PD-9302</v>
      </c>
      <c r="B94" s="21">
        <f>Manufacturing!E99+5</f>
        <v>44245</v>
      </c>
      <c r="C94" s="11" t="str">
        <f t="shared" si="4"/>
        <v>WD-USA-100961</v>
      </c>
      <c r="D94" s="11" t="str">
        <f t="shared" si="5"/>
        <v>WH-USA-9758</v>
      </c>
      <c r="E94" s="11" t="s">
        <v>1094</v>
      </c>
      <c r="F94" s="11" t="s">
        <v>25</v>
      </c>
      <c r="G94" s="11" t="str">
        <f t="shared" si="6"/>
        <v>S-WD-USA-934</v>
      </c>
      <c r="H94" s="11" t="s">
        <v>1185</v>
      </c>
    </row>
    <row r="95" spans="1:8" x14ac:dyDescent="0.3">
      <c r="A95" s="11" t="str">
        <f>Transportation!A95</f>
        <v>P-PD-8810</v>
      </c>
      <c r="B95" s="21">
        <f>Manufacturing!E100+5</f>
        <v>44245</v>
      </c>
      <c r="C95" s="11" t="str">
        <f t="shared" si="4"/>
        <v>WD-GER-100474</v>
      </c>
      <c r="D95" s="11" t="str">
        <f t="shared" si="5"/>
        <v>WH-GER-6615</v>
      </c>
      <c r="E95" s="11" t="s">
        <v>29</v>
      </c>
      <c r="F95" s="11" t="s">
        <v>16</v>
      </c>
      <c r="G95" s="11" t="str">
        <f t="shared" si="6"/>
        <v>S-WD-GER-858</v>
      </c>
      <c r="H95" s="11" t="s">
        <v>1186</v>
      </c>
    </row>
    <row r="96" spans="1:8" x14ac:dyDescent="0.3">
      <c r="A96" s="11" t="str">
        <f>Transportation!A96</f>
        <v>P-PD-3405</v>
      </c>
      <c r="B96" s="21">
        <f>Manufacturing!E101+5</f>
        <v>44245</v>
      </c>
      <c r="C96" s="11" t="str">
        <f t="shared" si="4"/>
        <v>WD-IND-100305</v>
      </c>
      <c r="D96" s="11" t="str">
        <f t="shared" si="5"/>
        <v>WH-IND-6615</v>
      </c>
      <c r="E96" s="11" t="s">
        <v>1092</v>
      </c>
      <c r="F96" s="11" t="s">
        <v>16</v>
      </c>
      <c r="G96" s="11" t="str">
        <f t="shared" si="6"/>
        <v>S-WD-IND-858</v>
      </c>
      <c r="H96" s="11" t="s">
        <v>1187</v>
      </c>
    </row>
    <row r="97" spans="1:8" x14ac:dyDescent="0.3">
      <c r="A97" s="11" t="str">
        <f>Transportation!A97</f>
        <v>P-PD-9719</v>
      </c>
      <c r="B97" s="21">
        <f>Manufacturing!E102+5</f>
        <v>44245</v>
      </c>
      <c r="C97" s="11" t="str">
        <f t="shared" si="4"/>
        <v>WD-IND-100305</v>
      </c>
      <c r="D97" s="11" t="str">
        <f t="shared" si="5"/>
        <v>WH-IND-6615</v>
      </c>
      <c r="E97" s="11" t="s">
        <v>1092</v>
      </c>
      <c r="F97" s="11" t="s">
        <v>16</v>
      </c>
      <c r="G97" s="11" t="str">
        <f t="shared" si="6"/>
        <v>S-WD-IND-858</v>
      </c>
      <c r="H97" s="11" t="s">
        <v>1188</v>
      </c>
    </row>
    <row r="98" spans="1:8" x14ac:dyDescent="0.3">
      <c r="A98" s="11" t="str">
        <f>Transportation!A98</f>
        <v>P-PD-7160</v>
      </c>
      <c r="B98" s="21">
        <f>Manufacturing!E103+5</f>
        <v>44246</v>
      </c>
      <c r="C98" s="11" t="str">
        <f t="shared" si="4"/>
        <v>WD-GER-100474</v>
      </c>
      <c r="D98" s="11" t="str">
        <f t="shared" si="5"/>
        <v>WH-GER-6615</v>
      </c>
      <c r="E98" s="11" t="s">
        <v>29</v>
      </c>
      <c r="F98" s="11" t="s">
        <v>37</v>
      </c>
      <c r="G98" s="11" t="str">
        <f t="shared" si="6"/>
        <v>S-WD-GER-693</v>
      </c>
      <c r="H98" s="11" t="s">
        <v>1189</v>
      </c>
    </row>
    <row r="99" spans="1:8" x14ac:dyDescent="0.3">
      <c r="A99" s="11" t="str">
        <f>Transportation!A99</f>
        <v>P-PD-3094</v>
      </c>
      <c r="B99" s="21">
        <f>Manufacturing!E104+5</f>
        <v>44246</v>
      </c>
      <c r="C99" s="11" t="str">
        <f t="shared" si="4"/>
        <v>WD-CHI-100424</v>
      </c>
      <c r="D99" s="11" t="str">
        <f t="shared" si="5"/>
        <v>WH-CHI-6464</v>
      </c>
      <c r="E99" s="11" t="s">
        <v>24</v>
      </c>
      <c r="F99" s="11" t="s">
        <v>25</v>
      </c>
      <c r="G99" s="11" t="str">
        <f t="shared" si="6"/>
        <v>S-WD-CHI-690</v>
      </c>
      <c r="H99" s="11" t="s">
        <v>1190</v>
      </c>
    </row>
    <row r="100" spans="1:8" x14ac:dyDescent="0.3">
      <c r="A100" s="11" t="str">
        <f>Transportation!A100</f>
        <v>P-PD-6840</v>
      </c>
      <c r="B100" s="21">
        <f>Manufacturing!E105+5</f>
        <v>44246</v>
      </c>
      <c r="C100" s="11" t="str">
        <f t="shared" si="4"/>
        <v>WD-GER-100474</v>
      </c>
      <c r="D100" s="11" t="str">
        <f t="shared" si="5"/>
        <v>WH-GER-6615</v>
      </c>
      <c r="E100" s="11" t="s">
        <v>29</v>
      </c>
      <c r="F100" s="11" t="s">
        <v>33</v>
      </c>
      <c r="G100" s="11" t="str">
        <f t="shared" si="6"/>
        <v>S-WD-GER-929</v>
      </c>
      <c r="H100" s="11" t="s">
        <v>1191</v>
      </c>
    </row>
    <row r="101" spans="1:8" x14ac:dyDescent="0.3">
      <c r="A101" s="11" t="str">
        <f>Transportation!A101</f>
        <v>P-PD-5912</v>
      </c>
      <c r="B101" s="21">
        <f>Manufacturing!E106+5</f>
        <v>44247</v>
      </c>
      <c r="C101" s="11" t="str">
        <f t="shared" si="4"/>
        <v>WD-IND-100305</v>
      </c>
      <c r="D101" s="11" t="str">
        <f t="shared" si="5"/>
        <v>WH-IND-6615</v>
      </c>
      <c r="E101" s="11" t="s">
        <v>1092</v>
      </c>
      <c r="F101" s="11" t="s">
        <v>25</v>
      </c>
      <c r="G101" s="11" t="str">
        <f t="shared" si="6"/>
        <v>S-WD-IND-809</v>
      </c>
      <c r="H101" s="11" t="s">
        <v>1192</v>
      </c>
    </row>
    <row r="102" spans="1:8" x14ac:dyDescent="0.3">
      <c r="A102" s="11" t="str">
        <f>Transportation!A102</f>
        <v>P-PD-4986</v>
      </c>
      <c r="B102" s="21">
        <f>Manufacturing!E107+5</f>
        <v>44247</v>
      </c>
      <c r="C102" s="11" t="str">
        <f t="shared" si="4"/>
        <v>WD-CHI-100424</v>
      </c>
      <c r="D102" s="11" t="str">
        <f t="shared" si="5"/>
        <v>WH-CHI-6464</v>
      </c>
      <c r="E102" s="11" t="s">
        <v>24</v>
      </c>
      <c r="F102" s="11" t="s">
        <v>33</v>
      </c>
      <c r="G102" s="11" t="str">
        <f t="shared" si="6"/>
        <v>S-WD-CHI-715</v>
      </c>
      <c r="H102" s="11" t="s">
        <v>1193</v>
      </c>
    </row>
    <row r="103" spans="1:8" x14ac:dyDescent="0.3">
      <c r="A103" s="11" t="str">
        <f>Transportation!A103</f>
        <v>P-PD-9584</v>
      </c>
      <c r="B103" s="21">
        <f>Manufacturing!E108+5</f>
        <v>44247</v>
      </c>
      <c r="C103" s="11" t="str">
        <f t="shared" si="4"/>
        <v>WD-USA-100961</v>
      </c>
      <c r="D103" s="11" t="str">
        <f t="shared" si="5"/>
        <v>WH-USA-9758</v>
      </c>
      <c r="E103" s="11" t="s">
        <v>1094</v>
      </c>
      <c r="F103" s="11" t="s">
        <v>25</v>
      </c>
      <c r="G103" s="11" t="str">
        <f t="shared" si="6"/>
        <v>S-WD-USA-934</v>
      </c>
      <c r="H103" s="11" t="s">
        <v>1194</v>
      </c>
    </row>
    <row r="104" spans="1:8" x14ac:dyDescent="0.3">
      <c r="A104" s="11" t="str">
        <f>Transportation!A104</f>
        <v>P-PD-6410</v>
      </c>
      <c r="B104" s="21">
        <f>Manufacturing!E109+5</f>
        <v>44248</v>
      </c>
      <c r="C104" s="11" t="str">
        <f t="shared" si="4"/>
        <v>WD-USA-100961</v>
      </c>
      <c r="D104" s="11" t="str">
        <f t="shared" si="5"/>
        <v>WH-USA-9758</v>
      </c>
      <c r="E104" s="11" t="s">
        <v>1094</v>
      </c>
      <c r="F104" s="11" t="s">
        <v>33</v>
      </c>
      <c r="G104" s="11" t="str">
        <f t="shared" si="6"/>
        <v>S-WD-USA-530</v>
      </c>
      <c r="H104" s="11" t="s">
        <v>1195</v>
      </c>
    </row>
    <row r="105" spans="1:8" x14ac:dyDescent="0.3">
      <c r="A105" s="11" t="str">
        <f>Transportation!A105</f>
        <v>P-PD-5131</v>
      </c>
      <c r="B105" s="21">
        <f>Manufacturing!E110+5</f>
        <v>44248</v>
      </c>
      <c r="C105" s="11" t="str">
        <f t="shared" si="4"/>
        <v>WD-USA-100961</v>
      </c>
      <c r="D105" s="11" t="str">
        <f t="shared" si="5"/>
        <v>WH-USA-9758</v>
      </c>
      <c r="E105" s="11" t="s">
        <v>1094</v>
      </c>
      <c r="F105" s="11" t="s">
        <v>16</v>
      </c>
      <c r="G105" s="11" t="str">
        <f t="shared" si="6"/>
        <v>S-WD-USA-636</v>
      </c>
      <c r="H105" s="11" t="s">
        <v>1196</v>
      </c>
    </row>
    <row r="106" spans="1:8" x14ac:dyDescent="0.3">
      <c r="A106" s="11" t="str">
        <f>Transportation!A106</f>
        <v>P-PD-6258</v>
      </c>
      <c r="B106" s="21">
        <f>Manufacturing!E111+5</f>
        <v>44248</v>
      </c>
      <c r="C106" s="11" t="str">
        <f t="shared" si="4"/>
        <v>WD-USA-100961</v>
      </c>
      <c r="D106" s="11" t="str">
        <f t="shared" si="5"/>
        <v>WH-USA-9758</v>
      </c>
      <c r="E106" s="11" t="s">
        <v>1094</v>
      </c>
      <c r="F106" s="11" t="s">
        <v>37</v>
      </c>
      <c r="G106" s="11" t="str">
        <f t="shared" si="6"/>
        <v>S-WD-USA-488</v>
      </c>
      <c r="H106" s="11" t="s">
        <v>1197</v>
      </c>
    </row>
    <row r="107" spans="1:8" x14ac:dyDescent="0.3">
      <c r="A107" s="11" t="str">
        <f>Transportation!A107</f>
        <v>P-PD-3632</v>
      </c>
      <c r="B107" s="21">
        <f>Manufacturing!E112+5</f>
        <v>44248</v>
      </c>
      <c r="C107" s="11" t="str">
        <f t="shared" si="4"/>
        <v>WD-USA-100961</v>
      </c>
      <c r="D107" s="11" t="str">
        <f t="shared" si="5"/>
        <v>WH-USA-9758</v>
      </c>
      <c r="E107" s="11" t="s">
        <v>1094</v>
      </c>
      <c r="F107" s="11" t="s">
        <v>37</v>
      </c>
      <c r="G107" s="11" t="str">
        <f t="shared" si="6"/>
        <v>S-WD-USA-488</v>
      </c>
      <c r="H107" s="11" t="s">
        <v>1198</v>
      </c>
    </row>
    <row r="108" spans="1:8" x14ac:dyDescent="0.3">
      <c r="A108" s="11" t="str">
        <f>Transportation!A108</f>
        <v>P-PD-8161</v>
      </c>
      <c r="B108" s="21">
        <f>Manufacturing!E113+5</f>
        <v>44249</v>
      </c>
      <c r="C108" s="11" t="str">
        <f t="shared" si="4"/>
        <v>WD-IND-100305</v>
      </c>
      <c r="D108" s="11" t="str">
        <f t="shared" si="5"/>
        <v>WH-IND-6615</v>
      </c>
      <c r="E108" s="11" t="s">
        <v>1092</v>
      </c>
      <c r="F108" s="11" t="s">
        <v>25</v>
      </c>
      <c r="G108" s="11" t="str">
        <f t="shared" si="6"/>
        <v>S-WD-IND-809</v>
      </c>
      <c r="H108" s="11" t="s">
        <v>1199</v>
      </c>
    </row>
    <row r="109" spans="1:8" x14ac:dyDescent="0.3">
      <c r="A109" s="11" t="str">
        <f>Transportation!A109</f>
        <v>P-PD-6350</v>
      </c>
      <c r="B109" s="21">
        <f>Manufacturing!E114+5</f>
        <v>44249</v>
      </c>
      <c r="C109" s="11" t="str">
        <f t="shared" si="4"/>
        <v>WD-IND-100305</v>
      </c>
      <c r="D109" s="11" t="str">
        <f t="shared" si="5"/>
        <v>WH-IND-6615</v>
      </c>
      <c r="E109" s="11" t="s">
        <v>1092</v>
      </c>
      <c r="F109" s="11" t="s">
        <v>33</v>
      </c>
      <c r="G109" s="11" t="str">
        <f t="shared" si="6"/>
        <v>S-WD-IND-929</v>
      </c>
      <c r="H109" s="11" t="s">
        <v>1200</v>
      </c>
    </row>
    <row r="110" spans="1:8" x14ac:dyDescent="0.3">
      <c r="A110" s="11" t="str">
        <f>Transportation!A110</f>
        <v>P-PD-8762</v>
      </c>
      <c r="B110" s="21">
        <f>Manufacturing!E115+5</f>
        <v>44249</v>
      </c>
      <c r="C110" s="11" t="str">
        <f t="shared" si="4"/>
        <v>WD-IND-100305</v>
      </c>
      <c r="D110" s="11" t="str">
        <f t="shared" si="5"/>
        <v>WH-IND-6615</v>
      </c>
      <c r="E110" s="11" t="s">
        <v>1092</v>
      </c>
      <c r="F110" s="11" t="s">
        <v>33</v>
      </c>
      <c r="G110" s="11" t="str">
        <f t="shared" si="6"/>
        <v>S-WD-IND-929</v>
      </c>
      <c r="H110" s="11" t="s">
        <v>1201</v>
      </c>
    </row>
    <row r="111" spans="1:8" x14ac:dyDescent="0.3">
      <c r="A111" s="11" t="str">
        <f>Transportation!A111</f>
        <v>P-PD-7030</v>
      </c>
      <c r="B111" s="21">
        <f>Manufacturing!E116+5</f>
        <v>44250</v>
      </c>
      <c r="C111" s="11" t="str">
        <f t="shared" si="4"/>
        <v>WD-GER-100474</v>
      </c>
      <c r="D111" s="11" t="str">
        <f t="shared" si="5"/>
        <v>WH-GER-6615</v>
      </c>
      <c r="E111" s="11" t="s">
        <v>29</v>
      </c>
      <c r="F111" s="11" t="s">
        <v>37</v>
      </c>
      <c r="G111" s="11" t="str">
        <f t="shared" si="6"/>
        <v>S-WD-GER-693</v>
      </c>
      <c r="H111" s="11" t="s">
        <v>1202</v>
      </c>
    </row>
    <row r="112" spans="1:8" x14ac:dyDescent="0.3">
      <c r="A112" s="11" t="str">
        <f>Transportation!A112</f>
        <v>P-PD-9409</v>
      </c>
      <c r="B112" s="21">
        <f>Manufacturing!E117+5</f>
        <v>44250</v>
      </c>
      <c r="C112" s="11" t="str">
        <f t="shared" si="4"/>
        <v>WD-USA-100961</v>
      </c>
      <c r="D112" s="11" t="str">
        <f t="shared" si="5"/>
        <v>WH-USA-9758</v>
      </c>
      <c r="E112" s="11" t="s">
        <v>1094</v>
      </c>
      <c r="F112" s="11" t="s">
        <v>33</v>
      </c>
      <c r="G112" s="11" t="str">
        <f t="shared" si="6"/>
        <v>S-WD-USA-530</v>
      </c>
      <c r="H112" s="11" t="s">
        <v>1203</v>
      </c>
    </row>
    <row r="113" spans="1:8" x14ac:dyDescent="0.3">
      <c r="A113" s="11" t="str">
        <f>Transportation!A113</f>
        <v>P-PD-4642</v>
      </c>
      <c r="B113" s="21">
        <f>Manufacturing!E118+5</f>
        <v>44250</v>
      </c>
      <c r="C113" s="11" t="str">
        <f t="shared" si="4"/>
        <v>WD-CHI-100424</v>
      </c>
      <c r="D113" s="11" t="str">
        <f t="shared" si="5"/>
        <v>WH-CHI-6464</v>
      </c>
      <c r="E113" s="11" t="s">
        <v>24</v>
      </c>
      <c r="F113" s="11" t="s">
        <v>16</v>
      </c>
      <c r="G113" s="11" t="str">
        <f t="shared" si="6"/>
        <v>S-WD-CHI-449</v>
      </c>
      <c r="H113" s="11" t="s">
        <v>1204</v>
      </c>
    </row>
    <row r="114" spans="1:8" x14ac:dyDescent="0.3">
      <c r="A114" s="11" t="str">
        <f>Transportation!A114</f>
        <v>P-PD-6057</v>
      </c>
      <c r="B114" s="21">
        <f>Manufacturing!E119+5</f>
        <v>44250</v>
      </c>
      <c r="C114" s="11" t="str">
        <f t="shared" si="4"/>
        <v>WD-CHI-100424</v>
      </c>
      <c r="D114" s="11" t="str">
        <f t="shared" si="5"/>
        <v>WH-CHI-6464</v>
      </c>
      <c r="E114" s="11" t="s">
        <v>24</v>
      </c>
      <c r="F114" s="11" t="s">
        <v>16</v>
      </c>
      <c r="G114" s="11" t="str">
        <f t="shared" si="6"/>
        <v>S-WD-CHI-449</v>
      </c>
      <c r="H114" s="11" t="s">
        <v>1205</v>
      </c>
    </row>
    <row r="115" spans="1:8" x14ac:dyDescent="0.3">
      <c r="A115" s="11" t="str">
        <f>Transportation!A115</f>
        <v>P-PD-6151</v>
      </c>
      <c r="B115" s="21">
        <f>Manufacturing!E120+5</f>
        <v>44250</v>
      </c>
      <c r="C115" s="11" t="str">
        <f t="shared" si="4"/>
        <v>WD-GER-100474</v>
      </c>
      <c r="D115" s="11" t="str">
        <f t="shared" si="5"/>
        <v>WH-GER-6615</v>
      </c>
      <c r="E115" s="11" t="s">
        <v>29</v>
      </c>
      <c r="F115" s="11" t="s">
        <v>25</v>
      </c>
      <c r="G115" s="11" t="str">
        <f t="shared" si="6"/>
        <v>S-WD-GER-809</v>
      </c>
      <c r="H115" s="11" t="s">
        <v>1206</v>
      </c>
    </row>
    <row r="116" spans="1:8" x14ac:dyDescent="0.3">
      <c r="A116" s="11" t="str">
        <f>Transportation!A116</f>
        <v>P-PD-4532</v>
      </c>
      <c r="B116" s="21">
        <f>Manufacturing!E121+5</f>
        <v>44251</v>
      </c>
      <c r="C116" s="11" t="str">
        <f t="shared" si="4"/>
        <v>WD-USA-100961</v>
      </c>
      <c r="D116" s="11" t="str">
        <f t="shared" si="5"/>
        <v>WH-USA-9758</v>
      </c>
      <c r="E116" s="11" t="s">
        <v>1094</v>
      </c>
      <c r="F116" s="11" t="s">
        <v>33</v>
      </c>
      <c r="G116" s="11" t="str">
        <f t="shared" si="6"/>
        <v>S-WD-USA-530</v>
      </c>
      <c r="H116" s="11" t="s">
        <v>1207</v>
      </c>
    </row>
    <row r="117" spans="1:8" x14ac:dyDescent="0.3">
      <c r="A117" s="11" t="str">
        <f>Transportation!A117</f>
        <v>P-PD-9933</v>
      </c>
      <c r="B117" s="21">
        <f>Manufacturing!E122+5</f>
        <v>44251</v>
      </c>
      <c r="C117" s="11" t="str">
        <f t="shared" si="4"/>
        <v>WD-GER-100474</v>
      </c>
      <c r="D117" s="11" t="str">
        <f t="shared" si="5"/>
        <v>WH-GER-6615</v>
      </c>
      <c r="E117" s="11" t="s">
        <v>29</v>
      </c>
      <c r="F117" s="11" t="s">
        <v>33</v>
      </c>
      <c r="G117" s="11" t="str">
        <f t="shared" si="6"/>
        <v>S-WD-GER-929</v>
      </c>
      <c r="H117" s="11" t="s">
        <v>1208</v>
      </c>
    </row>
    <row r="118" spans="1:8" x14ac:dyDescent="0.3">
      <c r="A118" s="11" t="str">
        <f>Transportation!A118</f>
        <v>P-PD-8796</v>
      </c>
      <c r="B118" s="21">
        <f>Manufacturing!E123+5</f>
        <v>44251</v>
      </c>
      <c r="C118" s="11" t="str">
        <f t="shared" si="4"/>
        <v>WD-GER-100474</v>
      </c>
      <c r="D118" s="11" t="str">
        <f t="shared" si="5"/>
        <v>WH-GER-6615</v>
      </c>
      <c r="E118" s="11" t="s">
        <v>29</v>
      </c>
      <c r="F118" s="11" t="s">
        <v>16</v>
      </c>
      <c r="G118" s="11" t="str">
        <f t="shared" si="6"/>
        <v>S-WD-GER-858</v>
      </c>
      <c r="H118" s="11" t="s">
        <v>1209</v>
      </c>
    </row>
    <row r="119" spans="1:8" x14ac:dyDescent="0.3">
      <c r="A119" s="11" t="str">
        <f>Transportation!A119</f>
        <v>P-PD-8573</v>
      </c>
      <c r="B119" s="21">
        <f>Manufacturing!E124+5</f>
        <v>44252</v>
      </c>
      <c r="C119" s="11" t="str">
        <f t="shared" si="4"/>
        <v>WD-USA-100961</v>
      </c>
      <c r="D119" s="11" t="str">
        <f t="shared" si="5"/>
        <v>WH-USA-9758</v>
      </c>
      <c r="E119" s="11" t="s">
        <v>1094</v>
      </c>
      <c r="F119" s="11" t="s">
        <v>33</v>
      </c>
      <c r="G119" s="11" t="str">
        <f t="shared" si="6"/>
        <v>S-WD-USA-530</v>
      </c>
      <c r="H119" s="11" t="s">
        <v>1210</v>
      </c>
    </row>
    <row r="120" spans="1:8" x14ac:dyDescent="0.3">
      <c r="A120" s="11" t="str">
        <f>Transportation!A120</f>
        <v>P-PD-6413</v>
      </c>
      <c r="B120" s="21">
        <f>Manufacturing!E125+5</f>
        <v>44252</v>
      </c>
      <c r="C120" s="11" t="str">
        <f t="shared" si="4"/>
        <v>WD-GER-100474</v>
      </c>
      <c r="D120" s="11" t="str">
        <f t="shared" si="5"/>
        <v>WH-GER-6615</v>
      </c>
      <c r="E120" s="11" t="s">
        <v>29</v>
      </c>
      <c r="F120" s="11" t="s">
        <v>33</v>
      </c>
      <c r="G120" s="11" t="str">
        <f t="shared" si="6"/>
        <v>S-WD-GER-929</v>
      </c>
      <c r="H120" s="11" t="s">
        <v>1211</v>
      </c>
    </row>
    <row r="121" spans="1:8" x14ac:dyDescent="0.3">
      <c r="A121" s="11" t="str">
        <f>Transportation!A121</f>
        <v>P-PD-8697</v>
      </c>
      <c r="B121" s="21">
        <f>Manufacturing!E126+5</f>
        <v>44253</v>
      </c>
      <c r="C121" s="11" t="str">
        <f t="shared" si="4"/>
        <v>WD-IND-100305</v>
      </c>
      <c r="D121" s="11" t="str">
        <f t="shared" si="5"/>
        <v>WH-IND-6615</v>
      </c>
      <c r="E121" s="11" t="s">
        <v>1092</v>
      </c>
      <c r="F121" s="11" t="s">
        <v>37</v>
      </c>
      <c r="G121" s="11" t="str">
        <f t="shared" si="6"/>
        <v>S-WD-IND-693</v>
      </c>
      <c r="H121" s="11" t="s">
        <v>1212</v>
      </c>
    </row>
    <row r="122" spans="1:8" x14ac:dyDescent="0.3">
      <c r="A122" s="11" t="str">
        <f>Transportation!A122</f>
        <v>P-PD-5217</v>
      </c>
      <c r="B122" s="21">
        <f>Manufacturing!E127+5</f>
        <v>44253</v>
      </c>
      <c r="C122" s="11" t="str">
        <f t="shared" si="4"/>
        <v>WD-GER-100474</v>
      </c>
      <c r="D122" s="11" t="str">
        <f t="shared" si="5"/>
        <v>WH-GER-6615</v>
      </c>
      <c r="E122" s="11" t="s">
        <v>29</v>
      </c>
      <c r="F122" s="11" t="s">
        <v>37</v>
      </c>
      <c r="G122" s="11" t="str">
        <f t="shared" si="6"/>
        <v>S-WD-GER-693</v>
      </c>
      <c r="H122" s="11" t="s">
        <v>1213</v>
      </c>
    </row>
    <row r="123" spans="1:8" x14ac:dyDescent="0.3">
      <c r="A123" s="11" t="str">
        <f>Transportation!A123</f>
        <v>P-PD-4286</v>
      </c>
      <c r="B123" s="21">
        <f>Manufacturing!E128+5</f>
        <v>44253</v>
      </c>
      <c r="C123" s="11" t="str">
        <f t="shared" si="4"/>
        <v>WD-GER-100474</v>
      </c>
      <c r="D123" s="11" t="str">
        <f t="shared" si="5"/>
        <v>WH-GER-6615</v>
      </c>
      <c r="E123" s="11" t="s">
        <v>29</v>
      </c>
      <c r="F123" s="11" t="s">
        <v>37</v>
      </c>
      <c r="G123" s="11" t="str">
        <f t="shared" si="6"/>
        <v>S-WD-GER-693</v>
      </c>
      <c r="H123" s="11" t="s">
        <v>1214</v>
      </c>
    </row>
    <row r="124" spans="1:8" x14ac:dyDescent="0.3">
      <c r="A124" s="11" t="str">
        <f>Transportation!A124</f>
        <v>P-PD-9106</v>
      </c>
      <c r="B124" s="21">
        <f>Manufacturing!E129+5</f>
        <v>44254</v>
      </c>
      <c r="C124" s="11" t="str">
        <f t="shared" si="4"/>
        <v>WD-GER-100474</v>
      </c>
      <c r="D124" s="11" t="str">
        <f t="shared" si="5"/>
        <v>WH-GER-6615</v>
      </c>
      <c r="E124" s="11" t="s">
        <v>29</v>
      </c>
      <c r="F124" s="11" t="s">
        <v>37</v>
      </c>
      <c r="G124" s="11" t="str">
        <f t="shared" si="6"/>
        <v>S-WD-GER-693</v>
      </c>
      <c r="H124" s="11" t="s">
        <v>1215</v>
      </c>
    </row>
    <row r="125" spans="1:8" x14ac:dyDescent="0.3">
      <c r="A125" s="11" t="str">
        <f>Transportation!A125</f>
        <v>P-PD-6808</v>
      </c>
      <c r="B125" s="21">
        <f>Manufacturing!E130+5</f>
        <v>44254</v>
      </c>
      <c r="C125" s="11" t="str">
        <f t="shared" si="4"/>
        <v>WD-USA-100961</v>
      </c>
      <c r="D125" s="11" t="str">
        <f t="shared" si="5"/>
        <v>WH-USA-9758</v>
      </c>
      <c r="E125" s="11" t="s">
        <v>1094</v>
      </c>
      <c r="F125" s="11" t="s">
        <v>25</v>
      </c>
      <c r="G125" s="11" t="str">
        <f t="shared" si="6"/>
        <v>S-WD-USA-934</v>
      </c>
      <c r="H125" s="11" t="s">
        <v>1216</v>
      </c>
    </row>
    <row r="126" spans="1:8" x14ac:dyDescent="0.3">
      <c r="A126" s="11" t="str">
        <f>Transportation!A126</f>
        <v>P-PD-7871</v>
      </c>
      <c r="B126" s="21">
        <f>Manufacturing!E131+5</f>
        <v>44254</v>
      </c>
      <c r="C126" s="11" t="str">
        <f t="shared" si="4"/>
        <v>WD-IND-100305</v>
      </c>
      <c r="D126" s="11" t="str">
        <f t="shared" si="5"/>
        <v>WH-IND-6615</v>
      </c>
      <c r="E126" s="11" t="s">
        <v>1092</v>
      </c>
      <c r="F126" s="11" t="s">
        <v>25</v>
      </c>
      <c r="G126" s="11" t="str">
        <f t="shared" si="6"/>
        <v>S-WD-IND-809</v>
      </c>
      <c r="H126" s="11" t="s">
        <v>1217</v>
      </c>
    </row>
    <row r="127" spans="1:8" x14ac:dyDescent="0.3">
      <c r="A127" s="11" t="str">
        <f>Transportation!A127</f>
        <v>P-PD-6049</v>
      </c>
      <c r="B127" s="21">
        <f>Manufacturing!E132+5</f>
        <v>44255</v>
      </c>
      <c r="C127" s="11" t="str">
        <f t="shared" si="4"/>
        <v>WD-IND-100305</v>
      </c>
      <c r="D127" s="11" t="str">
        <f t="shared" si="5"/>
        <v>WH-IND-6615</v>
      </c>
      <c r="E127" s="11" t="s">
        <v>1092</v>
      </c>
      <c r="F127" s="11" t="s">
        <v>37</v>
      </c>
      <c r="G127" s="11" t="str">
        <f t="shared" si="6"/>
        <v>S-WD-IND-693</v>
      </c>
      <c r="H127" s="11" t="s">
        <v>1218</v>
      </c>
    </row>
    <row r="128" spans="1:8" x14ac:dyDescent="0.3">
      <c r="A128" s="11" t="str">
        <f>Transportation!A128</f>
        <v>P-PD-7502</v>
      </c>
      <c r="B128" s="21">
        <f>Manufacturing!E133+5</f>
        <v>44255</v>
      </c>
      <c r="C128" s="11" t="str">
        <f t="shared" si="4"/>
        <v>WD-CHI-100424</v>
      </c>
      <c r="D128" s="11" t="str">
        <f t="shared" si="5"/>
        <v>WH-CHI-6464</v>
      </c>
      <c r="E128" s="11" t="s">
        <v>24</v>
      </c>
      <c r="F128" s="11" t="s">
        <v>33</v>
      </c>
      <c r="G128" s="11" t="str">
        <f t="shared" si="6"/>
        <v>S-WD-CHI-715</v>
      </c>
      <c r="H128" s="11" t="s">
        <v>1219</v>
      </c>
    </row>
    <row r="129" spans="1:8" x14ac:dyDescent="0.3">
      <c r="A129" s="11" t="str">
        <f>Transportation!A129</f>
        <v>P-PD-8600</v>
      </c>
      <c r="B129" s="21">
        <f>Manufacturing!E134+5</f>
        <v>44255</v>
      </c>
      <c r="C129" s="11" t="str">
        <f t="shared" si="4"/>
        <v>WD-USA-100961</v>
      </c>
      <c r="D129" s="11" t="str">
        <f t="shared" si="5"/>
        <v>WH-USA-9758</v>
      </c>
      <c r="E129" s="11" t="s">
        <v>1094</v>
      </c>
      <c r="F129" s="11" t="s">
        <v>25</v>
      </c>
      <c r="G129" s="11" t="str">
        <f t="shared" si="6"/>
        <v>S-WD-USA-934</v>
      </c>
      <c r="H129" s="11" t="s">
        <v>1220</v>
      </c>
    </row>
    <row r="130" spans="1:8" x14ac:dyDescent="0.3">
      <c r="A130" s="11" t="str">
        <f>Transportation!A130</f>
        <v>P-PD-4993</v>
      </c>
      <c r="B130" s="21">
        <f>Manufacturing!E135+5</f>
        <v>44255</v>
      </c>
      <c r="C130" s="11" t="str">
        <f t="shared" si="4"/>
        <v>WD-IND-100305</v>
      </c>
      <c r="D130" s="11" t="str">
        <f t="shared" si="5"/>
        <v>WH-IND-6615</v>
      </c>
      <c r="E130" s="11" t="s">
        <v>1092</v>
      </c>
      <c r="F130" s="11" t="s">
        <v>16</v>
      </c>
      <c r="G130" s="11" t="str">
        <f t="shared" si="6"/>
        <v>S-WD-IND-858</v>
      </c>
      <c r="H130" s="11" t="s">
        <v>1221</v>
      </c>
    </row>
    <row r="131" spans="1:8" x14ac:dyDescent="0.3">
      <c r="A131" s="11" t="str">
        <f>Transportation!A131</f>
        <v>P-PD-3497</v>
      </c>
      <c r="B131" s="21">
        <f>Manufacturing!E136+5</f>
        <v>44255</v>
      </c>
      <c r="C131" s="11" t="str">
        <f t="shared" ref="C131:C194" si="7">IF(E131="Germany","WD-GER-100474",IF(E131="China","WD-CHI-100424",IF(E131="India","WD-IND-100305",IF(E131="USA","WD-USA-100961",""))))</f>
        <v>WD-USA-100961</v>
      </c>
      <c r="D131" s="11" t="str">
        <f t="shared" ref="D131:D194" si="8">IF(E131="Germany","WH-GER-6615",IF(E131="China","WH-CHI-6464",IF(E131="India","WH-IND-6615",IF(E131="USA","WH-USA-9758",""))))</f>
        <v>WH-USA-9758</v>
      </c>
      <c r="E131" s="11" t="s">
        <v>1094</v>
      </c>
      <c r="F131" s="11" t="s">
        <v>37</v>
      </c>
      <c r="G131" s="11" t="str">
        <f t="shared" si="6"/>
        <v>S-WD-USA-488</v>
      </c>
      <c r="H131" s="11" t="s">
        <v>1222</v>
      </c>
    </row>
    <row r="132" spans="1:8" x14ac:dyDescent="0.3">
      <c r="A132" s="11" t="str">
        <f>Transportation!A132</f>
        <v>P-PD-5259</v>
      </c>
      <c r="B132" s="21">
        <f>Manufacturing!E137+5</f>
        <v>44256</v>
      </c>
      <c r="C132" s="11" t="str">
        <f t="shared" si="7"/>
        <v>WD-GER-100474</v>
      </c>
      <c r="D132" s="11" t="str">
        <f t="shared" si="8"/>
        <v>WH-GER-6615</v>
      </c>
      <c r="E132" s="11" t="s">
        <v>29</v>
      </c>
      <c r="F132" s="11" t="s">
        <v>25</v>
      </c>
      <c r="G132" s="11" t="str">
        <f t="shared" si="6"/>
        <v>S-WD-GER-809</v>
      </c>
      <c r="H132" s="11" t="s">
        <v>1223</v>
      </c>
    </row>
    <row r="133" spans="1:8" x14ac:dyDescent="0.3">
      <c r="A133" s="11" t="str">
        <f>Transportation!A133</f>
        <v>P-PD-4726</v>
      </c>
      <c r="B133" s="21">
        <f>Manufacturing!E138+5</f>
        <v>44256</v>
      </c>
      <c r="C133" s="11" t="str">
        <f t="shared" si="7"/>
        <v>WD-CHI-100424</v>
      </c>
      <c r="D133" s="11" t="str">
        <f t="shared" si="8"/>
        <v>WH-CHI-6464</v>
      </c>
      <c r="E133" s="11" t="s">
        <v>24</v>
      </c>
      <c r="F133" s="11" t="s">
        <v>37</v>
      </c>
      <c r="G133" s="11" t="str">
        <f t="shared" si="6"/>
        <v>S-WD-CHI-499</v>
      </c>
      <c r="H133" s="11" t="s">
        <v>1224</v>
      </c>
    </row>
    <row r="134" spans="1:8" x14ac:dyDescent="0.3">
      <c r="A134" s="11" t="str">
        <f>Transportation!A134</f>
        <v>P-PD-3733</v>
      </c>
      <c r="B134" s="21">
        <f>Manufacturing!E139+5</f>
        <v>44256</v>
      </c>
      <c r="C134" s="11" t="str">
        <f t="shared" si="7"/>
        <v>WD-USA-100961</v>
      </c>
      <c r="D134" s="11" t="str">
        <f t="shared" si="8"/>
        <v>WH-USA-9758</v>
      </c>
      <c r="E134" s="11" t="s">
        <v>1094</v>
      </c>
      <c r="F134" s="11" t="s">
        <v>25</v>
      </c>
      <c r="G134" s="11" t="str">
        <f t="shared" si="6"/>
        <v>S-WD-USA-934</v>
      </c>
      <c r="H134" s="11" t="s">
        <v>1225</v>
      </c>
    </row>
    <row r="135" spans="1:8" x14ac:dyDescent="0.3">
      <c r="A135" s="11" t="str">
        <f>Transportation!A135</f>
        <v>P-PD-3843</v>
      </c>
      <c r="B135" s="21">
        <f>Manufacturing!E140+5</f>
        <v>44256</v>
      </c>
      <c r="C135" s="11" t="str">
        <f t="shared" si="7"/>
        <v>WD-GER-100474</v>
      </c>
      <c r="D135" s="11" t="str">
        <f t="shared" si="8"/>
        <v>WH-GER-6615</v>
      </c>
      <c r="E135" s="11" t="s">
        <v>29</v>
      </c>
      <c r="F135" s="11" t="s">
        <v>33</v>
      </c>
      <c r="G135" s="11" t="str">
        <f t="shared" si="6"/>
        <v>S-WD-GER-929</v>
      </c>
      <c r="H135" s="11" t="s">
        <v>1226</v>
      </c>
    </row>
    <row r="136" spans="1:8" x14ac:dyDescent="0.3">
      <c r="A136" s="11" t="str">
        <f>Transportation!A136</f>
        <v>P-PD-3973</v>
      </c>
      <c r="B136" s="21">
        <f>Manufacturing!E141+5</f>
        <v>44256</v>
      </c>
      <c r="C136" s="11" t="str">
        <f t="shared" si="7"/>
        <v>WD-GER-100474</v>
      </c>
      <c r="D136" s="11" t="str">
        <f t="shared" si="8"/>
        <v>WH-GER-6615</v>
      </c>
      <c r="E136" s="11" t="s">
        <v>29</v>
      </c>
      <c r="F136" s="11" t="s">
        <v>25</v>
      </c>
      <c r="G136" s="11" t="str">
        <f t="shared" si="6"/>
        <v>S-WD-GER-809</v>
      </c>
      <c r="H136" s="11" t="s">
        <v>1227</v>
      </c>
    </row>
    <row r="137" spans="1:8" x14ac:dyDescent="0.3">
      <c r="A137" s="11" t="str">
        <f>Transportation!A137</f>
        <v>P-PD-8978</v>
      </c>
      <c r="B137" s="21">
        <f>Manufacturing!E142+5</f>
        <v>44256</v>
      </c>
      <c r="C137" s="11" t="str">
        <f t="shared" si="7"/>
        <v>WD-GER-100474</v>
      </c>
      <c r="D137" s="11" t="str">
        <f t="shared" si="8"/>
        <v>WH-GER-6615</v>
      </c>
      <c r="E137" s="11" t="s">
        <v>29</v>
      </c>
      <c r="F137" s="11" t="s">
        <v>25</v>
      </c>
      <c r="G137" s="11" t="str">
        <f t="shared" si="6"/>
        <v>S-WD-GER-809</v>
      </c>
      <c r="H137" s="11" t="s">
        <v>1228</v>
      </c>
    </row>
    <row r="138" spans="1:8" x14ac:dyDescent="0.3">
      <c r="A138" s="11" t="str">
        <f>Transportation!A138</f>
        <v>P-PD-5691</v>
      </c>
      <c r="B138" s="21">
        <f>Manufacturing!E143+5</f>
        <v>44257</v>
      </c>
      <c r="C138" s="11" t="str">
        <f t="shared" si="7"/>
        <v>WD-GER-100474</v>
      </c>
      <c r="D138" s="11" t="str">
        <f t="shared" si="8"/>
        <v>WH-GER-6615</v>
      </c>
      <c r="E138" s="11" t="s">
        <v>29</v>
      </c>
      <c r="F138" s="11" t="s">
        <v>16</v>
      </c>
      <c r="G138" s="11" t="str">
        <f t="shared" ref="G138:G201" si="9">IF(AND(F138="Multi Tier Racking",E138="USA"),"S-WD-USA-530",IF(AND(F138="Static Shelving",E138="USA"),"S-WD-USA-636",IF(AND(F138="Mobile Shelving",E138="USA"),"S-WD-USA-934",IF(AND(F138="Pallet Racking",E138="USA"),"S-WD-USA-488",IF(AND(F138="Multi Tier Racking",E138="Germany"),"S-WD-GER-929",IF(AND(F138="Static Shelving",E138="Germany"),"S-WD-GER-858",IF(AND(F138="Mobile Shelving",E138="Germany"),"S-WD-GER-809",IF(AND(F138="Pallet Racking",E138="Germany"),"S-WD-GER-693",IF(AND(F138="Multi Tier Racking",E138="China"),"S-WD-CHI-715",IF(AND(F138="Static Shelving",E138="China"),"S-WD-CHI-449",IF(AND(F138="Mobile Shelving",E138="China"),"S-WD-CHI-690",IF(AND(F138="Pallet Racking",E138="China"),"S-WD-CHI-499",IF(AND(F138="Multi Tier Racking",E138="India"),"S-WD-IND-929",IF(AND(F138="Static Shelving",E138="India"),"S-WD-IND-858",IF(AND(F138="Mobile Shelving",E138="India"),"S-WD-IND-809",IF(AND(F138="Pallet Racking",E138="India"),"S-WD-IND-693",""))))))))))))))))</f>
        <v>S-WD-GER-858</v>
      </c>
      <c r="H138" s="11" t="s">
        <v>1229</v>
      </c>
    </row>
    <row r="139" spans="1:8" x14ac:dyDescent="0.3">
      <c r="A139" s="11" t="str">
        <f>Transportation!A139</f>
        <v>P-PD-7649</v>
      </c>
      <c r="B139" s="21">
        <f>Manufacturing!E144+5</f>
        <v>44257</v>
      </c>
      <c r="C139" s="11" t="str">
        <f t="shared" si="7"/>
        <v>WD-IND-100305</v>
      </c>
      <c r="D139" s="11" t="str">
        <f t="shared" si="8"/>
        <v>WH-IND-6615</v>
      </c>
      <c r="E139" s="11" t="s">
        <v>1092</v>
      </c>
      <c r="F139" s="11" t="s">
        <v>16</v>
      </c>
      <c r="G139" s="11" t="str">
        <f t="shared" si="9"/>
        <v>S-WD-IND-858</v>
      </c>
      <c r="H139" s="11" t="s">
        <v>1230</v>
      </c>
    </row>
    <row r="140" spans="1:8" x14ac:dyDescent="0.3">
      <c r="A140" s="11" t="str">
        <f>Transportation!A140</f>
        <v>P-PD-8332</v>
      </c>
      <c r="B140" s="21">
        <f>Manufacturing!E145+5</f>
        <v>44257</v>
      </c>
      <c r="C140" s="11" t="str">
        <f t="shared" si="7"/>
        <v>WD-GER-100474</v>
      </c>
      <c r="D140" s="11" t="str">
        <f t="shared" si="8"/>
        <v>WH-GER-6615</v>
      </c>
      <c r="E140" s="11" t="s">
        <v>29</v>
      </c>
      <c r="F140" s="11" t="s">
        <v>25</v>
      </c>
      <c r="G140" s="11" t="str">
        <f t="shared" si="9"/>
        <v>S-WD-GER-809</v>
      </c>
      <c r="H140" s="11" t="s">
        <v>1231</v>
      </c>
    </row>
    <row r="141" spans="1:8" x14ac:dyDescent="0.3">
      <c r="A141" s="11" t="str">
        <f>Transportation!A141</f>
        <v>P-PD-7818</v>
      </c>
      <c r="B141" s="21">
        <f>Manufacturing!E146+5</f>
        <v>44257</v>
      </c>
      <c r="C141" s="11" t="str">
        <f t="shared" si="7"/>
        <v>WD-IND-100305</v>
      </c>
      <c r="D141" s="11" t="str">
        <f t="shared" si="8"/>
        <v>WH-IND-6615</v>
      </c>
      <c r="E141" s="11" t="s">
        <v>1092</v>
      </c>
      <c r="F141" s="11" t="s">
        <v>25</v>
      </c>
      <c r="G141" s="11" t="str">
        <f t="shared" si="9"/>
        <v>S-WD-IND-809</v>
      </c>
      <c r="H141" s="11" t="s">
        <v>1232</v>
      </c>
    </row>
    <row r="142" spans="1:8" x14ac:dyDescent="0.3">
      <c r="A142" s="11" t="str">
        <f>Transportation!A142</f>
        <v>P-PD-3482</v>
      </c>
      <c r="B142" s="21">
        <f>Manufacturing!E147+5</f>
        <v>44257</v>
      </c>
      <c r="C142" s="11" t="str">
        <f t="shared" si="7"/>
        <v>WD-USA-100961</v>
      </c>
      <c r="D142" s="11" t="str">
        <f t="shared" si="8"/>
        <v>WH-USA-9758</v>
      </c>
      <c r="E142" s="11" t="s">
        <v>1094</v>
      </c>
      <c r="F142" s="11" t="s">
        <v>25</v>
      </c>
      <c r="G142" s="11" t="str">
        <f t="shared" si="9"/>
        <v>S-WD-USA-934</v>
      </c>
      <c r="H142" s="11" t="s">
        <v>1233</v>
      </c>
    </row>
    <row r="143" spans="1:8" x14ac:dyDescent="0.3">
      <c r="A143" s="11" t="str">
        <f>Transportation!A143</f>
        <v>P-PD-7013</v>
      </c>
      <c r="B143" s="21">
        <f>Manufacturing!E143+5</f>
        <v>44257</v>
      </c>
      <c r="C143" s="11" t="str">
        <f t="shared" si="7"/>
        <v>WD-GER-100474</v>
      </c>
      <c r="D143" s="11" t="str">
        <f t="shared" si="8"/>
        <v>WH-GER-6615</v>
      </c>
      <c r="E143" s="11" t="s">
        <v>29</v>
      </c>
      <c r="F143" s="11" t="s">
        <v>16</v>
      </c>
      <c r="G143" s="11" t="str">
        <f t="shared" si="9"/>
        <v>S-WD-GER-858</v>
      </c>
      <c r="H143" s="11" t="s">
        <v>1234</v>
      </c>
    </row>
    <row r="144" spans="1:8" x14ac:dyDescent="0.3">
      <c r="A144" s="11" t="str">
        <f>Transportation!A144</f>
        <v>P-PD-5075</v>
      </c>
      <c r="B144" s="21">
        <f>Manufacturing!E144+5</f>
        <v>44257</v>
      </c>
      <c r="C144" s="11" t="str">
        <f t="shared" si="7"/>
        <v>WD-CHI-100424</v>
      </c>
      <c r="D144" s="11" t="str">
        <f t="shared" si="8"/>
        <v>WH-CHI-6464</v>
      </c>
      <c r="E144" s="11" t="s">
        <v>24</v>
      </c>
      <c r="F144" s="11" t="s">
        <v>25</v>
      </c>
      <c r="G144" s="11" t="str">
        <f t="shared" si="9"/>
        <v>S-WD-CHI-690</v>
      </c>
      <c r="H144" s="11" t="s">
        <v>1235</v>
      </c>
    </row>
    <row r="145" spans="1:8" x14ac:dyDescent="0.3">
      <c r="A145" s="11" t="str">
        <f>Transportation!A145</f>
        <v>P-PD-4035</v>
      </c>
      <c r="B145" s="21">
        <f>Manufacturing!E145+5</f>
        <v>44257</v>
      </c>
      <c r="C145" s="11" t="str">
        <f t="shared" si="7"/>
        <v>WD-CHI-100424</v>
      </c>
      <c r="D145" s="11" t="str">
        <f t="shared" si="8"/>
        <v>WH-CHI-6464</v>
      </c>
      <c r="E145" s="11" t="s">
        <v>24</v>
      </c>
      <c r="F145" s="11" t="s">
        <v>16</v>
      </c>
      <c r="G145" s="11" t="str">
        <f t="shared" si="9"/>
        <v>S-WD-CHI-449</v>
      </c>
      <c r="H145" s="11" t="s">
        <v>1236</v>
      </c>
    </row>
    <row r="146" spans="1:8" x14ac:dyDescent="0.3">
      <c r="A146" s="11" t="str">
        <f>Transportation!A146</f>
        <v>P-PD-7327</v>
      </c>
      <c r="B146" s="21">
        <f>Manufacturing!E146+5</f>
        <v>44257</v>
      </c>
      <c r="C146" s="11" t="str">
        <f t="shared" si="7"/>
        <v>WD-USA-100961</v>
      </c>
      <c r="D146" s="11" t="str">
        <f t="shared" si="8"/>
        <v>WH-USA-9758</v>
      </c>
      <c r="E146" s="11" t="s">
        <v>1094</v>
      </c>
      <c r="F146" s="11" t="s">
        <v>25</v>
      </c>
      <c r="G146" s="11" t="str">
        <f t="shared" si="9"/>
        <v>S-WD-USA-934</v>
      </c>
      <c r="H146" s="11" t="s">
        <v>1237</v>
      </c>
    </row>
    <row r="147" spans="1:8" x14ac:dyDescent="0.3">
      <c r="A147" s="11" t="str">
        <f>Transportation!A147</f>
        <v>P-PD-8085</v>
      </c>
      <c r="B147" s="21">
        <f>Manufacturing!E147+5</f>
        <v>44257</v>
      </c>
      <c r="C147" s="11" t="str">
        <f t="shared" si="7"/>
        <v>WD-IND-100305</v>
      </c>
      <c r="D147" s="11" t="str">
        <f t="shared" si="8"/>
        <v>WH-IND-6615</v>
      </c>
      <c r="E147" s="11" t="s">
        <v>1092</v>
      </c>
      <c r="F147" s="11" t="s">
        <v>33</v>
      </c>
      <c r="G147" s="11" t="str">
        <f t="shared" si="9"/>
        <v>S-WD-IND-929</v>
      </c>
      <c r="H147" s="11" t="s">
        <v>1238</v>
      </c>
    </row>
    <row r="148" spans="1:8" x14ac:dyDescent="0.3">
      <c r="A148" s="11" t="str">
        <f>Transportation!A148</f>
        <v>P-PD-9580</v>
      </c>
      <c r="B148" s="21">
        <f>Manufacturing!E148+5</f>
        <v>44258</v>
      </c>
      <c r="C148" s="11" t="str">
        <f t="shared" si="7"/>
        <v>WD-IND-100305</v>
      </c>
      <c r="D148" s="11" t="str">
        <f t="shared" si="8"/>
        <v>WH-IND-6615</v>
      </c>
      <c r="E148" s="11" t="s">
        <v>1092</v>
      </c>
      <c r="F148" s="11" t="s">
        <v>16</v>
      </c>
      <c r="G148" s="11" t="str">
        <f t="shared" si="9"/>
        <v>S-WD-IND-858</v>
      </c>
      <c r="H148" s="11" t="s">
        <v>1239</v>
      </c>
    </row>
    <row r="149" spans="1:8" x14ac:dyDescent="0.3">
      <c r="A149" s="11" t="str">
        <f>Transportation!A149</f>
        <v>P-PD-5668</v>
      </c>
      <c r="B149" s="21">
        <f>Manufacturing!E149+5</f>
        <v>44258</v>
      </c>
      <c r="C149" s="11" t="str">
        <f t="shared" si="7"/>
        <v>WD-GER-100474</v>
      </c>
      <c r="D149" s="11" t="str">
        <f t="shared" si="8"/>
        <v>WH-GER-6615</v>
      </c>
      <c r="E149" s="11" t="s">
        <v>29</v>
      </c>
      <c r="F149" s="11" t="s">
        <v>33</v>
      </c>
      <c r="G149" s="11" t="str">
        <f t="shared" si="9"/>
        <v>S-WD-GER-929</v>
      </c>
      <c r="H149" s="11" t="s">
        <v>1240</v>
      </c>
    </row>
    <row r="150" spans="1:8" x14ac:dyDescent="0.3">
      <c r="A150" s="11" t="str">
        <f>Transportation!A150</f>
        <v>P-PD-3291</v>
      </c>
      <c r="B150" s="21">
        <f>Manufacturing!E150+5</f>
        <v>44258</v>
      </c>
      <c r="C150" s="11" t="str">
        <f t="shared" si="7"/>
        <v>WD-GER-100474</v>
      </c>
      <c r="D150" s="11" t="str">
        <f t="shared" si="8"/>
        <v>WH-GER-6615</v>
      </c>
      <c r="E150" s="11" t="s">
        <v>29</v>
      </c>
      <c r="F150" s="11" t="s">
        <v>25</v>
      </c>
      <c r="G150" s="11" t="str">
        <f t="shared" si="9"/>
        <v>S-WD-GER-809</v>
      </c>
      <c r="H150" s="11" t="s">
        <v>1241</v>
      </c>
    </row>
    <row r="151" spans="1:8" x14ac:dyDescent="0.3">
      <c r="A151" s="11" t="str">
        <f>Transportation!A151</f>
        <v>P-PD-7717</v>
      </c>
      <c r="B151" s="21">
        <f>Manufacturing!E151+5</f>
        <v>44258</v>
      </c>
      <c r="C151" s="11" t="str">
        <f t="shared" si="7"/>
        <v>WD-CHI-100424</v>
      </c>
      <c r="D151" s="11" t="str">
        <f t="shared" si="8"/>
        <v>WH-CHI-6464</v>
      </c>
      <c r="E151" s="11" t="s">
        <v>24</v>
      </c>
      <c r="F151" s="11" t="s">
        <v>33</v>
      </c>
      <c r="G151" s="11" t="str">
        <f t="shared" si="9"/>
        <v>S-WD-CHI-715</v>
      </c>
      <c r="H151" s="11" t="s">
        <v>1242</v>
      </c>
    </row>
    <row r="152" spans="1:8" x14ac:dyDescent="0.3">
      <c r="A152" s="11" t="str">
        <f>Transportation!A152</f>
        <v>P-PD-5701</v>
      </c>
      <c r="B152" s="21">
        <f>Manufacturing!E152+5</f>
        <v>44259</v>
      </c>
      <c r="C152" s="11" t="str">
        <f t="shared" si="7"/>
        <v>WD-USA-100961</v>
      </c>
      <c r="D152" s="11" t="str">
        <f t="shared" si="8"/>
        <v>WH-USA-9758</v>
      </c>
      <c r="E152" s="11" t="s">
        <v>1094</v>
      </c>
      <c r="F152" s="11" t="s">
        <v>16</v>
      </c>
      <c r="G152" s="11" t="str">
        <f t="shared" si="9"/>
        <v>S-WD-USA-636</v>
      </c>
      <c r="H152" s="11" t="s">
        <v>1243</v>
      </c>
    </row>
    <row r="153" spans="1:8" x14ac:dyDescent="0.3">
      <c r="A153" s="11" t="str">
        <f>Transportation!A153</f>
        <v>P-PD-4005</v>
      </c>
      <c r="B153" s="21">
        <f>Manufacturing!E153+5</f>
        <v>44259</v>
      </c>
      <c r="C153" s="11" t="str">
        <f t="shared" si="7"/>
        <v>WD-CHI-100424</v>
      </c>
      <c r="D153" s="11" t="str">
        <f t="shared" si="8"/>
        <v>WH-CHI-6464</v>
      </c>
      <c r="E153" s="11" t="s">
        <v>24</v>
      </c>
      <c r="F153" s="11" t="s">
        <v>25</v>
      </c>
      <c r="G153" s="11" t="str">
        <f t="shared" si="9"/>
        <v>S-WD-CHI-690</v>
      </c>
      <c r="H153" s="11" t="s">
        <v>1244</v>
      </c>
    </row>
    <row r="154" spans="1:8" x14ac:dyDescent="0.3">
      <c r="A154" s="11" t="str">
        <f>Transportation!A154</f>
        <v>P-PD-7005</v>
      </c>
      <c r="B154" s="21">
        <f>Manufacturing!E154+5</f>
        <v>44259</v>
      </c>
      <c r="C154" s="11" t="str">
        <f t="shared" si="7"/>
        <v>WD-IND-100305</v>
      </c>
      <c r="D154" s="11" t="str">
        <f t="shared" si="8"/>
        <v>WH-IND-6615</v>
      </c>
      <c r="E154" s="11" t="s">
        <v>1092</v>
      </c>
      <c r="F154" s="11" t="s">
        <v>25</v>
      </c>
      <c r="G154" s="11" t="str">
        <f t="shared" si="9"/>
        <v>S-WD-IND-809</v>
      </c>
      <c r="H154" s="11" t="s">
        <v>1245</v>
      </c>
    </row>
    <row r="155" spans="1:8" x14ac:dyDescent="0.3">
      <c r="A155" s="11" t="str">
        <f>Transportation!A155</f>
        <v>P-PD-3859</v>
      </c>
      <c r="B155" s="21">
        <f>Manufacturing!E155+5</f>
        <v>44260</v>
      </c>
      <c r="C155" s="11" t="str">
        <f t="shared" si="7"/>
        <v>WD-USA-100961</v>
      </c>
      <c r="D155" s="11" t="str">
        <f t="shared" si="8"/>
        <v>WH-USA-9758</v>
      </c>
      <c r="E155" s="11" t="s">
        <v>1094</v>
      </c>
      <c r="F155" s="11" t="s">
        <v>25</v>
      </c>
      <c r="G155" s="11" t="str">
        <f t="shared" si="9"/>
        <v>S-WD-USA-934</v>
      </c>
      <c r="H155" s="11" t="s">
        <v>1246</v>
      </c>
    </row>
    <row r="156" spans="1:8" x14ac:dyDescent="0.3">
      <c r="A156" s="11" t="str">
        <f>Transportation!A156</f>
        <v>P-PD-8487</v>
      </c>
      <c r="B156" s="21">
        <f>Manufacturing!E156+5</f>
        <v>44260</v>
      </c>
      <c r="C156" s="11" t="str">
        <f t="shared" si="7"/>
        <v>WD-CHI-100424</v>
      </c>
      <c r="D156" s="11" t="str">
        <f t="shared" si="8"/>
        <v>WH-CHI-6464</v>
      </c>
      <c r="E156" s="11" t="s">
        <v>24</v>
      </c>
      <c r="F156" s="11" t="s">
        <v>33</v>
      </c>
      <c r="G156" s="11" t="str">
        <f t="shared" si="9"/>
        <v>S-WD-CHI-715</v>
      </c>
      <c r="H156" s="11" t="s">
        <v>1247</v>
      </c>
    </row>
    <row r="157" spans="1:8" x14ac:dyDescent="0.3">
      <c r="A157" s="11" t="str">
        <f>Transportation!A157</f>
        <v>P-PD-4341</v>
      </c>
      <c r="B157" s="21">
        <f>Manufacturing!E157+5</f>
        <v>44261</v>
      </c>
      <c r="C157" s="11" t="str">
        <f t="shared" si="7"/>
        <v>WD-IND-100305</v>
      </c>
      <c r="D157" s="11" t="str">
        <f t="shared" si="8"/>
        <v>WH-IND-6615</v>
      </c>
      <c r="E157" s="11" t="s">
        <v>1092</v>
      </c>
      <c r="F157" s="11" t="s">
        <v>16</v>
      </c>
      <c r="G157" s="11" t="str">
        <f t="shared" si="9"/>
        <v>S-WD-IND-858</v>
      </c>
      <c r="H157" s="11" t="s">
        <v>1248</v>
      </c>
    </row>
    <row r="158" spans="1:8" x14ac:dyDescent="0.3">
      <c r="A158" s="11" t="str">
        <f>Transportation!A158</f>
        <v>P-PD-7814</v>
      </c>
      <c r="B158" s="21">
        <f>Manufacturing!E158+5</f>
        <v>44261</v>
      </c>
      <c r="C158" s="11" t="str">
        <f t="shared" si="7"/>
        <v>WD-IND-100305</v>
      </c>
      <c r="D158" s="11" t="str">
        <f t="shared" si="8"/>
        <v>WH-IND-6615</v>
      </c>
      <c r="E158" s="11" t="s">
        <v>1092</v>
      </c>
      <c r="F158" s="11" t="s">
        <v>16</v>
      </c>
      <c r="G158" s="11" t="str">
        <f t="shared" si="9"/>
        <v>S-WD-IND-858</v>
      </c>
      <c r="H158" s="11" t="s">
        <v>1249</v>
      </c>
    </row>
    <row r="159" spans="1:8" x14ac:dyDescent="0.3">
      <c r="A159" s="11" t="str">
        <f>Transportation!A159</f>
        <v>P-PD-7465</v>
      </c>
      <c r="B159" s="21">
        <f>Manufacturing!E159+5</f>
        <v>44261</v>
      </c>
      <c r="C159" s="11" t="str">
        <f t="shared" si="7"/>
        <v>WD-IND-100305</v>
      </c>
      <c r="D159" s="11" t="str">
        <f t="shared" si="8"/>
        <v>WH-IND-6615</v>
      </c>
      <c r="E159" s="11" t="s">
        <v>1092</v>
      </c>
      <c r="F159" s="11" t="s">
        <v>37</v>
      </c>
      <c r="G159" s="11" t="str">
        <f t="shared" si="9"/>
        <v>S-WD-IND-693</v>
      </c>
      <c r="H159" s="11" t="s">
        <v>1250</v>
      </c>
    </row>
    <row r="160" spans="1:8" x14ac:dyDescent="0.3">
      <c r="A160" s="11" t="str">
        <f>Transportation!A160</f>
        <v>P-PD-3110</v>
      </c>
      <c r="B160" s="21">
        <f>Manufacturing!E160+5</f>
        <v>44261</v>
      </c>
      <c r="C160" s="11" t="str">
        <f t="shared" si="7"/>
        <v>WD-IND-100305</v>
      </c>
      <c r="D160" s="11" t="str">
        <f t="shared" si="8"/>
        <v>WH-IND-6615</v>
      </c>
      <c r="E160" s="11" t="s">
        <v>1092</v>
      </c>
      <c r="F160" s="11" t="s">
        <v>16</v>
      </c>
      <c r="G160" s="11" t="str">
        <f t="shared" si="9"/>
        <v>S-WD-IND-858</v>
      </c>
      <c r="H160" s="11" t="s">
        <v>1251</v>
      </c>
    </row>
    <row r="161" spans="1:8" x14ac:dyDescent="0.3">
      <c r="A161" s="11" t="str">
        <f>Transportation!A161</f>
        <v>P-PD-8547</v>
      </c>
      <c r="B161" s="21">
        <f>Manufacturing!E161+5</f>
        <v>44262</v>
      </c>
      <c r="C161" s="11" t="str">
        <f t="shared" si="7"/>
        <v>WD-IND-100305</v>
      </c>
      <c r="D161" s="11" t="str">
        <f t="shared" si="8"/>
        <v>WH-IND-6615</v>
      </c>
      <c r="E161" s="11" t="s">
        <v>1092</v>
      </c>
      <c r="F161" s="11" t="s">
        <v>16</v>
      </c>
      <c r="G161" s="11" t="str">
        <f t="shared" si="9"/>
        <v>S-WD-IND-858</v>
      </c>
      <c r="H161" s="11" t="s">
        <v>1252</v>
      </c>
    </row>
    <row r="162" spans="1:8" x14ac:dyDescent="0.3">
      <c r="A162" s="11" t="str">
        <f>Transportation!A162</f>
        <v>P-PD-9317</v>
      </c>
      <c r="B162" s="21">
        <f>Manufacturing!E162+5</f>
        <v>44262</v>
      </c>
      <c r="C162" s="11" t="str">
        <f t="shared" si="7"/>
        <v>WD-IND-100305</v>
      </c>
      <c r="D162" s="11" t="str">
        <f t="shared" si="8"/>
        <v>WH-IND-6615</v>
      </c>
      <c r="E162" s="11" t="s">
        <v>1092</v>
      </c>
      <c r="F162" s="11" t="s">
        <v>33</v>
      </c>
      <c r="G162" s="11" t="str">
        <f t="shared" si="9"/>
        <v>S-WD-IND-929</v>
      </c>
      <c r="H162" s="11" t="s">
        <v>1253</v>
      </c>
    </row>
    <row r="163" spans="1:8" x14ac:dyDescent="0.3">
      <c r="A163" s="11" t="str">
        <f>Transportation!A163</f>
        <v>P-PD-8093</v>
      </c>
      <c r="B163" s="21">
        <f>Manufacturing!E163+5</f>
        <v>44263</v>
      </c>
      <c r="C163" s="11" t="str">
        <f t="shared" si="7"/>
        <v>WD-CHI-100424</v>
      </c>
      <c r="D163" s="11" t="str">
        <f t="shared" si="8"/>
        <v>WH-CHI-6464</v>
      </c>
      <c r="E163" s="11" t="s">
        <v>24</v>
      </c>
      <c r="F163" s="11" t="s">
        <v>37</v>
      </c>
      <c r="G163" s="11" t="str">
        <f t="shared" si="9"/>
        <v>S-WD-CHI-499</v>
      </c>
      <c r="H163" s="11" t="s">
        <v>1254</v>
      </c>
    </row>
    <row r="164" spans="1:8" x14ac:dyDescent="0.3">
      <c r="A164" s="11" t="str">
        <f>Transportation!A164</f>
        <v>P-PD-5555</v>
      </c>
      <c r="B164" s="21">
        <f>Manufacturing!E164+5</f>
        <v>44263</v>
      </c>
      <c r="C164" s="11" t="str">
        <f t="shared" si="7"/>
        <v>WD-CHI-100424</v>
      </c>
      <c r="D164" s="11" t="str">
        <f t="shared" si="8"/>
        <v>WH-CHI-6464</v>
      </c>
      <c r="E164" s="11" t="s">
        <v>24</v>
      </c>
      <c r="F164" s="11" t="s">
        <v>33</v>
      </c>
      <c r="G164" s="11" t="str">
        <f t="shared" si="9"/>
        <v>S-WD-CHI-715</v>
      </c>
      <c r="H164" s="11" t="s">
        <v>1255</v>
      </c>
    </row>
    <row r="165" spans="1:8" x14ac:dyDescent="0.3">
      <c r="A165" s="11" t="str">
        <f>Transportation!A165</f>
        <v>P-PD-6242</v>
      </c>
      <c r="B165" s="21">
        <f>Manufacturing!E165+5</f>
        <v>44263</v>
      </c>
      <c r="C165" s="11" t="str">
        <f t="shared" si="7"/>
        <v>WD-CHI-100424</v>
      </c>
      <c r="D165" s="11" t="str">
        <f t="shared" si="8"/>
        <v>WH-CHI-6464</v>
      </c>
      <c r="E165" s="11" t="s">
        <v>24</v>
      </c>
      <c r="F165" s="11" t="s">
        <v>25</v>
      </c>
      <c r="G165" s="11" t="str">
        <f t="shared" si="9"/>
        <v>S-WD-CHI-690</v>
      </c>
      <c r="H165" s="11" t="s">
        <v>1256</v>
      </c>
    </row>
    <row r="166" spans="1:8" x14ac:dyDescent="0.3">
      <c r="A166" s="11" t="str">
        <f>Transportation!A166</f>
        <v>P-PD-5139</v>
      </c>
      <c r="B166" s="21">
        <f>Manufacturing!E166+5</f>
        <v>44264</v>
      </c>
      <c r="C166" s="11" t="str">
        <f t="shared" si="7"/>
        <v>WD-CHI-100424</v>
      </c>
      <c r="D166" s="11" t="str">
        <f t="shared" si="8"/>
        <v>WH-CHI-6464</v>
      </c>
      <c r="E166" s="11" t="s">
        <v>24</v>
      </c>
      <c r="F166" s="11" t="s">
        <v>37</v>
      </c>
      <c r="G166" s="11" t="str">
        <f t="shared" si="9"/>
        <v>S-WD-CHI-499</v>
      </c>
      <c r="H166" s="11" t="s">
        <v>1257</v>
      </c>
    </row>
    <row r="167" spans="1:8" x14ac:dyDescent="0.3">
      <c r="A167" s="11" t="str">
        <f>Transportation!A167</f>
        <v>P-PD-9363</v>
      </c>
      <c r="B167" s="21">
        <f>Manufacturing!E167+5</f>
        <v>44264</v>
      </c>
      <c r="C167" s="11" t="str">
        <f t="shared" si="7"/>
        <v>WD-USA-100961</v>
      </c>
      <c r="D167" s="11" t="str">
        <f t="shared" si="8"/>
        <v>WH-USA-9758</v>
      </c>
      <c r="E167" s="11" t="s">
        <v>1094</v>
      </c>
      <c r="F167" s="11" t="s">
        <v>37</v>
      </c>
      <c r="G167" s="11" t="str">
        <f t="shared" si="9"/>
        <v>S-WD-USA-488</v>
      </c>
      <c r="H167" s="11" t="s">
        <v>1258</v>
      </c>
    </row>
    <row r="168" spans="1:8" x14ac:dyDescent="0.3">
      <c r="A168" s="11" t="str">
        <f>Transportation!A168</f>
        <v>P-PD-6260</v>
      </c>
      <c r="B168" s="21">
        <f>Manufacturing!E168+5</f>
        <v>44264</v>
      </c>
      <c r="C168" s="11" t="str">
        <f t="shared" si="7"/>
        <v>WD-GER-100474</v>
      </c>
      <c r="D168" s="11" t="str">
        <f t="shared" si="8"/>
        <v>WH-GER-6615</v>
      </c>
      <c r="E168" s="11" t="s">
        <v>29</v>
      </c>
      <c r="F168" s="11" t="s">
        <v>16</v>
      </c>
      <c r="G168" s="11" t="str">
        <f t="shared" si="9"/>
        <v>S-WD-GER-858</v>
      </c>
      <c r="H168" s="11" t="s">
        <v>1259</v>
      </c>
    </row>
    <row r="169" spans="1:8" x14ac:dyDescent="0.3">
      <c r="A169" s="11" t="str">
        <f>Transportation!A169</f>
        <v>P-PD-6668</v>
      </c>
      <c r="B169" s="21">
        <f>Manufacturing!E169+5</f>
        <v>44264</v>
      </c>
      <c r="C169" s="11" t="str">
        <f t="shared" si="7"/>
        <v>WD-GER-100474</v>
      </c>
      <c r="D169" s="11" t="str">
        <f t="shared" si="8"/>
        <v>WH-GER-6615</v>
      </c>
      <c r="E169" s="11" t="s">
        <v>29</v>
      </c>
      <c r="F169" s="11" t="s">
        <v>33</v>
      </c>
      <c r="G169" s="11" t="str">
        <f t="shared" si="9"/>
        <v>S-WD-GER-929</v>
      </c>
      <c r="H169" s="11" t="s">
        <v>1260</v>
      </c>
    </row>
    <row r="170" spans="1:8" x14ac:dyDescent="0.3">
      <c r="A170" s="11" t="str">
        <f>Transportation!A170</f>
        <v>P-PD-4536</v>
      </c>
      <c r="B170" s="21">
        <f>Manufacturing!E170+5</f>
        <v>44265</v>
      </c>
      <c r="C170" s="11" t="str">
        <f t="shared" si="7"/>
        <v>WD-GER-100474</v>
      </c>
      <c r="D170" s="11" t="str">
        <f t="shared" si="8"/>
        <v>WH-GER-6615</v>
      </c>
      <c r="E170" s="11" t="s">
        <v>29</v>
      </c>
      <c r="F170" s="11" t="s">
        <v>25</v>
      </c>
      <c r="G170" s="11" t="str">
        <f t="shared" si="9"/>
        <v>S-WD-GER-809</v>
      </c>
      <c r="H170" s="11" t="s">
        <v>1261</v>
      </c>
    </row>
    <row r="171" spans="1:8" x14ac:dyDescent="0.3">
      <c r="A171" s="11" t="str">
        <f>Transportation!A171</f>
        <v>P-PD-3252</v>
      </c>
      <c r="B171" s="21">
        <f>Manufacturing!E171+5</f>
        <v>44265</v>
      </c>
      <c r="C171" s="11" t="str">
        <f t="shared" si="7"/>
        <v>WD-IND-100305</v>
      </c>
      <c r="D171" s="11" t="str">
        <f t="shared" si="8"/>
        <v>WH-IND-6615</v>
      </c>
      <c r="E171" s="11" t="s">
        <v>1092</v>
      </c>
      <c r="F171" s="11" t="s">
        <v>25</v>
      </c>
      <c r="G171" s="11" t="str">
        <f t="shared" si="9"/>
        <v>S-WD-IND-809</v>
      </c>
      <c r="H171" s="11" t="s">
        <v>1262</v>
      </c>
    </row>
    <row r="172" spans="1:8" x14ac:dyDescent="0.3">
      <c r="A172" s="11" t="str">
        <f>Transportation!A172</f>
        <v>P-PD-8947</v>
      </c>
      <c r="B172" s="21">
        <f>Manufacturing!E172+5</f>
        <v>44265</v>
      </c>
      <c r="C172" s="11" t="str">
        <f t="shared" si="7"/>
        <v>WD-CHI-100424</v>
      </c>
      <c r="D172" s="11" t="str">
        <f t="shared" si="8"/>
        <v>WH-CHI-6464</v>
      </c>
      <c r="E172" s="11" t="s">
        <v>24</v>
      </c>
      <c r="F172" s="11" t="s">
        <v>33</v>
      </c>
      <c r="G172" s="11" t="str">
        <f t="shared" si="9"/>
        <v>S-WD-CHI-715</v>
      </c>
      <c r="H172" s="11" t="s">
        <v>1263</v>
      </c>
    </row>
    <row r="173" spans="1:8" x14ac:dyDescent="0.3">
      <c r="A173" s="11" t="str">
        <f>Transportation!A173</f>
        <v>P-PD-9257</v>
      </c>
      <c r="B173" s="21">
        <f>Manufacturing!E173+5</f>
        <v>44265</v>
      </c>
      <c r="C173" s="11" t="str">
        <f t="shared" si="7"/>
        <v>WD-IND-100305</v>
      </c>
      <c r="D173" s="11" t="str">
        <f t="shared" si="8"/>
        <v>WH-IND-6615</v>
      </c>
      <c r="E173" s="11" t="s">
        <v>1092</v>
      </c>
      <c r="F173" s="11" t="s">
        <v>33</v>
      </c>
      <c r="G173" s="11" t="str">
        <f t="shared" si="9"/>
        <v>S-WD-IND-929</v>
      </c>
      <c r="H173" s="11" t="s">
        <v>1264</v>
      </c>
    </row>
    <row r="174" spans="1:8" x14ac:dyDescent="0.3">
      <c r="A174" s="11" t="str">
        <f>Transportation!A174</f>
        <v>P-PD-7238</v>
      </c>
      <c r="B174" s="21">
        <f>Manufacturing!E174+5</f>
        <v>44267</v>
      </c>
      <c r="C174" s="11" t="str">
        <f t="shared" si="7"/>
        <v>WD-GER-100474</v>
      </c>
      <c r="D174" s="11" t="str">
        <f t="shared" si="8"/>
        <v>WH-GER-6615</v>
      </c>
      <c r="E174" s="11" t="s">
        <v>29</v>
      </c>
      <c r="F174" s="11" t="s">
        <v>37</v>
      </c>
      <c r="G174" s="11" t="str">
        <f t="shared" si="9"/>
        <v>S-WD-GER-693</v>
      </c>
      <c r="H174" s="11" t="s">
        <v>1265</v>
      </c>
    </row>
    <row r="175" spans="1:8" x14ac:dyDescent="0.3">
      <c r="A175" s="11" t="str">
        <f>Transportation!A175</f>
        <v>P-PD-5414</v>
      </c>
      <c r="B175" s="21">
        <f>Manufacturing!E175+5</f>
        <v>44267</v>
      </c>
      <c r="C175" s="11" t="str">
        <f t="shared" si="7"/>
        <v>WD-USA-100961</v>
      </c>
      <c r="D175" s="11" t="str">
        <f t="shared" si="8"/>
        <v>WH-USA-9758</v>
      </c>
      <c r="E175" s="11" t="s">
        <v>1094</v>
      </c>
      <c r="F175" s="11" t="s">
        <v>37</v>
      </c>
      <c r="G175" s="11" t="str">
        <f t="shared" si="9"/>
        <v>S-WD-USA-488</v>
      </c>
      <c r="H175" s="11" t="s">
        <v>1266</v>
      </c>
    </row>
    <row r="176" spans="1:8" x14ac:dyDescent="0.3">
      <c r="A176" s="11" t="str">
        <f>Transportation!A176</f>
        <v>P-PD-7727</v>
      </c>
      <c r="B176" s="21">
        <f>Manufacturing!E176+5</f>
        <v>44267</v>
      </c>
      <c r="C176" s="11" t="str">
        <f t="shared" si="7"/>
        <v>WD-USA-100961</v>
      </c>
      <c r="D176" s="11" t="str">
        <f t="shared" si="8"/>
        <v>WH-USA-9758</v>
      </c>
      <c r="E176" s="11" t="s">
        <v>1094</v>
      </c>
      <c r="F176" s="11" t="s">
        <v>25</v>
      </c>
      <c r="G176" s="11" t="str">
        <f t="shared" si="9"/>
        <v>S-WD-USA-934</v>
      </c>
      <c r="H176" s="11" t="s">
        <v>1267</v>
      </c>
    </row>
    <row r="177" spans="1:8" x14ac:dyDescent="0.3">
      <c r="A177" s="11" t="str">
        <f>Transportation!A177</f>
        <v>P-PD-3065</v>
      </c>
      <c r="B177" s="21">
        <f>Manufacturing!E177+5</f>
        <v>44267</v>
      </c>
      <c r="C177" s="11" t="str">
        <f t="shared" si="7"/>
        <v>WD-CHI-100424</v>
      </c>
      <c r="D177" s="11" t="str">
        <f t="shared" si="8"/>
        <v>WH-CHI-6464</v>
      </c>
      <c r="E177" s="11" t="s">
        <v>24</v>
      </c>
      <c r="F177" s="11" t="s">
        <v>25</v>
      </c>
      <c r="G177" s="11" t="str">
        <f t="shared" si="9"/>
        <v>S-WD-CHI-690</v>
      </c>
      <c r="H177" s="11" t="s">
        <v>1268</v>
      </c>
    </row>
    <row r="178" spans="1:8" x14ac:dyDescent="0.3">
      <c r="A178" s="11" t="str">
        <f>Transportation!A178</f>
        <v>P-PD-3467</v>
      </c>
      <c r="B178" s="21">
        <f>Manufacturing!E178+5</f>
        <v>44268</v>
      </c>
      <c r="C178" s="11" t="str">
        <f t="shared" si="7"/>
        <v>WD-GER-100474</v>
      </c>
      <c r="D178" s="11" t="str">
        <f t="shared" si="8"/>
        <v>WH-GER-6615</v>
      </c>
      <c r="E178" s="11" t="s">
        <v>29</v>
      </c>
      <c r="F178" s="11" t="s">
        <v>16</v>
      </c>
      <c r="G178" s="11" t="str">
        <f t="shared" si="9"/>
        <v>S-WD-GER-858</v>
      </c>
      <c r="H178" s="11" t="s">
        <v>1269</v>
      </c>
    </row>
    <row r="179" spans="1:8" x14ac:dyDescent="0.3">
      <c r="A179" s="11" t="str">
        <f>Transportation!A179</f>
        <v>P-PD-7037</v>
      </c>
      <c r="B179" s="21">
        <f>Manufacturing!E179+5</f>
        <v>44268</v>
      </c>
      <c r="C179" s="11" t="str">
        <f t="shared" si="7"/>
        <v>WD-IND-100305</v>
      </c>
      <c r="D179" s="11" t="str">
        <f t="shared" si="8"/>
        <v>WH-IND-6615</v>
      </c>
      <c r="E179" s="11" t="s">
        <v>1092</v>
      </c>
      <c r="F179" s="11" t="s">
        <v>33</v>
      </c>
      <c r="G179" s="11" t="str">
        <f t="shared" si="9"/>
        <v>S-WD-IND-929</v>
      </c>
      <c r="H179" s="11" t="s">
        <v>1270</v>
      </c>
    </row>
    <row r="180" spans="1:8" x14ac:dyDescent="0.3">
      <c r="A180" s="11" t="str">
        <f>Transportation!A180</f>
        <v>P-PD-4597</v>
      </c>
      <c r="B180" s="21">
        <f>Manufacturing!E180+5</f>
        <v>44268</v>
      </c>
      <c r="C180" s="11" t="str">
        <f t="shared" si="7"/>
        <v>WD-CHI-100424</v>
      </c>
      <c r="D180" s="11" t="str">
        <f t="shared" si="8"/>
        <v>WH-CHI-6464</v>
      </c>
      <c r="E180" s="11" t="s">
        <v>24</v>
      </c>
      <c r="F180" s="11" t="s">
        <v>25</v>
      </c>
      <c r="G180" s="11" t="str">
        <f t="shared" si="9"/>
        <v>S-WD-CHI-690</v>
      </c>
      <c r="H180" s="11" t="s">
        <v>1271</v>
      </c>
    </row>
    <row r="181" spans="1:8" x14ac:dyDescent="0.3">
      <c r="A181" s="11" t="str">
        <f>Transportation!A181</f>
        <v>P-PD-7914</v>
      </c>
      <c r="B181" s="21">
        <f>Manufacturing!E181+5</f>
        <v>44269</v>
      </c>
      <c r="C181" s="11" t="str">
        <f t="shared" si="7"/>
        <v>WD-IND-100305</v>
      </c>
      <c r="D181" s="11" t="str">
        <f t="shared" si="8"/>
        <v>WH-IND-6615</v>
      </c>
      <c r="E181" s="11" t="s">
        <v>1092</v>
      </c>
      <c r="F181" s="11" t="s">
        <v>25</v>
      </c>
      <c r="G181" s="11" t="str">
        <f t="shared" si="9"/>
        <v>S-WD-IND-809</v>
      </c>
      <c r="H181" s="11" t="s">
        <v>1272</v>
      </c>
    </row>
    <row r="182" spans="1:8" x14ac:dyDescent="0.3">
      <c r="A182" s="11" t="str">
        <f>Transportation!A182</f>
        <v>P-PD-5932</v>
      </c>
      <c r="B182" s="21">
        <f>Manufacturing!E182+5</f>
        <v>44269</v>
      </c>
      <c r="C182" s="11" t="str">
        <f t="shared" si="7"/>
        <v>WD-USA-100961</v>
      </c>
      <c r="D182" s="11" t="str">
        <f t="shared" si="8"/>
        <v>WH-USA-9758</v>
      </c>
      <c r="E182" s="11" t="s">
        <v>1094</v>
      </c>
      <c r="F182" s="11" t="s">
        <v>16</v>
      </c>
      <c r="G182" s="11" t="str">
        <f t="shared" si="9"/>
        <v>S-WD-USA-636</v>
      </c>
      <c r="H182" s="11" t="s">
        <v>1273</v>
      </c>
    </row>
    <row r="183" spans="1:8" x14ac:dyDescent="0.3">
      <c r="A183" s="11" t="str">
        <f>Transportation!A183</f>
        <v>P-PD-6902</v>
      </c>
      <c r="B183" s="21">
        <f>Manufacturing!E183+5</f>
        <v>44269</v>
      </c>
      <c r="C183" s="11" t="str">
        <f t="shared" si="7"/>
        <v>WD-CHI-100424</v>
      </c>
      <c r="D183" s="11" t="str">
        <f t="shared" si="8"/>
        <v>WH-CHI-6464</v>
      </c>
      <c r="E183" s="11" t="s">
        <v>24</v>
      </c>
      <c r="F183" s="11" t="s">
        <v>16</v>
      </c>
      <c r="G183" s="11" t="str">
        <f t="shared" si="9"/>
        <v>S-WD-CHI-449</v>
      </c>
      <c r="H183" s="11" t="s">
        <v>1274</v>
      </c>
    </row>
    <row r="184" spans="1:8" x14ac:dyDescent="0.3">
      <c r="A184" s="11" t="str">
        <f>Transportation!A184</f>
        <v>P-PD-6203</v>
      </c>
      <c r="B184" s="21">
        <f>Manufacturing!E184+5</f>
        <v>44270</v>
      </c>
      <c r="C184" s="11" t="str">
        <f t="shared" si="7"/>
        <v>WD-GER-100474</v>
      </c>
      <c r="D184" s="11" t="str">
        <f t="shared" si="8"/>
        <v>WH-GER-6615</v>
      </c>
      <c r="E184" s="11" t="s">
        <v>29</v>
      </c>
      <c r="F184" s="11" t="s">
        <v>37</v>
      </c>
      <c r="G184" s="11" t="str">
        <f t="shared" si="9"/>
        <v>S-WD-GER-693</v>
      </c>
      <c r="H184" s="11" t="s">
        <v>1275</v>
      </c>
    </row>
    <row r="185" spans="1:8" x14ac:dyDescent="0.3">
      <c r="A185" s="11" t="str">
        <f>Transportation!A185</f>
        <v>P-PD-9639</v>
      </c>
      <c r="B185" s="21">
        <f>Manufacturing!E185+5</f>
        <v>44270</v>
      </c>
      <c r="C185" s="11" t="str">
        <f t="shared" si="7"/>
        <v>WD-IND-100305</v>
      </c>
      <c r="D185" s="11" t="str">
        <f t="shared" si="8"/>
        <v>WH-IND-6615</v>
      </c>
      <c r="E185" s="11" t="s">
        <v>1092</v>
      </c>
      <c r="F185" s="11" t="s">
        <v>37</v>
      </c>
      <c r="G185" s="11" t="str">
        <f t="shared" si="9"/>
        <v>S-WD-IND-693</v>
      </c>
      <c r="H185" s="11" t="s">
        <v>1276</v>
      </c>
    </row>
    <row r="186" spans="1:8" x14ac:dyDescent="0.3">
      <c r="A186" s="11" t="str">
        <f>Transportation!A186</f>
        <v>P-PD-4632</v>
      </c>
      <c r="B186" s="21">
        <f>Manufacturing!E186+5</f>
        <v>44270</v>
      </c>
      <c r="C186" s="11" t="str">
        <f t="shared" si="7"/>
        <v>WD-GER-100474</v>
      </c>
      <c r="D186" s="11" t="str">
        <f t="shared" si="8"/>
        <v>WH-GER-6615</v>
      </c>
      <c r="E186" s="11" t="s">
        <v>29</v>
      </c>
      <c r="F186" s="11" t="s">
        <v>16</v>
      </c>
      <c r="G186" s="11" t="str">
        <f t="shared" si="9"/>
        <v>S-WD-GER-858</v>
      </c>
      <c r="H186" s="11" t="s">
        <v>1277</v>
      </c>
    </row>
    <row r="187" spans="1:8" x14ac:dyDescent="0.3">
      <c r="A187" s="11" t="str">
        <f>Transportation!A187</f>
        <v>P-PD-7197</v>
      </c>
      <c r="B187" s="21">
        <f>Manufacturing!E187+5</f>
        <v>44270</v>
      </c>
      <c r="C187" s="11" t="str">
        <f t="shared" si="7"/>
        <v>WD-USA-100961</v>
      </c>
      <c r="D187" s="11" t="str">
        <f t="shared" si="8"/>
        <v>WH-USA-9758</v>
      </c>
      <c r="E187" s="11" t="s">
        <v>1094</v>
      </c>
      <c r="F187" s="11" t="s">
        <v>33</v>
      </c>
      <c r="G187" s="11" t="str">
        <f t="shared" si="9"/>
        <v>S-WD-USA-530</v>
      </c>
      <c r="H187" s="11" t="s">
        <v>1278</v>
      </c>
    </row>
    <row r="188" spans="1:8" x14ac:dyDescent="0.3">
      <c r="A188" s="11" t="str">
        <f>Transportation!A188</f>
        <v>P-PD-8029</v>
      </c>
      <c r="B188" s="21">
        <f>Manufacturing!E188+5</f>
        <v>44271</v>
      </c>
      <c r="C188" s="11" t="str">
        <f t="shared" si="7"/>
        <v>WD-CHI-100424</v>
      </c>
      <c r="D188" s="11" t="str">
        <f t="shared" si="8"/>
        <v>WH-CHI-6464</v>
      </c>
      <c r="E188" s="11" t="s">
        <v>24</v>
      </c>
      <c r="F188" s="11" t="s">
        <v>33</v>
      </c>
      <c r="G188" s="11" t="str">
        <f t="shared" si="9"/>
        <v>S-WD-CHI-715</v>
      </c>
      <c r="H188" s="11" t="s">
        <v>1279</v>
      </c>
    </row>
    <row r="189" spans="1:8" x14ac:dyDescent="0.3">
      <c r="A189" s="11" t="str">
        <f>Transportation!A189</f>
        <v>P-PD-9037</v>
      </c>
      <c r="B189" s="21">
        <f>Manufacturing!E189+5</f>
        <v>44271</v>
      </c>
      <c r="C189" s="11" t="str">
        <f t="shared" si="7"/>
        <v>WD-CHI-100424</v>
      </c>
      <c r="D189" s="11" t="str">
        <f t="shared" si="8"/>
        <v>WH-CHI-6464</v>
      </c>
      <c r="E189" s="11" t="s">
        <v>24</v>
      </c>
      <c r="F189" s="11" t="s">
        <v>25</v>
      </c>
      <c r="G189" s="11" t="str">
        <f t="shared" si="9"/>
        <v>S-WD-CHI-690</v>
      </c>
      <c r="H189" s="11" t="s">
        <v>1280</v>
      </c>
    </row>
    <row r="190" spans="1:8" x14ac:dyDescent="0.3">
      <c r="A190" s="11" t="str">
        <f>Transportation!A190</f>
        <v>P-PD-8677</v>
      </c>
      <c r="B190" s="21">
        <f>Manufacturing!E190+5</f>
        <v>44271</v>
      </c>
      <c r="C190" s="11" t="str">
        <f t="shared" si="7"/>
        <v>WD-CHI-100424</v>
      </c>
      <c r="D190" s="11" t="str">
        <f t="shared" si="8"/>
        <v>WH-CHI-6464</v>
      </c>
      <c r="E190" s="11" t="s">
        <v>24</v>
      </c>
      <c r="F190" s="11" t="s">
        <v>16</v>
      </c>
      <c r="G190" s="11" t="str">
        <f t="shared" si="9"/>
        <v>S-WD-CHI-449</v>
      </c>
      <c r="H190" s="11" t="s">
        <v>1281</v>
      </c>
    </row>
    <row r="191" spans="1:8" x14ac:dyDescent="0.3">
      <c r="A191" s="11" t="str">
        <f>Transportation!A191</f>
        <v>P-PD-9094</v>
      </c>
      <c r="B191" s="21">
        <f>Manufacturing!E191+5</f>
        <v>44272</v>
      </c>
      <c r="C191" s="11" t="str">
        <f t="shared" si="7"/>
        <v>WD-USA-100961</v>
      </c>
      <c r="D191" s="11" t="str">
        <f t="shared" si="8"/>
        <v>WH-USA-9758</v>
      </c>
      <c r="E191" s="11" t="s">
        <v>1094</v>
      </c>
      <c r="F191" s="11" t="s">
        <v>25</v>
      </c>
      <c r="G191" s="11" t="str">
        <f t="shared" si="9"/>
        <v>S-WD-USA-934</v>
      </c>
      <c r="H191" s="11" t="s">
        <v>1282</v>
      </c>
    </row>
    <row r="192" spans="1:8" x14ac:dyDescent="0.3">
      <c r="A192" s="11" t="str">
        <f>Transportation!A192</f>
        <v>P-PD-5749</v>
      </c>
      <c r="B192" s="21">
        <f>Manufacturing!E192+5</f>
        <v>44272</v>
      </c>
      <c r="C192" s="11" t="str">
        <f t="shared" si="7"/>
        <v>WD-IND-100305</v>
      </c>
      <c r="D192" s="11" t="str">
        <f t="shared" si="8"/>
        <v>WH-IND-6615</v>
      </c>
      <c r="E192" s="11" t="s">
        <v>1092</v>
      </c>
      <c r="F192" s="11" t="s">
        <v>25</v>
      </c>
      <c r="G192" s="11" t="str">
        <f t="shared" si="9"/>
        <v>S-WD-IND-809</v>
      </c>
      <c r="H192" s="11" t="s">
        <v>1283</v>
      </c>
    </row>
    <row r="193" spans="1:8" x14ac:dyDescent="0.3">
      <c r="A193" s="11" t="str">
        <f>Transportation!A193</f>
        <v>P-PD-3449</v>
      </c>
      <c r="B193" s="21">
        <f>Manufacturing!E193+5</f>
        <v>44272</v>
      </c>
      <c r="C193" s="11" t="str">
        <f t="shared" si="7"/>
        <v>WD-USA-100961</v>
      </c>
      <c r="D193" s="11" t="str">
        <f t="shared" si="8"/>
        <v>WH-USA-9758</v>
      </c>
      <c r="E193" s="11" t="s">
        <v>1094</v>
      </c>
      <c r="F193" s="11" t="s">
        <v>37</v>
      </c>
      <c r="G193" s="11" t="str">
        <f t="shared" si="9"/>
        <v>S-WD-USA-488</v>
      </c>
      <c r="H193" s="11" t="s">
        <v>1284</v>
      </c>
    </row>
    <row r="194" spans="1:8" x14ac:dyDescent="0.3">
      <c r="A194" s="11" t="str">
        <f>Transportation!A194</f>
        <v>P-PD-6280</v>
      </c>
      <c r="B194" s="21">
        <f>Manufacturing!E194+5</f>
        <v>44273</v>
      </c>
      <c r="C194" s="11" t="str">
        <f t="shared" si="7"/>
        <v>WD-GER-100474</v>
      </c>
      <c r="D194" s="11" t="str">
        <f t="shared" si="8"/>
        <v>WH-GER-6615</v>
      </c>
      <c r="E194" s="11" t="s">
        <v>29</v>
      </c>
      <c r="F194" s="11" t="s">
        <v>37</v>
      </c>
      <c r="G194" s="11" t="str">
        <f t="shared" si="9"/>
        <v>S-WD-GER-693</v>
      </c>
      <c r="H194" s="11" t="s">
        <v>1285</v>
      </c>
    </row>
    <row r="195" spans="1:8" x14ac:dyDescent="0.3">
      <c r="A195" s="11" t="str">
        <f>Transportation!A195</f>
        <v>P-PD-9690</v>
      </c>
      <c r="B195" s="21">
        <f>Manufacturing!E195+5</f>
        <v>44273</v>
      </c>
      <c r="C195" s="11" t="str">
        <f t="shared" ref="C195:C258" si="10">IF(E195="Germany","WD-GER-100474",IF(E195="China","WD-CHI-100424",IF(E195="India","WD-IND-100305",IF(E195="USA","WD-USA-100961",""))))</f>
        <v>WD-USA-100961</v>
      </c>
      <c r="D195" s="11" t="str">
        <f t="shared" ref="D195:D258" si="11">IF(E195="Germany","WH-GER-6615",IF(E195="China","WH-CHI-6464",IF(E195="India","WH-IND-6615",IF(E195="USA","WH-USA-9758",""))))</f>
        <v>WH-USA-9758</v>
      </c>
      <c r="E195" s="11" t="s">
        <v>1094</v>
      </c>
      <c r="F195" s="11" t="s">
        <v>37</v>
      </c>
      <c r="G195" s="11" t="str">
        <f t="shared" si="9"/>
        <v>S-WD-USA-488</v>
      </c>
      <c r="H195" s="11" t="s">
        <v>1286</v>
      </c>
    </row>
    <row r="196" spans="1:8" x14ac:dyDescent="0.3">
      <c r="A196" s="11" t="str">
        <f>Transportation!A196</f>
        <v>P-PD-4563</v>
      </c>
      <c r="B196" s="21">
        <f>Manufacturing!E196+5</f>
        <v>44274</v>
      </c>
      <c r="C196" s="11" t="str">
        <f t="shared" si="10"/>
        <v>WD-IND-100305</v>
      </c>
      <c r="D196" s="11" t="str">
        <f t="shared" si="11"/>
        <v>WH-IND-6615</v>
      </c>
      <c r="E196" s="11" t="s">
        <v>1092</v>
      </c>
      <c r="F196" s="11" t="s">
        <v>33</v>
      </c>
      <c r="G196" s="11" t="str">
        <f t="shared" si="9"/>
        <v>S-WD-IND-929</v>
      </c>
      <c r="H196" s="11" t="s">
        <v>1287</v>
      </c>
    </row>
    <row r="197" spans="1:8" x14ac:dyDescent="0.3">
      <c r="A197" s="11" t="str">
        <f>Transportation!A197</f>
        <v>P-PD-7196</v>
      </c>
      <c r="B197" s="21">
        <f>Manufacturing!E197+5</f>
        <v>44274</v>
      </c>
      <c r="C197" s="11" t="str">
        <f t="shared" si="10"/>
        <v>WD-CHI-100424</v>
      </c>
      <c r="D197" s="11" t="str">
        <f t="shared" si="11"/>
        <v>WH-CHI-6464</v>
      </c>
      <c r="E197" s="11" t="s">
        <v>24</v>
      </c>
      <c r="F197" s="11" t="s">
        <v>25</v>
      </c>
      <c r="G197" s="11" t="str">
        <f t="shared" si="9"/>
        <v>S-WD-CHI-690</v>
      </c>
      <c r="H197" s="11" t="s">
        <v>1288</v>
      </c>
    </row>
    <row r="198" spans="1:8" x14ac:dyDescent="0.3">
      <c r="A198" s="11" t="str">
        <f>Transportation!A198</f>
        <v>P-PD-9019</v>
      </c>
      <c r="B198" s="21">
        <f>Manufacturing!E198+5</f>
        <v>44274</v>
      </c>
      <c r="C198" s="11" t="str">
        <f t="shared" si="10"/>
        <v>WD-GER-100474</v>
      </c>
      <c r="D198" s="11" t="str">
        <f t="shared" si="11"/>
        <v>WH-GER-6615</v>
      </c>
      <c r="E198" s="11" t="s">
        <v>29</v>
      </c>
      <c r="F198" s="11" t="s">
        <v>37</v>
      </c>
      <c r="G198" s="11" t="str">
        <f t="shared" si="9"/>
        <v>S-WD-GER-693</v>
      </c>
      <c r="H198" s="11" t="s">
        <v>1289</v>
      </c>
    </row>
    <row r="199" spans="1:8" x14ac:dyDescent="0.3">
      <c r="A199" s="11" t="str">
        <f>Transportation!A199</f>
        <v>P-PD-8809</v>
      </c>
      <c r="B199" s="21">
        <f>Manufacturing!E199+5</f>
        <v>44275</v>
      </c>
      <c r="C199" s="11" t="str">
        <f t="shared" si="10"/>
        <v>WD-IND-100305</v>
      </c>
      <c r="D199" s="11" t="str">
        <f t="shared" si="11"/>
        <v>WH-IND-6615</v>
      </c>
      <c r="E199" s="11" t="s">
        <v>1092</v>
      </c>
      <c r="F199" s="11" t="s">
        <v>33</v>
      </c>
      <c r="G199" s="11" t="str">
        <f t="shared" si="9"/>
        <v>S-WD-IND-929</v>
      </c>
      <c r="H199" s="11" t="s">
        <v>1290</v>
      </c>
    </row>
    <row r="200" spans="1:8" x14ac:dyDescent="0.3">
      <c r="A200" s="11" t="str">
        <f>Transportation!A200</f>
        <v>P-PD-5681</v>
      </c>
      <c r="B200" s="21">
        <f>Manufacturing!E200+5</f>
        <v>44275</v>
      </c>
      <c r="C200" s="11" t="str">
        <f t="shared" si="10"/>
        <v>WD-CHI-100424</v>
      </c>
      <c r="D200" s="11" t="str">
        <f t="shared" si="11"/>
        <v>WH-CHI-6464</v>
      </c>
      <c r="E200" s="11" t="s">
        <v>24</v>
      </c>
      <c r="F200" s="11" t="s">
        <v>16</v>
      </c>
      <c r="G200" s="11" t="str">
        <f t="shared" si="9"/>
        <v>S-WD-CHI-449</v>
      </c>
      <c r="H200" s="11" t="s">
        <v>1291</v>
      </c>
    </row>
    <row r="201" spans="1:8" x14ac:dyDescent="0.3">
      <c r="A201" s="11" t="str">
        <f>Transportation!A201</f>
        <v>P-PD-9813</v>
      </c>
      <c r="B201" s="21">
        <f>Manufacturing!E201+5</f>
        <v>44275</v>
      </c>
      <c r="C201" s="11" t="str">
        <f t="shared" si="10"/>
        <v>WD-CHI-100424</v>
      </c>
      <c r="D201" s="11" t="str">
        <f t="shared" si="11"/>
        <v>WH-CHI-6464</v>
      </c>
      <c r="E201" s="11" t="s">
        <v>24</v>
      </c>
      <c r="F201" s="11" t="s">
        <v>16</v>
      </c>
      <c r="G201" s="11" t="str">
        <f t="shared" si="9"/>
        <v>S-WD-CHI-449</v>
      </c>
      <c r="H201" s="11" t="s">
        <v>1292</v>
      </c>
    </row>
    <row r="202" spans="1:8" x14ac:dyDescent="0.3">
      <c r="A202" s="11" t="str">
        <f>Transportation!A202</f>
        <v>P-PD-9091</v>
      </c>
      <c r="B202" s="21">
        <f>Manufacturing!E202+5</f>
        <v>44276</v>
      </c>
      <c r="C202" s="11" t="str">
        <f t="shared" si="10"/>
        <v>WD-GER-100474</v>
      </c>
      <c r="D202" s="11" t="str">
        <f t="shared" si="11"/>
        <v>WH-GER-6615</v>
      </c>
      <c r="E202" s="11" t="s">
        <v>29</v>
      </c>
      <c r="F202" s="11" t="s">
        <v>16</v>
      </c>
      <c r="G202" s="11" t="str">
        <f t="shared" ref="G202:G265" si="12">IF(AND(F202="Multi Tier Racking",E202="USA"),"S-WD-USA-530",IF(AND(F202="Static Shelving",E202="USA"),"S-WD-USA-636",IF(AND(F202="Mobile Shelving",E202="USA"),"S-WD-USA-934",IF(AND(F202="Pallet Racking",E202="USA"),"S-WD-USA-488",IF(AND(F202="Multi Tier Racking",E202="Germany"),"S-WD-GER-929",IF(AND(F202="Static Shelving",E202="Germany"),"S-WD-GER-858",IF(AND(F202="Mobile Shelving",E202="Germany"),"S-WD-GER-809",IF(AND(F202="Pallet Racking",E202="Germany"),"S-WD-GER-693",IF(AND(F202="Multi Tier Racking",E202="China"),"S-WD-CHI-715",IF(AND(F202="Static Shelving",E202="China"),"S-WD-CHI-449",IF(AND(F202="Mobile Shelving",E202="China"),"S-WD-CHI-690",IF(AND(F202="Pallet Racking",E202="China"),"S-WD-CHI-499",IF(AND(F202="Multi Tier Racking",E202="India"),"S-WD-IND-929",IF(AND(F202="Static Shelving",E202="India"),"S-WD-IND-858",IF(AND(F202="Mobile Shelving",E202="India"),"S-WD-IND-809",IF(AND(F202="Pallet Racking",E202="India"),"S-WD-IND-693",""))))))))))))))))</f>
        <v>S-WD-GER-858</v>
      </c>
      <c r="H202" s="11" t="s">
        <v>1293</v>
      </c>
    </row>
    <row r="203" spans="1:8" x14ac:dyDescent="0.3">
      <c r="A203" s="11" t="str">
        <f>Transportation!A203</f>
        <v>P-PD-5863</v>
      </c>
      <c r="B203" s="21">
        <f>Manufacturing!E203+5</f>
        <v>44276</v>
      </c>
      <c r="C203" s="11" t="str">
        <f t="shared" si="10"/>
        <v>WD-CHI-100424</v>
      </c>
      <c r="D203" s="11" t="str">
        <f t="shared" si="11"/>
        <v>WH-CHI-6464</v>
      </c>
      <c r="E203" s="11" t="s">
        <v>24</v>
      </c>
      <c r="F203" s="11" t="s">
        <v>25</v>
      </c>
      <c r="G203" s="11" t="str">
        <f t="shared" si="12"/>
        <v>S-WD-CHI-690</v>
      </c>
      <c r="H203" s="11" t="s">
        <v>1294</v>
      </c>
    </row>
    <row r="204" spans="1:8" x14ac:dyDescent="0.3">
      <c r="A204" s="11" t="str">
        <f>Transportation!A204</f>
        <v>P-PD-6458</v>
      </c>
      <c r="B204" s="21">
        <f>Manufacturing!E204+5</f>
        <v>44276</v>
      </c>
      <c r="C204" s="11" t="str">
        <f t="shared" si="10"/>
        <v>WD-USA-100961</v>
      </c>
      <c r="D204" s="11" t="str">
        <f t="shared" si="11"/>
        <v>WH-USA-9758</v>
      </c>
      <c r="E204" s="11" t="s">
        <v>1094</v>
      </c>
      <c r="F204" s="11" t="s">
        <v>33</v>
      </c>
      <c r="G204" s="11" t="str">
        <f t="shared" si="12"/>
        <v>S-WD-USA-530</v>
      </c>
      <c r="H204" s="11" t="s">
        <v>1295</v>
      </c>
    </row>
    <row r="205" spans="1:8" x14ac:dyDescent="0.3">
      <c r="A205" s="11" t="str">
        <f>Transportation!A205</f>
        <v>P-PD-5686</v>
      </c>
      <c r="B205" s="21">
        <f>Manufacturing!E205+5</f>
        <v>44276</v>
      </c>
      <c r="C205" s="11" t="str">
        <f t="shared" si="10"/>
        <v>WD-CHI-100424</v>
      </c>
      <c r="D205" s="11" t="str">
        <f t="shared" si="11"/>
        <v>WH-CHI-6464</v>
      </c>
      <c r="E205" s="11" t="s">
        <v>24</v>
      </c>
      <c r="F205" s="11" t="s">
        <v>25</v>
      </c>
      <c r="G205" s="11" t="str">
        <f t="shared" si="12"/>
        <v>S-WD-CHI-690</v>
      </c>
      <c r="H205" s="11" t="s">
        <v>1296</v>
      </c>
    </row>
    <row r="206" spans="1:8" x14ac:dyDescent="0.3">
      <c r="A206" s="11" t="str">
        <f>Transportation!A206</f>
        <v>P-PD-8240</v>
      </c>
      <c r="B206" s="21">
        <f>Manufacturing!E206+5</f>
        <v>44277</v>
      </c>
      <c r="C206" s="11" t="str">
        <f t="shared" si="10"/>
        <v>WD-USA-100961</v>
      </c>
      <c r="D206" s="11" t="str">
        <f t="shared" si="11"/>
        <v>WH-USA-9758</v>
      </c>
      <c r="E206" s="11" t="s">
        <v>1094</v>
      </c>
      <c r="F206" s="11" t="s">
        <v>37</v>
      </c>
      <c r="G206" s="11" t="str">
        <f t="shared" si="12"/>
        <v>S-WD-USA-488</v>
      </c>
      <c r="H206" s="11" t="s">
        <v>1297</v>
      </c>
    </row>
    <row r="207" spans="1:8" x14ac:dyDescent="0.3">
      <c r="A207" s="11" t="str">
        <f>Transportation!A207</f>
        <v>P-PD-5020</v>
      </c>
      <c r="B207" s="21">
        <f>Manufacturing!E207+5</f>
        <v>44277</v>
      </c>
      <c r="C207" s="11" t="str">
        <f t="shared" si="10"/>
        <v>WD-USA-100961</v>
      </c>
      <c r="D207" s="11" t="str">
        <f t="shared" si="11"/>
        <v>WH-USA-9758</v>
      </c>
      <c r="E207" s="11" t="s">
        <v>1094</v>
      </c>
      <c r="F207" s="11" t="s">
        <v>37</v>
      </c>
      <c r="G207" s="11" t="str">
        <f t="shared" si="12"/>
        <v>S-WD-USA-488</v>
      </c>
      <c r="H207" s="11" t="s">
        <v>1298</v>
      </c>
    </row>
    <row r="208" spans="1:8" x14ac:dyDescent="0.3">
      <c r="A208" s="11" t="str">
        <f>Transportation!A208</f>
        <v>P-PD-5817</v>
      </c>
      <c r="B208" s="21">
        <f>Manufacturing!E208+5</f>
        <v>44278</v>
      </c>
      <c r="C208" s="11" t="str">
        <f t="shared" si="10"/>
        <v>WD-GER-100474</v>
      </c>
      <c r="D208" s="11" t="str">
        <f t="shared" si="11"/>
        <v>WH-GER-6615</v>
      </c>
      <c r="E208" s="11" t="s">
        <v>29</v>
      </c>
      <c r="F208" s="11" t="s">
        <v>16</v>
      </c>
      <c r="G208" s="11" t="str">
        <f t="shared" si="12"/>
        <v>S-WD-GER-858</v>
      </c>
      <c r="H208" s="11" t="s">
        <v>1299</v>
      </c>
    </row>
    <row r="209" spans="1:8" x14ac:dyDescent="0.3">
      <c r="A209" s="11" t="str">
        <f>Transportation!A209</f>
        <v>P-PD-5951</v>
      </c>
      <c r="B209" s="21">
        <f>Manufacturing!E209+5</f>
        <v>44278</v>
      </c>
      <c r="C209" s="11" t="str">
        <f t="shared" si="10"/>
        <v>WD-GER-100474</v>
      </c>
      <c r="D209" s="11" t="str">
        <f t="shared" si="11"/>
        <v>WH-GER-6615</v>
      </c>
      <c r="E209" s="11" t="s">
        <v>29</v>
      </c>
      <c r="F209" s="11" t="s">
        <v>37</v>
      </c>
      <c r="G209" s="11" t="str">
        <f t="shared" si="12"/>
        <v>S-WD-GER-693</v>
      </c>
      <c r="H209" s="11" t="s">
        <v>1300</v>
      </c>
    </row>
    <row r="210" spans="1:8" x14ac:dyDescent="0.3">
      <c r="A210" s="11" t="str">
        <f>Transportation!A210</f>
        <v>P-PD-5958</v>
      </c>
      <c r="B210" s="21">
        <f>Manufacturing!E210+5</f>
        <v>44278</v>
      </c>
      <c r="C210" s="11" t="str">
        <f t="shared" si="10"/>
        <v>WD-IND-100305</v>
      </c>
      <c r="D210" s="11" t="str">
        <f t="shared" si="11"/>
        <v>WH-IND-6615</v>
      </c>
      <c r="E210" s="11" t="s">
        <v>1092</v>
      </c>
      <c r="F210" s="11" t="s">
        <v>16</v>
      </c>
      <c r="G210" s="11" t="str">
        <f t="shared" si="12"/>
        <v>S-WD-IND-858</v>
      </c>
      <c r="H210" s="11" t="s">
        <v>1301</v>
      </c>
    </row>
    <row r="211" spans="1:8" x14ac:dyDescent="0.3">
      <c r="A211" s="11" t="str">
        <f>Transportation!A211</f>
        <v>P-PD-8013</v>
      </c>
      <c r="B211" s="21">
        <f>Manufacturing!E211+5</f>
        <v>44278</v>
      </c>
      <c r="C211" s="11" t="str">
        <f t="shared" si="10"/>
        <v>WD-USA-100961</v>
      </c>
      <c r="D211" s="11" t="str">
        <f t="shared" si="11"/>
        <v>WH-USA-9758</v>
      </c>
      <c r="E211" s="11" t="s">
        <v>1094</v>
      </c>
      <c r="F211" s="11" t="s">
        <v>33</v>
      </c>
      <c r="G211" s="11" t="str">
        <f t="shared" si="12"/>
        <v>S-WD-USA-530</v>
      </c>
      <c r="H211" s="11" t="s">
        <v>1302</v>
      </c>
    </row>
    <row r="212" spans="1:8" x14ac:dyDescent="0.3">
      <c r="A212" s="11" t="str">
        <f>Transportation!A212</f>
        <v>P-PD-4001</v>
      </c>
      <c r="B212" s="21">
        <f>Manufacturing!E212+5</f>
        <v>44279</v>
      </c>
      <c r="C212" s="11" t="str">
        <f t="shared" si="10"/>
        <v>WD-IND-100305</v>
      </c>
      <c r="D212" s="11" t="str">
        <f t="shared" si="11"/>
        <v>WH-IND-6615</v>
      </c>
      <c r="E212" s="11" t="s">
        <v>1092</v>
      </c>
      <c r="F212" s="11" t="s">
        <v>37</v>
      </c>
      <c r="G212" s="11" t="str">
        <f t="shared" si="12"/>
        <v>S-WD-IND-693</v>
      </c>
      <c r="H212" s="11" t="s">
        <v>1303</v>
      </c>
    </row>
    <row r="213" spans="1:8" x14ac:dyDescent="0.3">
      <c r="A213" s="11" t="str">
        <f>Transportation!A213</f>
        <v>P-PD-8071</v>
      </c>
      <c r="B213" s="21">
        <f>Manufacturing!E213+5</f>
        <v>44279</v>
      </c>
      <c r="C213" s="11" t="str">
        <f t="shared" si="10"/>
        <v>WD-IND-100305</v>
      </c>
      <c r="D213" s="11" t="str">
        <f t="shared" si="11"/>
        <v>WH-IND-6615</v>
      </c>
      <c r="E213" s="11" t="s">
        <v>1092</v>
      </c>
      <c r="F213" s="11" t="s">
        <v>25</v>
      </c>
      <c r="G213" s="11" t="str">
        <f t="shared" si="12"/>
        <v>S-WD-IND-809</v>
      </c>
      <c r="H213" s="11" t="s">
        <v>1304</v>
      </c>
    </row>
    <row r="214" spans="1:8" x14ac:dyDescent="0.3">
      <c r="A214" s="11" t="str">
        <f>Transportation!A214</f>
        <v>P-PD-3567</v>
      </c>
      <c r="B214" s="21">
        <f>Manufacturing!E214+5</f>
        <v>44279</v>
      </c>
      <c r="C214" s="11" t="str">
        <f t="shared" si="10"/>
        <v>WD-GER-100474</v>
      </c>
      <c r="D214" s="11" t="str">
        <f t="shared" si="11"/>
        <v>WH-GER-6615</v>
      </c>
      <c r="E214" s="11" t="s">
        <v>29</v>
      </c>
      <c r="F214" s="11" t="s">
        <v>37</v>
      </c>
      <c r="G214" s="11" t="str">
        <f t="shared" si="12"/>
        <v>S-WD-GER-693</v>
      </c>
      <c r="H214" s="11" t="s">
        <v>1305</v>
      </c>
    </row>
    <row r="215" spans="1:8" x14ac:dyDescent="0.3">
      <c r="A215" s="11" t="str">
        <f>Transportation!A215</f>
        <v>P-PD-5044</v>
      </c>
      <c r="B215" s="21">
        <f>Manufacturing!E215+5</f>
        <v>44280</v>
      </c>
      <c r="C215" s="11" t="str">
        <f t="shared" si="10"/>
        <v>WD-GER-100474</v>
      </c>
      <c r="D215" s="11" t="str">
        <f t="shared" si="11"/>
        <v>WH-GER-6615</v>
      </c>
      <c r="E215" s="11" t="s">
        <v>29</v>
      </c>
      <c r="F215" s="11" t="s">
        <v>16</v>
      </c>
      <c r="G215" s="11" t="str">
        <f t="shared" si="12"/>
        <v>S-WD-GER-858</v>
      </c>
      <c r="H215" s="11" t="s">
        <v>1306</v>
      </c>
    </row>
    <row r="216" spans="1:8" x14ac:dyDescent="0.3">
      <c r="A216" s="11" t="str">
        <f>Transportation!A216</f>
        <v>P-PD-3598</v>
      </c>
      <c r="B216" s="21">
        <f>Manufacturing!E216+5</f>
        <v>44280</v>
      </c>
      <c r="C216" s="11" t="str">
        <f t="shared" si="10"/>
        <v>WD-USA-100961</v>
      </c>
      <c r="D216" s="11" t="str">
        <f t="shared" si="11"/>
        <v>WH-USA-9758</v>
      </c>
      <c r="E216" s="11" t="s">
        <v>1094</v>
      </c>
      <c r="F216" s="11" t="s">
        <v>16</v>
      </c>
      <c r="G216" s="11" t="str">
        <f t="shared" si="12"/>
        <v>S-WD-USA-636</v>
      </c>
      <c r="H216" s="11" t="s">
        <v>1307</v>
      </c>
    </row>
    <row r="217" spans="1:8" x14ac:dyDescent="0.3">
      <c r="A217" s="11" t="str">
        <f>Transportation!A217</f>
        <v>P-PD-6997</v>
      </c>
      <c r="B217" s="21">
        <f>Manufacturing!E217+5</f>
        <v>44280</v>
      </c>
      <c r="C217" s="11" t="str">
        <f t="shared" si="10"/>
        <v>WD-GER-100474</v>
      </c>
      <c r="D217" s="11" t="str">
        <f t="shared" si="11"/>
        <v>WH-GER-6615</v>
      </c>
      <c r="E217" s="11" t="s">
        <v>29</v>
      </c>
      <c r="F217" s="11" t="s">
        <v>16</v>
      </c>
      <c r="G217" s="11" t="str">
        <f t="shared" si="12"/>
        <v>S-WD-GER-858</v>
      </c>
      <c r="H217" s="11" t="s">
        <v>1308</v>
      </c>
    </row>
    <row r="218" spans="1:8" x14ac:dyDescent="0.3">
      <c r="A218" s="11" t="str">
        <f>Transportation!A218</f>
        <v>P-PD-9534</v>
      </c>
      <c r="B218" s="21">
        <f>Manufacturing!E218+5</f>
        <v>44281</v>
      </c>
      <c r="C218" s="11" t="str">
        <f t="shared" si="10"/>
        <v>WD-GER-100474</v>
      </c>
      <c r="D218" s="11" t="str">
        <f t="shared" si="11"/>
        <v>WH-GER-6615</v>
      </c>
      <c r="E218" s="11" t="s">
        <v>29</v>
      </c>
      <c r="F218" s="11" t="s">
        <v>33</v>
      </c>
      <c r="G218" s="11" t="str">
        <f t="shared" si="12"/>
        <v>S-WD-GER-929</v>
      </c>
      <c r="H218" s="11" t="s">
        <v>1309</v>
      </c>
    </row>
    <row r="219" spans="1:8" x14ac:dyDescent="0.3">
      <c r="A219" s="11" t="str">
        <f>Transportation!A219</f>
        <v>P-PD-9875</v>
      </c>
      <c r="B219" s="21">
        <f>Manufacturing!E219+5</f>
        <v>44281</v>
      </c>
      <c r="C219" s="11" t="str">
        <f t="shared" si="10"/>
        <v>WD-USA-100961</v>
      </c>
      <c r="D219" s="11" t="str">
        <f t="shared" si="11"/>
        <v>WH-USA-9758</v>
      </c>
      <c r="E219" s="11" t="s">
        <v>1094</v>
      </c>
      <c r="F219" s="11" t="s">
        <v>33</v>
      </c>
      <c r="G219" s="11" t="str">
        <f t="shared" si="12"/>
        <v>S-WD-USA-530</v>
      </c>
      <c r="H219" s="11" t="s">
        <v>1310</v>
      </c>
    </row>
    <row r="220" spans="1:8" x14ac:dyDescent="0.3">
      <c r="A220" s="11" t="str">
        <f>Transportation!A220</f>
        <v>P-PD-6942</v>
      </c>
      <c r="B220" s="21">
        <f>Manufacturing!E220+5</f>
        <v>44281</v>
      </c>
      <c r="C220" s="11" t="str">
        <f t="shared" si="10"/>
        <v>WD-IND-100305</v>
      </c>
      <c r="D220" s="11" t="str">
        <f t="shared" si="11"/>
        <v>WH-IND-6615</v>
      </c>
      <c r="E220" s="11" t="s">
        <v>1092</v>
      </c>
      <c r="F220" s="11" t="s">
        <v>16</v>
      </c>
      <c r="G220" s="11" t="str">
        <f t="shared" si="12"/>
        <v>S-WD-IND-858</v>
      </c>
      <c r="H220" s="11" t="s">
        <v>1311</v>
      </c>
    </row>
    <row r="221" spans="1:8" x14ac:dyDescent="0.3">
      <c r="A221" s="11" t="str">
        <f>Transportation!A221</f>
        <v>P-PD-9038</v>
      </c>
      <c r="B221" s="21">
        <f>Manufacturing!E221+5</f>
        <v>44282</v>
      </c>
      <c r="C221" s="11" t="str">
        <f t="shared" si="10"/>
        <v>WD-USA-100961</v>
      </c>
      <c r="D221" s="11" t="str">
        <f t="shared" si="11"/>
        <v>WH-USA-9758</v>
      </c>
      <c r="E221" s="11" t="s">
        <v>1094</v>
      </c>
      <c r="F221" s="11" t="s">
        <v>37</v>
      </c>
      <c r="G221" s="11" t="str">
        <f t="shared" si="12"/>
        <v>S-WD-USA-488</v>
      </c>
      <c r="H221" s="11" t="s">
        <v>1312</v>
      </c>
    </row>
    <row r="222" spans="1:8" x14ac:dyDescent="0.3">
      <c r="A222" s="11" t="str">
        <f>Transportation!A222</f>
        <v>P-PD-5865</v>
      </c>
      <c r="B222" s="21">
        <f>Manufacturing!E222+5</f>
        <v>44282</v>
      </c>
      <c r="C222" s="11" t="str">
        <f t="shared" si="10"/>
        <v>WD-CHI-100424</v>
      </c>
      <c r="D222" s="11" t="str">
        <f t="shared" si="11"/>
        <v>WH-CHI-6464</v>
      </c>
      <c r="E222" s="11" t="s">
        <v>24</v>
      </c>
      <c r="F222" s="11" t="s">
        <v>33</v>
      </c>
      <c r="G222" s="11" t="str">
        <f t="shared" si="12"/>
        <v>S-WD-CHI-715</v>
      </c>
      <c r="H222" s="11" t="s">
        <v>1313</v>
      </c>
    </row>
    <row r="223" spans="1:8" x14ac:dyDescent="0.3">
      <c r="A223" s="11" t="str">
        <f>Transportation!A223</f>
        <v>P-PD-6028</v>
      </c>
      <c r="B223" s="21">
        <f>Manufacturing!E223+5</f>
        <v>44282</v>
      </c>
      <c r="C223" s="11" t="str">
        <f t="shared" si="10"/>
        <v>WD-USA-100961</v>
      </c>
      <c r="D223" s="11" t="str">
        <f t="shared" si="11"/>
        <v>WH-USA-9758</v>
      </c>
      <c r="E223" s="11" t="s">
        <v>1094</v>
      </c>
      <c r="F223" s="11" t="s">
        <v>33</v>
      </c>
      <c r="G223" s="11" t="str">
        <f t="shared" si="12"/>
        <v>S-WD-USA-530</v>
      </c>
      <c r="H223" s="11" t="s">
        <v>1314</v>
      </c>
    </row>
    <row r="224" spans="1:8" x14ac:dyDescent="0.3">
      <c r="A224" s="11" t="str">
        <f>Transportation!A224</f>
        <v>P-PD-9917</v>
      </c>
      <c r="B224" s="21">
        <f>Manufacturing!E224+5</f>
        <v>44282</v>
      </c>
      <c r="C224" s="11" t="str">
        <f t="shared" si="10"/>
        <v>WD-IND-100305</v>
      </c>
      <c r="D224" s="11" t="str">
        <f t="shared" si="11"/>
        <v>WH-IND-6615</v>
      </c>
      <c r="E224" s="11" t="s">
        <v>1092</v>
      </c>
      <c r="F224" s="11" t="s">
        <v>33</v>
      </c>
      <c r="G224" s="11" t="str">
        <f t="shared" si="12"/>
        <v>S-WD-IND-929</v>
      </c>
      <c r="H224" s="11" t="s">
        <v>1315</v>
      </c>
    </row>
    <row r="225" spans="1:8" x14ac:dyDescent="0.3">
      <c r="A225" s="11" t="str">
        <f>Transportation!A225</f>
        <v>P-PD-3178</v>
      </c>
      <c r="B225" s="21">
        <f>Manufacturing!E225+5</f>
        <v>44282</v>
      </c>
      <c r="C225" s="11" t="str">
        <f t="shared" si="10"/>
        <v>WD-GER-100474</v>
      </c>
      <c r="D225" s="11" t="str">
        <f t="shared" si="11"/>
        <v>WH-GER-6615</v>
      </c>
      <c r="E225" s="11" t="s">
        <v>29</v>
      </c>
      <c r="F225" s="11" t="s">
        <v>25</v>
      </c>
      <c r="G225" s="11" t="str">
        <f t="shared" si="12"/>
        <v>S-WD-GER-809</v>
      </c>
      <c r="H225" s="11" t="s">
        <v>1316</v>
      </c>
    </row>
    <row r="226" spans="1:8" x14ac:dyDescent="0.3">
      <c r="A226" s="11" t="str">
        <f>Transportation!A226</f>
        <v>P-PD-6073</v>
      </c>
      <c r="B226" s="21">
        <f>Manufacturing!E226+5</f>
        <v>44283</v>
      </c>
      <c r="C226" s="11" t="str">
        <f t="shared" si="10"/>
        <v>WD-USA-100961</v>
      </c>
      <c r="D226" s="11" t="str">
        <f t="shared" si="11"/>
        <v>WH-USA-9758</v>
      </c>
      <c r="E226" s="11" t="s">
        <v>1094</v>
      </c>
      <c r="F226" s="11" t="s">
        <v>25</v>
      </c>
      <c r="G226" s="11" t="str">
        <f t="shared" si="12"/>
        <v>S-WD-USA-934</v>
      </c>
      <c r="H226" s="11" t="s">
        <v>1317</v>
      </c>
    </row>
    <row r="227" spans="1:8" x14ac:dyDescent="0.3">
      <c r="A227" s="11" t="str">
        <f>Transportation!A227</f>
        <v>P-PD-8279</v>
      </c>
      <c r="B227" s="21">
        <f>Manufacturing!E227+5</f>
        <v>44283</v>
      </c>
      <c r="C227" s="11" t="str">
        <f t="shared" si="10"/>
        <v>WD-USA-100961</v>
      </c>
      <c r="D227" s="11" t="str">
        <f t="shared" si="11"/>
        <v>WH-USA-9758</v>
      </c>
      <c r="E227" s="11" t="s">
        <v>1094</v>
      </c>
      <c r="F227" s="11" t="s">
        <v>16</v>
      </c>
      <c r="G227" s="11" t="str">
        <f t="shared" si="12"/>
        <v>S-WD-USA-636</v>
      </c>
      <c r="H227" s="11" t="s">
        <v>1318</v>
      </c>
    </row>
    <row r="228" spans="1:8" x14ac:dyDescent="0.3">
      <c r="A228" s="11" t="str">
        <f>Transportation!A228</f>
        <v>P-PD-3560</v>
      </c>
      <c r="B228" s="21">
        <f>Manufacturing!E228+5</f>
        <v>44284</v>
      </c>
      <c r="C228" s="11" t="str">
        <f t="shared" si="10"/>
        <v>WD-GER-100474</v>
      </c>
      <c r="D228" s="11" t="str">
        <f t="shared" si="11"/>
        <v>WH-GER-6615</v>
      </c>
      <c r="E228" s="11" t="s">
        <v>29</v>
      </c>
      <c r="F228" s="11" t="s">
        <v>16</v>
      </c>
      <c r="G228" s="11" t="str">
        <f t="shared" si="12"/>
        <v>S-WD-GER-858</v>
      </c>
      <c r="H228" s="11" t="s">
        <v>1319</v>
      </c>
    </row>
    <row r="229" spans="1:8" x14ac:dyDescent="0.3">
      <c r="A229" s="11" t="str">
        <f>Transportation!A229</f>
        <v>P-PD-8352</v>
      </c>
      <c r="B229" s="21">
        <f>Manufacturing!E229+5</f>
        <v>44285</v>
      </c>
      <c r="C229" s="11" t="str">
        <f t="shared" si="10"/>
        <v>WD-CHI-100424</v>
      </c>
      <c r="D229" s="11" t="str">
        <f t="shared" si="11"/>
        <v>WH-CHI-6464</v>
      </c>
      <c r="E229" s="11" t="s">
        <v>24</v>
      </c>
      <c r="F229" s="11" t="s">
        <v>37</v>
      </c>
      <c r="G229" s="11" t="str">
        <f t="shared" si="12"/>
        <v>S-WD-CHI-499</v>
      </c>
      <c r="H229" s="11" t="s">
        <v>1320</v>
      </c>
    </row>
    <row r="230" spans="1:8" x14ac:dyDescent="0.3">
      <c r="A230" s="11" t="str">
        <f>Transportation!A230</f>
        <v>P-PD-3191</v>
      </c>
      <c r="B230" s="21">
        <f>Manufacturing!E230+5</f>
        <v>44286</v>
      </c>
      <c r="C230" s="11" t="str">
        <f t="shared" si="10"/>
        <v>WD-USA-100961</v>
      </c>
      <c r="D230" s="11" t="str">
        <f t="shared" si="11"/>
        <v>WH-USA-9758</v>
      </c>
      <c r="E230" s="11" t="s">
        <v>1094</v>
      </c>
      <c r="F230" s="11" t="s">
        <v>33</v>
      </c>
      <c r="G230" s="11" t="str">
        <f t="shared" si="12"/>
        <v>S-WD-USA-530</v>
      </c>
      <c r="H230" s="11" t="s">
        <v>1321</v>
      </c>
    </row>
    <row r="231" spans="1:8" x14ac:dyDescent="0.3">
      <c r="A231" s="11" t="str">
        <f>Transportation!A231</f>
        <v>P-PD-7205</v>
      </c>
      <c r="B231" s="21">
        <f>Manufacturing!E231+5</f>
        <v>44287</v>
      </c>
      <c r="C231" s="11" t="str">
        <f t="shared" si="10"/>
        <v>WD-USA-100961</v>
      </c>
      <c r="D231" s="11" t="str">
        <f t="shared" si="11"/>
        <v>WH-USA-9758</v>
      </c>
      <c r="E231" s="11" t="s">
        <v>1094</v>
      </c>
      <c r="F231" s="11" t="s">
        <v>33</v>
      </c>
      <c r="G231" s="11" t="str">
        <f t="shared" si="12"/>
        <v>S-WD-USA-530</v>
      </c>
      <c r="H231" s="11" t="s">
        <v>1322</v>
      </c>
    </row>
    <row r="232" spans="1:8" x14ac:dyDescent="0.3">
      <c r="A232" s="11" t="str">
        <f>Transportation!A232</f>
        <v>P-PD-5808</v>
      </c>
      <c r="B232" s="21">
        <f>Manufacturing!E232+5</f>
        <v>44287</v>
      </c>
      <c r="C232" s="11" t="str">
        <f t="shared" si="10"/>
        <v>WD-USA-100961</v>
      </c>
      <c r="D232" s="11" t="str">
        <f t="shared" si="11"/>
        <v>WH-USA-9758</v>
      </c>
      <c r="E232" s="11" t="s">
        <v>1094</v>
      </c>
      <c r="F232" s="11" t="s">
        <v>25</v>
      </c>
      <c r="G232" s="11" t="str">
        <f t="shared" si="12"/>
        <v>S-WD-USA-934</v>
      </c>
      <c r="H232" s="11" t="s">
        <v>1323</v>
      </c>
    </row>
    <row r="233" spans="1:8" x14ac:dyDescent="0.3">
      <c r="A233" s="11" t="str">
        <f>Transportation!A233</f>
        <v>P-PD-3887</v>
      </c>
      <c r="B233" s="21">
        <f>Manufacturing!E233+5</f>
        <v>44287</v>
      </c>
      <c r="C233" s="11" t="str">
        <f t="shared" si="10"/>
        <v>WD-CHI-100424</v>
      </c>
      <c r="D233" s="11" t="str">
        <f t="shared" si="11"/>
        <v>WH-CHI-6464</v>
      </c>
      <c r="E233" s="11" t="s">
        <v>24</v>
      </c>
      <c r="F233" s="11" t="s">
        <v>25</v>
      </c>
      <c r="G233" s="11" t="str">
        <f t="shared" si="12"/>
        <v>S-WD-CHI-690</v>
      </c>
      <c r="H233" s="11" t="s">
        <v>1324</v>
      </c>
    </row>
    <row r="234" spans="1:8" x14ac:dyDescent="0.3">
      <c r="A234" s="11" t="str">
        <f>Transportation!A234</f>
        <v>P-PD-6395</v>
      </c>
      <c r="B234" s="21">
        <f>Manufacturing!E234+5</f>
        <v>44288</v>
      </c>
      <c r="C234" s="11" t="str">
        <f t="shared" si="10"/>
        <v>WD-IND-100305</v>
      </c>
      <c r="D234" s="11" t="str">
        <f t="shared" si="11"/>
        <v>WH-IND-6615</v>
      </c>
      <c r="E234" s="11" t="s">
        <v>1092</v>
      </c>
      <c r="F234" s="11" t="s">
        <v>16</v>
      </c>
      <c r="G234" s="11" t="str">
        <f t="shared" si="12"/>
        <v>S-WD-IND-858</v>
      </c>
      <c r="H234" s="11" t="s">
        <v>1325</v>
      </c>
    </row>
    <row r="235" spans="1:8" x14ac:dyDescent="0.3">
      <c r="A235" s="11" t="str">
        <f>Transportation!A235</f>
        <v>P-PD-5856</v>
      </c>
      <c r="B235" s="21">
        <f>Manufacturing!E235+5</f>
        <v>44288</v>
      </c>
      <c r="C235" s="11" t="str">
        <f t="shared" si="10"/>
        <v>WD-CHI-100424</v>
      </c>
      <c r="D235" s="11" t="str">
        <f t="shared" si="11"/>
        <v>WH-CHI-6464</v>
      </c>
      <c r="E235" s="11" t="s">
        <v>24</v>
      </c>
      <c r="F235" s="11" t="s">
        <v>33</v>
      </c>
      <c r="G235" s="11" t="str">
        <f t="shared" si="12"/>
        <v>S-WD-CHI-715</v>
      </c>
      <c r="H235" s="11" t="s">
        <v>1326</v>
      </c>
    </row>
    <row r="236" spans="1:8" x14ac:dyDescent="0.3">
      <c r="A236" s="11" t="str">
        <f>Transportation!A236</f>
        <v>P-PD-9913</v>
      </c>
      <c r="B236" s="21">
        <f>Manufacturing!E236+5</f>
        <v>44288</v>
      </c>
      <c r="C236" s="11" t="str">
        <f t="shared" si="10"/>
        <v>WD-CHI-100424</v>
      </c>
      <c r="D236" s="11" t="str">
        <f t="shared" si="11"/>
        <v>WH-CHI-6464</v>
      </c>
      <c r="E236" s="11" t="s">
        <v>24</v>
      </c>
      <c r="F236" s="11" t="s">
        <v>37</v>
      </c>
      <c r="G236" s="11" t="str">
        <f t="shared" si="12"/>
        <v>S-WD-CHI-499</v>
      </c>
      <c r="H236" s="11" t="s">
        <v>1327</v>
      </c>
    </row>
    <row r="237" spans="1:8" x14ac:dyDescent="0.3">
      <c r="A237" s="11" t="str">
        <f>Transportation!A237</f>
        <v>P-PD-4844</v>
      </c>
      <c r="B237" s="21">
        <f>Manufacturing!E237+5</f>
        <v>44289</v>
      </c>
      <c r="C237" s="11" t="str">
        <f t="shared" si="10"/>
        <v>WD-GER-100474</v>
      </c>
      <c r="D237" s="11" t="str">
        <f t="shared" si="11"/>
        <v>WH-GER-6615</v>
      </c>
      <c r="E237" s="11" t="s">
        <v>29</v>
      </c>
      <c r="F237" s="11" t="s">
        <v>16</v>
      </c>
      <c r="G237" s="11" t="str">
        <f t="shared" si="12"/>
        <v>S-WD-GER-858</v>
      </c>
      <c r="H237" s="11" t="s">
        <v>1328</v>
      </c>
    </row>
    <row r="238" spans="1:8" x14ac:dyDescent="0.3">
      <c r="A238" s="11" t="str">
        <f>Transportation!A238</f>
        <v>P-PD-9442</v>
      </c>
      <c r="B238" s="21">
        <f>Manufacturing!E238+5</f>
        <v>44289</v>
      </c>
      <c r="C238" s="11" t="str">
        <f t="shared" si="10"/>
        <v>WD-GER-100474</v>
      </c>
      <c r="D238" s="11" t="str">
        <f t="shared" si="11"/>
        <v>WH-GER-6615</v>
      </c>
      <c r="E238" s="11" t="s">
        <v>29</v>
      </c>
      <c r="F238" s="11" t="s">
        <v>25</v>
      </c>
      <c r="G238" s="11" t="str">
        <f t="shared" si="12"/>
        <v>S-WD-GER-809</v>
      </c>
      <c r="H238" s="11" t="s">
        <v>1329</v>
      </c>
    </row>
    <row r="239" spans="1:8" x14ac:dyDescent="0.3">
      <c r="A239" s="11" t="str">
        <f>Transportation!A239</f>
        <v>P-PD-8670</v>
      </c>
      <c r="B239" s="21">
        <f>Manufacturing!E239+5</f>
        <v>44290</v>
      </c>
      <c r="C239" s="11" t="str">
        <f t="shared" si="10"/>
        <v>WD-GER-100474</v>
      </c>
      <c r="D239" s="11" t="str">
        <f t="shared" si="11"/>
        <v>WH-GER-6615</v>
      </c>
      <c r="E239" s="11" t="s">
        <v>29</v>
      </c>
      <c r="F239" s="11" t="s">
        <v>37</v>
      </c>
      <c r="G239" s="11" t="str">
        <f t="shared" si="12"/>
        <v>S-WD-GER-693</v>
      </c>
      <c r="H239" s="11" t="s">
        <v>1330</v>
      </c>
    </row>
    <row r="240" spans="1:8" x14ac:dyDescent="0.3">
      <c r="A240" s="11" t="str">
        <f>Transportation!A240</f>
        <v>P-PD-4438</v>
      </c>
      <c r="B240" s="21">
        <f>Manufacturing!E240+5</f>
        <v>44291</v>
      </c>
      <c r="C240" s="11" t="str">
        <f t="shared" si="10"/>
        <v>WD-CHI-100424</v>
      </c>
      <c r="D240" s="11" t="str">
        <f t="shared" si="11"/>
        <v>WH-CHI-6464</v>
      </c>
      <c r="E240" s="11" t="s">
        <v>24</v>
      </c>
      <c r="F240" s="11" t="s">
        <v>16</v>
      </c>
      <c r="G240" s="11" t="str">
        <f t="shared" si="12"/>
        <v>S-WD-CHI-449</v>
      </c>
      <c r="H240" s="11" t="s">
        <v>1331</v>
      </c>
    </row>
    <row r="241" spans="1:8" x14ac:dyDescent="0.3">
      <c r="A241" s="11" t="str">
        <f>Transportation!A241</f>
        <v>P-PD-9267</v>
      </c>
      <c r="B241" s="21">
        <f>Manufacturing!E241+5</f>
        <v>44291</v>
      </c>
      <c r="C241" s="11" t="str">
        <f t="shared" si="10"/>
        <v>WD-IND-100305</v>
      </c>
      <c r="D241" s="11" t="str">
        <f t="shared" si="11"/>
        <v>WH-IND-6615</v>
      </c>
      <c r="E241" s="11" t="s">
        <v>1092</v>
      </c>
      <c r="F241" s="11" t="s">
        <v>33</v>
      </c>
      <c r="G241" s="11" t="str">
        <f t="shared" si="12"/>
        <v>S-WD-IND-929</v>
      </c>
      <c r="H241" s="11" t="s">
        <v>1332</v>
      </c>
    </row>
    <row r="242" spans="1:8" x14ac:dyDescent="0.3">
      <c r="A242" s="11" t="str">
        <f>Transportation!A242</f>
        <v>P-PD-3932</v>
      </c>
      <c r="B242" s="21">
        <f>Manufacturing!E242+5</f>
        <v>44292</v>
      </c>
      <c r="C242" s="11" t="str">
        <f t="shared" si="10"/>
        <v>WD-IND-100305</v>
      </c>
      <c r="D242" s="11" t="str">
        <f t="shared" si="11"/>
        <v>WH-IND-6615</v>
      </c>
      <c r="E242" s="11" t="s">
        <v>1092</v>
      </c>
      <c r="F242" s="11" t="s">
        <v>16</v>
      </c>
      <c r="G242" s="11" t="str">
        <f t="shared" si="12"/>
        <v>S-WD-IND-858</v>
      </c>
      <c r="H242" s="11" t="s">
        <v>1333</v>
      </c>
    </row>
    <row r="243" spans="1:8" x14ac:dyDescent="0.3">
      <c r="A243" s="11" t="str">
        <f>Transportation!A243</f>
        <v>P-PD-3286</v>
      </c>
      <c r="B243" s="21">
        <f>Manufacturing!E243+5</f>
        <v>44292</v>
      </c>
      <c r="C243" s="11" t="str">
        <f t="shared" si="10"/>
        <v>WD-IND-100305</v>
      </c>
      <c r="D243" s="11" t="str">
        <f t="shared" si="11"/>
        <v>WH-IND-6615</v>
      </c>
      <c r="E243" s="11" t="s">
        <v>1092</v>
      </c>
      <c r="F243" s="11" t="s">
        <v>33</v>
      </c>
      <c r="G243" s="11" t="str">
        <f t="shared" si="12"/>
        <v>S-WD-IND-929</v>
      </c>
      <c r="H243" s="11" t="s">
        <v>1334</v>
      </c>
    </row>
    <row r="244" spans="1:8" x14ac:dyDescent="0.3">
      <c r="A244" s="11" t="str">
        <f>Transportation!A244</f>
        <v>P-PD-4794</v>
      </c>
      <c r="B244" s="21">
        <f>Manufacturing!E244+5</f>
        <v>44292</v>
      </c>
      <c r="C244" s="11" t="str">
        <f t="shared" si="10"/>
        <v>WD-IND-100305</v>
      </c>
      <c r="D244" s="11" t="str">
        <f t="shared" si="11"/>
        <v>WH-IND-6615</v>
      </c>
      <c r="E244" s="11" t="s">
        <v>1092</v>
      </c>
      <c r="F244" s="11" t="s">
        <v>37</v>
      </c>
      <c r="G244" s="11" t="str">
        <f t="shared" si="12"/>
        <v>S-WD-IND-693</v>
      </c>
      <c r="H244" s="11" t="s">
        <v>1335</v>
      </c>
    </row>
    <row r="245" spans="1:8" x14ac:dyDescent="0.3">
      <c r="A245" s="11" t="str">
        <f>Transportation!A245</f>
        <v>P-PD-8152</v>
      </c>
      <c r="B245" s="21">
        <f>Manufacturing!E245+5</f>
        <v>44293</v>
      </c>
      <c r="C245" s="11" t="str">
        <f t="shared" si="10"/>
        <v>WD-USA-100961</v>
      </c>
      <c r="D245" s="11" t="str">
        <f t="shared" si="11"/>
        <v>WH-USA-9758</v>
      </c>
      <c r="E245" s="11" t="s">
        <v>1094</v>
      </c>
      <c r="F245" s="11" t="s">
        <v>37</v>
      </c>
      <c r="G245" s="11" t="str">
        <f t="shared" si="12"/>
        <v>S-WD-USA-488</v>
      </c>
      <c r="H245" s="11" t="s">
        <v>1336</v>
      </c>
    </row>
    <row r="246" spans="1:8" x14ac:dyDescent="0.3">
      <c r="A246" s="11" t="str">
        <f>Transportation!A246</f>
        <v>P-PD-4339</v>
      </c>
      <c r="B246" s="21">
        <f>Manufacturing!E246+5</f>
        <v>44293</v>
      </c>
      <c r="C246" s="11" t="str">
        <f t="shared" si="10"/>
        <v>WD-IND-100305</v>
      </c>
      <c r="D246" s="11" t="str">
        <f t="shared" si="11"/>
        <v>WH-IND-6615</v>
      </c>
      <c r="E246" s="11" t="s">
        <v>1092</v>
      </c>
      <c r="F246" s="11" t="s">
        <v>37</v>
      </c>
      <c r="G246" s="11" t="str">
        <f t="shared" si="12"/>
        <v>S-WD-IND-693</v>
      </c>
      <c r="H246" s="11" t="s">
        <v>1337</v>
      </c>
    </row>
    <row r="247" spans="1:8" x14ac:dyDescent="0.3">
      <c r="A247" s="11" t="str">
        <f>Transportation!A247</f>
        <v>P-PD-5662</v>
      </c>
      <c r="B247" s="21">
        <f>Manufacturing!E247+5</f>
        <v>44293</v>
      </c>
      <c r="C247" s="11" t="str">
        <f t="shared" si="10"/>
        <v>WD-GER-100474</v>
      </c>
      <c r="D247" s="11" t="str">
        <f t="shared" si="11"/>
        <v>WH-GER-6615</v>
      </c>
      <c r="E247" s="11" t="s">
        <v>29</v>
      </c>
      <c r="F247" s="11" t="s">
        <v>33</v>
      </c>
      <c r="G247" s="11" t="str">
        <f t="shared" si="12"/>
        <v>S-WD-GER-929</v>
      </c>
      <c r="H247" s="11" t="s">
        <v>1338</v>
      </c>
    </row>
    <row r="248" spans="1:8" x14ac:dyDescent="0.3">
      <c r="A248" s="11" t="str">
        <f>Transportation!A248</f>
        <v>P-PD-8503</v>
      </c>
      <c r="B248" s="21">
        <f>Manufacturing!E248+5</f>
        <v>44294</v>
      </c>
      <c r="C248" s="11" t="str">
        <f t="shared" si="10"/>
        <v>WD-GER-100474</v>
      </c>
      <c r="D248" s="11" t="str">
        <f t="shared" si="11"/>
        <v>WH-GER-6615</v>
      </c>
      <c r="E248" s="11" t="s">
        <v>29</v>
      </c>
      <c r="F248" s="11" t="s">
        <v>33</v>
      </c>
      <c r="G248" s="11" t="str">
        <f t="shared" si="12"/>
        <v>S-WD-GER-929</v>
      </c>
      <c r="H248" s="11" t="s">
        <v>1339</v>
      </c>
    </row>
    <row r="249" spans="1:8" x14ac:dyDescent="0.3">
      <c r="A249" s="11" t="str">
        <f>Transportation!A249</f>
        <v>P-PD-3511</v>
      </c>
      <c r="B249" s="21">
        <f>Manufacturing!E249+5</f>
        <v>44294</v>
      </c>
      <c r="C249" s="11" t="str">
        <f t="shared" si="10"/>
        <v>WD-IND-100305</v>
      </c>
      <c r="D249" s="11" t="str">
        <f t="shared" si="11"/>
        <v>WH-IND-6615</v>
      </c>
      <c r="E249" s="11" t="s">
        <v>1092</v>
      </c>
      <c r="F249" s="11" t="s">
        <v>37</v>
      </c>
      <c r="G249" s="11" t="str">
        <f t="shared" si="12"/>
        <v>S-WD-IND-693</v>
      </c>
      <c r="H249" s="11" t="s">
        <v>1340</v>
      </c>
    </row>
    <row r="250" spans="1:8" x14ac:dyDescent="0.3">
      <c r="A250" s="11" t="str">
        <f>Transportation!A250</f>
        <v>P-PD-8828</v>
      </c>
      <c r="B250" s="21">
        <f>Manufacturing!E250+5</f>
        <v>44295</v>
      </c>
      <c r="C250" s="11" t="str">
        <f t="shared" si="10"/>
        <v>WD-IND-100305</v>
      </c>
      <c r="D250" s="11" t="str">
        <f t="shared" si="11"/>
        <v>WH-IND-6615</v>
      </c>
      <c r="E250" s="11" t="s">
        <v>1092</v>
      </c>
      <c r="F250" s="11" t="s">
        <v>37</v>
      </c>
      <c r="G250" s="11" t="str">
        <f t="shared" si="12"/>
        <v>S-WD-IND-693</v>
      </c>
      <c r="H250" s="11" t="s">
        <v>1341</v>
      </c>
    </row>
    <row r="251" spans="1:8" x14ac:dyDescent="0.3">
      <c r="A251" s="11" t="str">
        <f>Transportation!A251</f>
        <v>P-PD-5360</v>
      </c>
      <c r="B251" s="21">
        <f>Manufacturing!E251+5</f>
        <v>44295</v>
      </c>
      <c r="C251" s="11" t="str">
        <f t="shared" si="10"/>
        <v>WD-IND-100305</v>
      </c>
      <c r="D251" s="11" t="str">
        <f t="shared" si="11"/>
        <v>WH-IND-6615</v>
      </c>
      <c r="E251" s="11" t="s">
        <v>1092</v>
      </c>
      <c r="F251" s="11" t="s">
        <v>33</v>
      </c>
      <c r="G251" s="11" t="str">
        <f t="shared" si="12"/>
        <v>S-WD-IND-929</v>
      </c>
      <c r="H251" s="11" t="s">
        <v>1342</v>
      </c>
    </row>
    <row r="252" spans="1:8" x14ac:dyDescent="0.3">
      <c r="A252" s="11" t="str">
        <f>Transportation!A252</f>
        <v>P-PD-5144</v>
      </c>
      <c r="B252" s="21">
        <f>Manufacturing!E252+5</f>
        <v>44295</v>
      </c>
      <c r="C252" s="11" t="str">
        <f t="shared" si="10"/>
        <v>WD-IND-100305</v>
      </c>
      <c r="D252" s="11" t="str">
        <f t="shared" si="11"/>
        <v>WH-IND-6615</v>
      </c>
      <c r="E252" s="11" t="s">
        <v>1092</v>
      </c>
      <c r="F252" s="11" t="s">
        <v>25</v>
      </c>
      <c r="G252" s="11" t="str">
        <f t="shared" si="12"/>
        <v>S-WD-IND-809</v>
      </c>
      <c r="H252" s="11" t="s">
        <v>1343</v>
      </c>
    </row>
    <row r="253" spans="1:8" x14ac:dyDescent="0.3">
      <c r="A253" s="11" t="str">
        <f>Transportation!A253</f>
        <v>P-PD-5130</v>
      </c>
      <c r="B253" s="21">
        <f>Manufacturing!E253+5</f>
        <v>44296</v>
      </c>
      <c r="C253" s="11" t="str">
        <f t="shared" si="10"/>
        <v>WD-GER-100474</v>
      </c>
      <c r="D253" s="11" t="str">
        <f t="shared" si="11"/>
        <v>WH-GER-6615</v>
      </c>
      <c r="E253" s="11" t="s">
        <v>29</v>
      </c>
      <c r="F253" s="11" t="s">
        <v>16</v>
      </c>
      <c r="G253" s="11" t="str">
        <f t="shared" si="12"/>
        <v>S-WD-GER-858</v>
      </c>
      <c r="H253" s="11" t="s">
        <v>1344</v>
      </c>
    </row>
    <row r="254" spans="1:8" x14ac:dyDescent="0.3">
      <c r="A254" s="11" t="str">
        <f>Transportation!A254</f>
        <v>P-PD-8574</v>
      </c>
      <c r="B254" s="21">
        <f>Manufacturing!E254+5</f>
        <v>44296</v>
      </c>
      <c r="C254" s="11" t="str">
        <f t="shared" si="10"/>
        <v>WD-CHI-100424</v>
      </c>
      <c r="D254" s="11" t="str">
        <f t="shared" si="11"/>
        <v>WH-CHI-6464</v>
      </c>
      <c r="E254" s="11" t="s">
        <v>24</v>
      </c>
      <c r="F254" s="11" t="s">
        <v>16</v>
      </c>
      <c r="G254" s="11" t="str">
        <f t="shared" si="12"/>
        <v>S-WD-CHI-449</v>
      </c>
      <c r="H254" s="11" t="s">
        <v>1345</v>
      </c>
    </row>
    <row r="255" spans="1:8" x14ac:dyDescent="0.3">
      <c r="A255" s="11" t="str">
        <f>Transportation!A255</f>
        <v>P-PD-6290</v>
      </c>
      <c r="B255" s="21">
        <f>Manufacturing!E255+5</f>
        <v>44296</v>
      </c>
      <c r="C255" s="11" t="str">
        <f t="shared" si="10"/>
        <v>WD-USA-100961</v>
      </c>
      <c r="D255" s="11" t="str">
        <f t="shared" si="11"/>
        <v>WH-USA-9758</v>
      </c>
      <c r="E255" s="11" t="s">
        <v>1094</v>
      </c>
      <c r="F255" s="11" t="s">
        <v>33</v>
      </c>
      <c r="G255" s="11" t="str">
        <f t="shared" si="12"/>
        <v>S-WD-USA-530</v>
      </c>
      <c r="H255" s="11" t="s">
        <v>1346</v>
      </c>
    </row>
    <row r="256" spans="1:8" x14ac:dyDescent="0.3">
      <c r="A256" s="11" t="str">
        <f>Transportation!A256</f>
        <v>P-PD-6187</v>
      </c>
      <c r="B256" s="21">
        <f>Manufacturing!E256+5</f>
        <v>44296</v>
      </c>
      <c r="C256" s="11" t="str">
        <f t="shared" si="10"/>
        <v>WD-IND-100305</v>
      </c>
      <c r="D256" s="11" t="str">
        <f t="shared" si="11"/>
        <v>WH-IND-6615</v>
      </c>
      <c r="E256" s="11" t="s">
        <v>1092</v>
      </c>
      <c r="F256" s="11" t="s">
        <v>33</v>
      </c>
      <c r="G256" s="11" t="str">
        <f t="shared" si="12"/>
        <v>S-WD-IND-929</v>
      </c>
      <c r="H256" s="11" t="s">
        <v>1347</v>
      </c>
    </row>
    <row r="257" spans="1:8" x14ac:dyDescent="0.3">
      <c r="A257" s="11" t="str">
        <f>Transportation!A257</f>
        <v>P-PD-8160</v>
      </c>
      <c r="B257" s="21">
        <f>Manufacturing!E257+5</f>
        <v>44297</v>
      </c>
      <c r="C257" s="11" t="str">
        <f t="shared" si="10"/>
        <v>WD-CHI-100424</v>
      </c>
      <c r="D257" s="11" t="str">
        <f t="shared" si="11"/>
        <v>WH-CHI-6464</v>
      </c>
      <c r="E257" s="11" t="s">
        <v>24</v>
      </c>
      <c r="F257" s="11" t="s">
        <v>16</v>
      </c>
      <c r="G257" s="11" t="str">
        <f t="shared" si="12"/>
        <v>S-WD-CHI-449</v>
      </c>
      <c r="H257" s="11" t="s">
        <v>1348</v>
      </c>
    </row>
    <row r="258" spans="1:8" x14ac:dyDescent="0.3">
      <c r="A258" s="11" t="str">
        <f>Transportation!A258</f>
        <v>P-PD-9253</v>
      </c>
      <c r="B258" s="21">
        <f>Manufacturing!E258+5</f>
        <v>44297</v>
      </c>
      <c r="C258" s="11" t="str">
        <f t="shared" si="10"/>
        <v>WD-CHI-100424</v>
      </c>
      <c r="D258" s="11" t="str">
        <f t="shared" si="11"/>
        <v>WH-CHI-6464</v>
      </c>
      <c r="E258" s="11" t="s">
        <v>24</v>
      </c>
      <c r="F258" s="11" t="s">
        <v>33</v>
      </c>
      <c r="G258" s="11" t="str">
        <f t="shared" si="12"/>
        <v>S-WD-CHI-715</v>
      </c>
      <c r="H258" s="11" t="s">
        <v>1349</v>
      </c>
    </row>
    <row r="259" spans="1:8" x14ac:dyDescent="0.3">
      <c r="A259" s="11" t="str">
        <f>Transportation!A259</f>
        <v>P-PD-6523</v>
      </c>
      <c r="B259" s="21">
        <f>Manufacturing!E259+5</f>
        <v>44297</v>
      </c>
      <c r="C259" s="11" t="str">
        <f t="shared" ref="C259:C299" si="13">IF(E259="Germany","WD-GER-100474",IF(E259="China","WD-CHI-100424",IF(E259="India","WD-IND-100305",IF(E259="USA","WD-USA-100961",""))))</f>
        <v>WD-GER-100474</v>
      </c>
      <c r="D259" s="11" t="str">
        <f t="shared" ref="D259:D299" si="14">IF(E259="Germany","WH-GER-6615",IF(E259="China","WH-CHI-6464",IF(E259="India","WH-IND-6615",IF(E259="USA","WH-USA-9758",""))))</f>
        <v>WH-GER-6615</v>
      </c>
      <c r="E259" s="11" t="s">
        <v>29</v>
      </c>
      <c r="F259" s="11" t="s">
        <v>33</v>
      </c>
      <c r="G259" s="11" t="str">
        <f t="shared" si="12"/>
        <v>S-WD-GER-929</v>
      </c>
      <c r="H259" s="11" t="s">
        <v>1350</v>
      </c>
    </row>
    <row r="260" spans="1:8" x14ac:dyDescent="0.3">
      <c r="A260" s="11" t="str">
        <f>Transportation!A260</f>
        <v>P-PD-3778</v>
      </c>
      <c r="B260" s="21">
        <f>Manufacturing!E260+5</f>
        <v>44299</v>
      </c>
      <c r="C260" s="11" t="str">
        <f t="shared" si="13"/>
        <v>WD-GER-100474</v>
      </c>
      <c r="D260" s="11" t="str">
        <f t="shared" si="14"/>
        <v>WH-GER-6615</v>
      </c>
      <c r="E260" s="11" t="s">
        <v>29</v>
      </c>
      <c r="F260" s="11" t="s">
        <v>25</v>
      </c>
      <c r="G260" s="11" t="str">
        <f t="shared" si="12"/>
        <v>S-WD-GER-809</v>
      </c>
      <c r="H260" s="11" t="s">
        <v>1351</v>
      </c>
    </row>
    <row r="261" spans="1:8" x14ac:dyDescent="0.3">
      <c r="A261" s="11" t="str">
        <f>Transportation!A261</f>
        <v>P-PD-6561</v>
      </c>
      <c r="B261" s="21">
        <f>Manufacturing!E261+5</f>
        <v>44299</v>
      </c>
      <c r="C261" s="11" t="str">
        <f t="shared" si="13"/>
        <v>WD-CHI-100424</v>
      </c>
      <c r="D261" s="11" t="str">
        <f t="shared" si="14"/>
        <v>WH-CHI-6464</v>
      </c>
      <c r="E261" s="11" t="s">
        <v>24</v>
      </c>
      <c r="F261" s="11" t="s">
        <v>33</v>
      </c>
      <c r="G261" s="11" t="str">
        <f t="shared" si="12"/>
        <v>S-WD-CHI-715</v>
      </c>
      <c r="H261" s="11" t="s">
        <v>1352</v>
      </c>
    </row>
    <row r="262" spans="1:8" x14ac:dyDescent="0.3">
      <c r="A262" s="11" t="str">
        <f>Transportation!A262</f>
        <v>P-PD-5838</v>
      </c>
      <c r="B262" s="21">
        <f>Manufacturing!E262+5</f>
        <v>44299</v>
      </c>
      <c r="C262" s="11" t="str">
        <f t="shared" si="13"/>
        <v>WD-USA-100961</v>
      </c>
      <c r="D262" s="11" t="str">
        <f t="shared" si="14"/>
        <v>WH-USA-9758</v>
      </c>
      <c r="E262" s="11" t="s">
        <v>1094</v>
      </c>
      <c r="F262" s="11" t="s">
        <v>16</v>
      </c>
      <c r="G262" s="11" t="str">
        <f t="shared" si="12"/>
        <v>S-WD-USA-636</v>
      </c>
      <c r="H262" s="11" t="s">
        <v>1353</v>
      </c>
    </row>
    <row r="263" spans="1:8" x14ac:dyDescent="0.3">
      <c r="A263" s="11" t="str">
        <f>Transportation!A263</f>
        <v>P-PD-6202</v>
      </c>
      <c r="B263" s="21">
        <f>Manufacturing!E263+5</f>
        <v>44300</v>
      </c>
      <c r="C263" s="11" t="str">
        <f t="shared" si="13"/>
        <v>WD-CHI-100424</v>
      </c>
      <c r="D263" s="11" t="str">
        <f t="shared" si="14"/>
        <v>WH-CHI-6464</v>
      </c>
      <c r="E263" s="11" t="s">
        <v>24</v>
      </c>
      <c r="F263" s="11" t="s">
        <v>37</v>
      </c>
      <c r="G263" s="11" t="str">
        <f t="shared" si="12"/>
        <v>S-WD-CHI-499</v>
      </c>
      <c r="H263" s="11" t="s">
        <v>1354</v>
      </c>
    </row>
    <row r="264" spans="1:8" x14ac:dyDescent="0.3">
      <c r="A264" s="11" t="str">
        <f>Transportation!A264</f>
        <v>P-PD-9862</v>
      </c>
      <c r="B264" s="21">
        <f>Manufacturing!E264+5</f>
        <v>44300</v>
      </c>
      <c r="C264" s="11" t="str">
        <f t="shared" si="13"/>
        <v>WD-IND-100305</v>
      </c>
      <c r="D264" s="11" t="str">
        <f t="shared" si="14"/>
        <v>WH-IND-6615</v>
      </c>
      <c r="E264" s="11" t="s">
        <v>1092</v>
      </c>
      <c r="F264" s="11" t="s">
        <v>33</v>
      </c>
      <c r="G264" s="11" t="str">
        <f t="shared" si="12"/>
        <v>S-WD-IND-929</v>
      </c>
      <c r="H264" s="11" t="s">
        <v>1355</v>
      </c>
    </row>
    <row r="265" spans="1:8" x14ac:dyDescent="0.3">
      <c r="A265" s="11" t="str">
        <f>Transportation!A265</f>
        <v>P-PD-9340</v>
      </c>
      <c r="B265" s="21">
        <f>Manufacturing!E265+5</f>
        <v>44301</v>
      </c>
      <c r="C265" s="11" t="str">
        <f t="shared" si="13"/>
        <v>WD-GER-100474</v>
      </c>
      <c r="D265" s="11" t="str">
        <f t="shared" si="14"/>
        <v>WH-GER-6615</v>
      </c>
      <c r="E265" s="11" t="s">
        <v>29</v>
      </c>
      <c r="F265" s="11" t="s">
        <v>37</v>
      </c>
      <c r="G265" s="11" t="str">
        <f t="shared" si="12"/>
        <v>S-WD-GER-693</v>
      </c>
      <c r="H265" s="11" t="s">
        <v>1356</v>
      </c>
    </row>
    <row r="266" spans="1:8" x14ac:dyDescent="0.3">
      <c r="A266" s="11" t="str">
        <f>Transportation!A266</f>
        <v>P-PD-5449</v>
      </c>
      <c r="B266" s="21">
        <f>Manufacturing!E266+5</f>
        <v>44301</v>
      </c>
      <c r="C266" s="11" t="str">
        <f t="shared" si="13"/>
        <v>WD-GER-100474</v>
      </c>
      <c r="D266" s="11" t="str">
        <f t="shared" si="14"/>
        <v>WH-GER-6615</v>
      </c>
      <c r="E266" s="11" t="s">
        <v>29</v>
      </c>
      <c r="F266" s="11" t="s">
        <v>16</v>
      </c>
      <c r="G266" s="11" t="str">
        <f t="shared" ref="G266:G329" si="15">IF(AND(F266="Multi Tier Racking",E266="USA"),"S-WD-USA-530",IF(AND(F266="Static Shelving",E266="USA"),"S-WD-USA-636",IF(AND(F266="Mobile Shelving",E266="USA"),"S-WD-USA-934",IF(AND(F266="Pallet Racking",E266="USA"),"S-WD-USA-488",IF(AND(F266="Multi Tier Racking",E266="Germany"),"S-WD-GER-929",IF(AND(F266="Static Shelving",E266="Germany"),"S-WD-GER-858",IF(AND(F266="Mobile Shelving",E266="Germany"),"S-WD-GER-809",IF(AND(F266="Pallet Racking",E266="Germany"),"S-WD-GER-693",IF(AND(F266="Multi Tier Racking",E266="China"),"S-WD-CHI-715",IF(AND(F266="Static Shelving",E266="China"),"S-WD-CHI-449",IF(AND(F266="Mobile Shelving",E266="China"),"S-WD-CHI-690",IF(AND(F266="Pallet Racking",E266="China"),"S-WD-CHI-499",IF(AND(F266="Multi Tier Racking",E266="India"),"S-WD-IND-929",IF(AND(F266="Static Shelving",E266="India"),"S-WD-IND-858",IF(AND(F266="Mobile Shelving",E266="India"),"S-WD-IND-809",IF(AND(F266="Pallet Racking",E266="India"),"S-WD-IND-693",""))))))))))))))))</f>
        <v>S-WD-GER-858</v>
      </c>
      <c r="H266" s="11" t="s">
        <v>1357</v>
      </c>
    </row>
    <row r="267" spans="1:8" x14ac:dyDescent="0.3">
      <c r="A267" s="11" t="str">
        <f>Transportation!A267</f>
        <v>P-PD-4072</v>
      </c>
      <c r="B267" s="21">
        <f>Manufacturing!E267+5</f>
        <v>44301</v>
      </c>
      <c r="C267" s="11" t="str">
        <f t="shared" si="13"/>
        <v>WD-USA-100961</v>
      </c>
      <c r="D267" s="11" t="str">
        <f t="shared" si="14"/>
        <v>WH-USA-9758</v>
      </c>
      <c r="E267" s="11" t="s">
        <v>1094</v>
      </c>
      <c r="F267" s="11" t="s">
        <v>33</v>
      </c>
      <c r="G267" s="11" t="str">
        <f t="shared" si="15"/>
        <v>S-WD-USA-530</v>
      </c>
      <c r="H267" s="11" t="s">
        <v>1358</v>
      </c>
    </row>
    <row r="268" spans="1:8" x14ac:dyDescent="0.3">
      <c r="A268" s="11" t="str">
        <f>Transportation!A268</f>
        <v>P-PD-8170</v>
      </c>
      <c r="B268" s="21">
        <f>Manufacturing!E268+5</f>
        <v>44301</v>
      </c>
      <c r="C268" s="11" t="str">
        <f t="shared" si="13"/>
        <v>WD-CHI-100424</v>
      </c>
      <c r="D268" s="11" t="str">
        <f t="shared" si="14"/>
        <v>WH-CHI-6464</v>
      </c>
      <c r="E268" s="11" t="s">
        <v>24</v>
      </c>
      <c r="F268" s="11" t="s">
        <v>16</v>
      </c>
      <c r="G268" s="11" t="str">
        <f t="shared" si="15"/>
        <v>S-WD-CHI-449</v>
      </c>
      <c r="H268" s="11" t="s">
        <v>1359</v>
      </c>
    </row>
    <row r="269" spans="1:8" x14ac:dyDescent="0.3">
      <c r="A269" s="11" t="str">
        <f>Transportation!A269</f>
        <v>P-PD-9571</v>
      </c>
      <c r="B269" s="21">
        <f>Manufacturing!E269+5</f>
        <v>44302</v>
      </c>
      <c r="C269" s="11" t="str">
        <f t="shared" si="13"/>
        <v>WD-GER-100474</v>
      </c>
      <c r="D269" s="11" t="str">
        <f t="shared" si="14"/>
        <v>WH-GER-6615</v>
      </c>
      <c r="E269" s="11" t="s">
        <v>29</v>
      </c>
      <c r="F269" s="11" t="s">
        <v>16</v>
      </c>
      <c r="G269" s="11" t="str">
        <f t="shared" si="15"/>
        <v>S-WD-GER-858</v>
      </c>
      <c r="H269" s="11" t="s">
        <v>1360</v>
      </c>
    </row>
    <row r="270" spans="1:8" x14ac:dyDescent="0.3">
      <c r="A270" s="11" t="str">
        <f>Transportation!A270</f>
        <v>P-PD-3074</v>
      </c>
      <c r="B270" s="21">
        <f>Manufacturing!E270+5</f>
        <v>44302</v>
      </c>
      <c r="C270" s="11" t="str">
        <f t="shared" si="13"/>
        <v>WD-IND-100305</v>
      </c>
      <c r="D270" s="11" t="str">
        <f t="shared" si="14"/>
        <v>WH-IND-6615</v>
      </c>
      <c r="E270" s="11" t="s">
        <v>1092</v>
      </c>
      <c r="F270" s="11" t="s">
        <v>33</v>
      </c>
      <c r="G270" s="11" t="str">
        <f t="shared" si="15"/>
        <v>S-WD-IND-929</v>
      </c>
      <c r="H270" s="11" t="s">
        <v>1361</v>
      </c>
    </row>
    <row r="271" spans="1:8" x14ac:dyDescent="0.3">
      <c r="A271" s="11" t="str">
        <f>Transportation!A271</f>
        <v>P-PD-3615</v>
      </c>
      <c r="B271" s="21">
        <f>Manufacturing!E271+5</f>
        <v>44302</v>
      </c>
      <c r="C271" s="11" t="str">
        <f t="shared" si="13"/>
        <v>WD-CHI-100424</v>
      </c>
      <c r="D271" s="11" t="str">
        <f t="shared" si="14"/>
        <v>WH-CHI-6464</v>
      </c>
      <c r="E271" s="11" t="s">
        <v>24</v>
      </c>
      <c r="F271" s="11" t="s">
        <v>33</v>
      </c>
      <c r="G271" s="11" t="str">
        <f t="shared" si="15"/>
        <v>S-WD-CHI-715</v>
      </c>
      <c r="H271" s="11" t="s">
        <v>1362</v>
      </c>
    </row>
    <row r="272" spans="1:8" x14ac:dyDescent="0.3">
      <c r="A272" s="11" t="str">
        <f>Transportation!A272</f>
        <v>P-PD-7454</v>
      </c>
      <c r="B272" s="21">
        <f>Manufacturing!E272+5</f>
        <v>44303</v>
      </c>
      <c r="C272" s="11" t="str">
        <f t="shared" si="13"/>
        <v>WD-IND-100305</v>
      </c>
      <c r="D272" s="11" t="str">
        <f t="shared" si="14"/>
        <v>WH-IND-6615</v>
      </c>
      <c r="E272" s="11" t="s">
        <v>1092</v>
      </c>
      <c r="F272" s="11" t="s">
        <v>33</v>
      </c>
      <c r="G272" s="11" t="str">
        <f t="shared" si="15"/>
        <v>S-WD-IND-929</v>
      </c>
      <c r="H272" s="11" t="s">
        <v>1363</v>
      </c>
    </row>
    <row r="273" spans="1:8" x14ac:dyDescent="0.3">
      <c r="A273" s="11" t="str">
        <f>Transportation!A273</f>
        <v>P-PD-4649</v>
      </c>
      <c r="B273" s="21">
        <f>Manufacturing!E273+5</f>
        <v>44303</v>
      </c>
      <c r="C273" s="11" t="str">
        <f t="shared" si="13"/>
        <v>WD-USA-100961</v>
      </c>
      <c r="D273" s="11" t="str">
        <f t="shared" si="14"/>
        <v>WH-USA-9758</v>
      </c>
      <c r="E273" s="11" t="s">
        <v>1094</v>
      </c>
      <c r="F273" s="11" t="s">
        <v>37</v>
      </c>
      <c r="G273" s="11" t="str">
        <f t="shared" si="15"/>
        <v>S-WD-USA-488</v>
      </c>
      <c r="H273" s="11" t="s">
        <v>1364</v>
      </c>
    </row>
    <row r="274" spans="1:8" x14ac:dyDescent="0.3">
      <c r="A274" s="11" t="str">
        <f>Transportation!A274</f>
        <v>P-PD-9628</v>
      </c>
      <c r="B274" s="21">
        <f>Manufacturing!E274+5</f>
        <v>44304</v>
      </c>
      <c r="C274" s="11" t="str">
        <f t="shared" si="13"/>
        <v>WD-CHI-100424</v>
      </c>
      <c r="D274" s="11" t="str">
        <f t="shared" si="14"/>
        <v>WH-CHI-6464</v>
      </c>
      <c r="E274" s="11" t="s">
        <v>24</v>
      </c>
      <c r="F274" s="11" t="s">
        <v>25</v>
      </c>
      <c r="G274" s="11" t="str">
        <f t="shared" si="15"/>
        <v>S-WD-CHI-690</v>
      </c>
      <c r="H274" s="11" t="s">
        <v>1365</v>
      </c>
    </row>
    <row r="275" spans="1:8" x14ac:dyDescent="0.3">
      <c r="A275" s="11" t="str">
        <f>Transportation!A275</f>
        <v>P-PD-7656</v>
      </c>
      <c r="B275" s="21">
        <f>Manufacturing!E275+5</f>
        <v>44304</v>
      </c>
      <c r="C275" s="11" t="str">
        <f t="shared" si="13"/>
        <v>WD-GER-100474</v>
      </c>
      <c r="D275" s="11" t="str">
        <f t="shared" si="14"/>
        <v>WH-GER-6615</v>
      </c>
      <c r="E275" s="11" t="s">
        <v>29</v>
      </c>
      <c r="F275" s="11" t="s">
        <v>37</v>
      </c>
      <c r="G275" s="11" t="str">
        <f t="shared" si="15"/>
        <v>S-WD-GER-693</v>
      </c>
      <c r="H275" s="11" t="s">
        <v>1366</v>
      </c>
    </row>
    <row r="276" spans="1:8" x14ac:dyDescent="0.3">
      <c r="A276" s="11" t="str">
        <f>Transportation!A276</f>
        <v>P-PD-8050</v>
      </c>
      <c r="B276" s="21">
        <f>Manufacturing!E276+5</f>
        <v>44304</v>
      </c>
      <c r="C276" s="11" t="str">
        <f t="shared" si="13"/>
        <v>WD-CHI-100424</v>
      </c>
      <c r="D276" s="11" t="str">
        <f t="shared" si="14"/>
        <v>WH-CHI-6464</v>
      </c>
      <c r="E276" s="11" t="s">
        <v>24</v>
      </c>
      <c r="F276" s="11" t="s">
        <v>33</v>
      </c>
      <c r="G276" s="11" t="str">
        <f t="shared" si="15"/>
        <v>S-WD-CHI-715</v>
      </c>
      <c r="H276" s="11" t="s">
        <v>1367</v>
      </c>
    </row>
    <row r="277" spans="1:8" x14ac:dyDescent="0.3">
      <c r="A277" s="11" t="str">
        <f>Transportation!A277</f>
        <v>P-PD-3459</v>
      </c>
      <c r="B277" s="21">
        <f>Manufacturing!E277+5</f>
        <v>44305</v>
      </c>
      <c r="C277" s="11" t="str">
        <f t="shared" si="13"/>
        <v>WD-USA-100961</v>
      </c>
      <c r="D277" s="11" t="str">
        <f t="shared" si="14"/>
        <v>WH-USA-9758</v>
      </c>
      <c r="E277" s="11" t="s">
        <v>1094</v>
      </c>
      <c r="F277" s="11" t="s">
        <v>37</v>
      </c>
      <c r="G277" s="11" t="str">
        <f t="shared" si="15"/>
        <v>S-WD-USA-488</v>
      </c>
      <c r="H277" s="11" t="s">
        <v>1368</v>
      </c>
    </row>
    <row r="278" spans="1:8" x14ac:dyDescent="0.3">
      <c r="A278" s="11" t="str">
        <f>Transportation!A278</f>
        <v>P-PD-8901</v>
      </c>
      <c r="B278" s="21">
        <f>Manufacturing!E278+5</f>
        <v>44305</v>
      </c>
      <c r="C278" s="11" t="str">
        <f t="shared" si="13"/>
        <v>WD-IND-100305</v>
      </c>
      <c r="D278" s="11" t="str">
        <f t="shared" si="14"/>
        <v>WH-IND-6615</v>
      </c>
      <c r="E278" s="11" t="s">
        <v>1092</v>
      </c>
      <c r="F278" s="11" t="s">
        <v>37</v>
      </c>
      <c r="G278" s="11" t="str">
        <f t="shared" si="15"/>
        <v>S-WD-IND-693</v>
      </c>
      <c r="H278" s="11" t="s">
        <v>1369</v>
      </c>
    </row>
    <row r="279" spans="1:8" x14ac:dyDescent="0.3">
      <c r="A279" s="11" t="str">
        <f>Transportation!A279</f>
        <v>P-PD-6797</v>
      </c>
      <c r="B279" s="21">
        <f>Manufacturing!E279+5</f>
        <v>44305</v>
      </c>
      <c r="C279" s="11" t="str">
        <f t="shared" si="13"/>
        <v>WD-GER-100474</v>
      </c>
      <c r="D279" s="11" t="str">
        <f t="shared" si="14"/>
        <v>WH-GER-6615</v>
      </c>
      <c r="E279" s="11" t="s">
        <v>29</v>
      </c>
      <c r="F279" s="11" t="s">
        <v>33</v>
      </c>
      <c r="G279" s="11" t="str">
        <f t="shared" si="15"/>
        <v>S-WD-GER-929</v>
      </c>
      <c r="H279" s="11" t="s">
        <v>1370</v>
      </c>
    </row>
    <row r="280" spans="1:8" x14ac:dyDescent="0.3">
      <c r="A280" s="11" t="str">
        <f>Transportation!A280</f>
        <v>P-PD-6066</v>
      </c>
      <c r="B280" s="21">
        <f>Manufacturing!E280+5</f>
        <v>44306</v>
      </c>
      <c r="C280" s="11" t="str">
        <f t="shared" si="13"/>
        <v>WD-USA-100961</v>
      </c>
      <c r="D280" s="11" t="str">
        <f t="shared" si="14"/>
        <v>WH-USA-9758</v>
      </c>
      <c r="E280" s="11" t="s">
        <v>1094</v>
      </c>
      <c r="F280" s="11" t="s">
        <v>33</v>
      </c>
      <c r="G280" s="11" t="str">
        <f t="shared" si="15"/>
        <v>S-WD-USA-530</v>
      </c>
      <c r="H280" s="11" t="s">
        <v>1371</v>
      </c>
    </row>
    <row r="281" spans="1:8" x14ac:dyDescent="0.3">
      <c r="A281" s="11" t="str">
        <f>Transportation!A281</f>
        <v>P-PD-3588</v>
      </c>
      <c r="B281" s="21">
        <f>Manufacturing!E281+5</f>
        <v>44306</v>
      </c>
      <c r="C281" s="11" t="str">
        <f t="shared" si="13"/>
        <v>WD-GER-100474</v>
      </c>
      <c r="D281" s="11" t="str">
        <f t="shared" si="14"/>
        <v>WH-GER-6615</v>
      </c>
      <c r="E281" s="11" t="s">
        <v>29</v>
      </c>
      <c r="F281" s="11" t="s">
        <v>16</v>
      </c>
      <c r="G281" s="11" t="str">
        <f t="shared" si="15"/>
        <v>S-WD-GER-858</v>
      </c>
      <c r="H281" s="11" t="s">
        <v>1372</v>
      </c>
    </row>
    <row r="282" spans="1:8" x14ac:dyDescent="0.3">
      <c r="A282" s="11" t="str">
        <f>Transportation!A282</f>
        <v>P-PD-3444</v>
      </c>
      <c r="B282" s="21">
        <f>Manufacturing!E282+5</f>
        <v>44307</v>
      </c>
      <c r="C282" s="11" t="str">
        <f t="shared" si="13"/>
        <v>WD-USA-100961</v>
      </c>
      <c r="D282" s="11" t="str">
        <f t="shared" si="14"/>
        <v>WH-USA-9758</v>
      </c>
      <c r="E282" s="11" t="s">
        <v>1094</v>
      </c>
      <c r="F282" s="11" t="s">
        <v>16</v>
      </c>
      <c r="G282" s="11" t="str">
        <f t="shared" si="15"/>
        <v>S-WD-USA-636</v>
      </c>
      <c r="H282" s="11" t="s">
        <v>1373</v>
      </c>
    </row>
    <row r="283" spans="1:8" x14ac:dyDescent="0.3">
      <c r="A283" s="11" t="str">
        <f>Transportation!A283</f>
        <v>P-PD-7574</v>
      </c>
      <c r="B283" s="21">
        <f>Manufacturing!E283+5</f>
        <v>44307</v>
      </c>
      <c r="C283" s="11" t="str">
        <f t="shared" si="13"/>
        <v>WD-GER-100474</v>
      </c>
      <c r="D283" s="11" t="str">
        <f t="shared" si="14"/>
        <v>WH-GER-6615</v>
      </c>
      <c r="E283" s="11" t="s">
        <v>29</v>
      </c>
      <c r="F283" s="11" t="s">
        <v>25</v>
      </c>
      <c r="G283" s="11" t="str">
        <f t="shared" si="15"/>
        <v>S-WD-GER-809</v>
      </c>
      <c r="H283" s="11" t="s">
        <v>1374</v>
      </c>
    </row>
    <row r="284" spans="1:8" x14ac:dyDescent="0.3">
      <c r="A284" s="11" t="str">
        <f>Transportation!A284</f>
        <v>P-PD-3335</v>
      </c>
      <c r="B284" s="21">
        <f>Manufacturing!E284+5</f>
        <v>44307</v>
      </c>
      <c r="C284" s="11" t="str">
        <f t="shared" si="13"/>
        <v>WD-IND-100305</v>
      </c>
      <c r="D284" s="11" t="str">
        <f t="shared" si="14"/>
        <v>WH-IND-6615</v>
      </c>
      <c r="E284" s="11" t="s">
        <v>1092</v>
      </c>
      <c r="F284" s="11" t="s">
        <v>33</v>
      </c>
      <c r="G284" s="11" t="str">
        <f t="shared" si="15"/>
        <v>S-WD-IND-929</v>
      </c>
      <c r="H284" s="11" t="s">
        <v>1375</v>
      </c>
    </row>
    <row r="285" spans="1:8" x14ac:dyDescent="0.3">
      <c r="A285" s="11" t="str">
        <f>Transportation!A285</f>
        <v>P-PD-8743</v>
      </c>
      <c r="B285" s="21">
        <f>Manufacturing!E285+5</f>
        <v>44308</v>
      </c>
      <c r="C285" s="11" t="str">
        <f t="shared" si="13"/>
        <v>WD-CHI-100424</v>
      </c>
      <c r="D285" s="11" t="str">
        <f t="shared" si="14"/>
        <v>WH-CHI-6464</v>
      </c>
      <c r="E285" s="11" t="s">
        <v>24</v>
      </c>
      <c r="F285" s="11" t="s">
        <v>37</v>
      </c>
      <c r="G285" s="11" t="str">
        <f t="shared" si="15"/>
        <v>S-WD-CHI-499</v>
      </c>
      <c r="H285" s="11" t="s">
        <v>1376</v>
      </c>
    </row>
    <row r="286" spans="1:8" x14ac:dyDescent="0.3">
      <c r="A286" s="11" t="str">
        <f>Transportation!A286</f>
        <v>P-PD-3285</v>
      </c>
      <c r="B286" s="21">
        <f>Manufacturing!E286+5</f>
        <v>44308</v>
      </c>
      <c r="C286" s="11" t="str">
        <f t="shared" si="13"/>
        <v>WD-CHI-100424</v>
      </c>
      <c r="D286" s="11" t="str">
        <f t="shared" si="14"/>
        <v>WH-CHI-6464</v>
      </c>
      <c r="E286" s="11" t="s">
        <v>24</v>
      </c>
      <c r="F286" s="11" t="s">
        <v>37</v>
      </c>
      <c r="G286" s="11" t="str">
        <f t="shared" si="15"/>
        <v>S-WD-CHI-499</v>
      </c>
      <c r="H286" s="11" t="s">
        <v>1377</v>
      </c>
    </row>
    <row r="287" spans="1:8" x14ac:dyDescent="0.3">
      <c r="A287" s="11" t="str">
        <f>Transportation!A287</f>
        <v>P-PD-3151</v>
      </c>
      <c r="B287" s="21">
        <f>Manufacturing!E287+5</f>
        <v>44308</v>
      </c>
      <c r="C287" s="11" t="str">
        <f t="shared" si="13"/>
        <v>WD-IND-100305</v>
      </c>
      <c r="D287" s="11" t="str">
        <f t="shared" si="14"/>
        <v>WH-IND-6615</v>
      </c>
      <c r="E287" s="11" t="s">
        <v>1092</v>
      </c>
      <c r="F287" s="11" t="s">
        <v>37</v>
      </c>
      <c r="G287" s="11" t="str">
        <f t="shared" si="15"/>
        <v>S-WD-IND-693</v>
      </c>
      <c r="H287" s="11" t="s">
        <v>1378</v>
      </c>
    </row>
    <row r="288" spans="1:8" x14ac:dyDescent="0.3">
      <c r="A288" s="11" t="str">
        <f>Transportation!A288</f>
        <v>P-PD-5150</v>
      </c>
      <c r="B288" s="21">
        <f>Manufacturing!E288+5</f>
        <v>44308</v>
      </c>
      <c r="C288" s="11" t="str">
        <f t="shared" si="13"/>
        <v>WD-IND-100305</v>
      </c>
      <c r="D288" s="11" t="str">
        <f t="shared" si="14"/>
        <v>WH-IND-6615</v>
      </c>
      <c r="E288" s="11" t="s">
        <v>1092</v>
      </c>
      <c r="F288" s="11" t="s">
        <v>16</v>
      </c>
      <c r="G288" s="11" t="str">
        <f t="shared" si="15"/>
        <v>S-WD-IND-858</v>
      </c>
      <c r="H288" s="11" t="s">
        <v>1379</v>
      </c>
    </row>
    <row r="289" spans="1:8" x14ac:dyDescent="0.3">
      <c r="A289" s="11" t="str">
        <f>Transportation!A289</f>
        <v>P-PD-8036</v>
      </c>
      <c r="B289" s="21">
        <f>Manufacturing!E289+5</f>
        <v>44309</v>
      </c>
      <c r="C289" s="11" t="str">
        <f t="shared" si="13"/>
        <v>WD-IND-100305</v>
      </c>
      <c r="D289" s="11" t="str">
        <f t="shared" si="14"/>
        <v>WH-IND-6615</v>
      </c>
      <c r="E289" s="11" t="s">
        <v>1092</v>
      </c>
      <c r="F289" s="11" t="s">
        <v>16</v>
      </c>
      <c r="G289" s="11" t="str">
        <f t="shared" si="15"/>
        <v>S-WD-IND-858</v>
      </c>
      <c r="H289" s="11" t="s">
        <v>1380</v>
      </c>
    </row>
    <row r="290" spans="1:8" x14ac:dyDescent="0.3">
      <c r="A290" s="11" t="str">
        <f>Transportation!A290</f>
        <v>P-PD-4766</v>
      </c>
      <c r="B290" s="21">
        <f>Manufacturing!E290+5</f>
        <v>44309</v>
      </c>
      <c r="C290" s="11" t="str">
        <f t="shared" si="13"/>
        <v>WD-USA-100961</v>
      </c>
      <c r="D290" s="11" t="str">
        <f t="shared" si="14"/>
        <v>WH-USA-9758</v>
      </c>
      <c r="E290" s="11" t="s">
        <v>1094</v>
      </c>
      <c r="F290" s="11" t="s">
        <v>25</v>
      </c>
      <c r="G290" s="11" t="str">
        <f t="shared" si="15"/>
        <v>S-WD-USA-934</v>
      </c>
      <c r="H290" s="11" t="s">
        <v>1381</v>
      </c>
    </row>
    <row r="291" spans="1:8" x14ac:dyDescent="0.3">
      <c r="A291" s="11" t="str">
        <f>Transportation!A291</f>
        <v>P-PD-3422</v>
      </c>
      <c r="B291" s="21">
        <f>Manufacturing!E291+5</f>
        <v>44310</v>
      </c>
      <c r="C291" s="11" t="str">
        <f t="shared" si="13"/>
        <v>WD-CHI-100424</v>
      </c>
      <c r="D291" s="11" t="str">
        <f t="shared" si="14"/>
        <v>WH-CHI-6464</v>
      </c>
      <c r="E291" s="11" t="s">
        <v>24</v>
      </c>
      <c r="F291" s="11" t="s">
        <v>33</v>
      </c>
      <c r="G291" s="11" t="str">
        <f t="shared" si="15"/>
        <v>S-WD-CHI-715</v>
      </c>
      <c r="H291" s="11" t="s">
        <v>1382</v>
      </c>
    </row>
    <row r="292" spans="1:8" x14ac:dyDescent="0.3">
      <c r="A292" s="11" t="str">
        <f>Transportation!A292</f>
        <v>P-PD-7066</v>
      </c>
      <c r="B292" s="21">
        <f>Manufacturing!E292+5</f>
        <v>44310</v>
      </c>
      <c r="C292" s="11" t="str">
        <f t="shared" si="13"/>
        <v>WD-CHI-100424</v>
      </c>
      <c r="D292" s="11" t="str">
        <f t="shared" si="14"/>
        <v>WH-CHI-6464</v>
      </c>
      <c r="E292" s="11" t="s">
        <v>24</v>
      </c>
      <c r="F292" s="11" t="s">
        <v>37</v>
      </c>
      <c r="G292" s="11" t="str">
        <f t="shared" si="15"/>
        <v>S-WD-CHI-499</v>
      </c>
      <c r="H292" s="11" t="s">
        <v>1383</v>
      </c>
    </row>
    <row r="293" spans="1:8" x14ac:dyDescent="0.3">
      <c r="A293" s="11" t="str">
        <f>Transportation!A293</f>
        <v>P-PD-4937</v>
      </c>
      <c r="B293" s="21">
        <f>Manufacturing!E293+5</f>
        <v>44310</v>
      </c>
      <c r="C293" s="11" t="str">
        <f t="shared" si="13"/>
        <v>WD-GER-100474</v>
      </c>
      <c r="D293" s="11" t="str">
        <f t="shared" si="14"/>
        <v>WH-GER-6615</v>
      </c>
      <c r="E293" s="11" t="s">
        <v>29</v>
      </c>
      <c r="F293" s="11" t="s">
        <v>37</v>
      </c>
      <c r="G293" s="11" t="str">
        <f t="shared" si="15"/>
        <v>S-WD-GER-693</v>
      </c>
      <c r="H293" s="11" t="s">
        <v>1384</v>
      </c>
    </row>
    <row r="294" spans="1:8" x14ac:dyDescent="0.3">
      <c r="A294" s="11" t="str">
        <f>Transportation!A294</f>
        <v>P-PD-5171</v>
      </c>
      <c r="B294" s="21">
        <f>Manufacturing!E294+5</f>
        <v>44311</v>
      </c>
      <c r="C294" s="11" t="str">
        <f t="shared" si="13"/>
        <v>WD-IND-100305</v>
      </c>
      <c r="D294" s="11" t="str">
        <f t="shared" si="14"/>
        <v>WH-IND-6615</v>
      </c>
      <c r="E294" s="11" t="s">
        <v>1092</v>
      </c>
      <c r="F294" s="11" t="s">
        <v>37</v>
      </c>
      <c r="G294" s="11" t="str">
        <f t="shared" si="15"/>
        <v>S-WD-IND-693</v>
      </c>
      <c r="H294" s="11" t="s">
        <v>1385</v>
      </c>
    </row>
    <row r="295" spans="1:8" x14ac:dyDescent="0.3">
      <c r="A295" s="11" t="str">
        <f>Transportation!A295</f>
        <v>P-PD-4457</v>
      </c>
      <c r="B295" s="21">
        <f>Manufacturing!E295+5</f>
        <v>44311</v>
      </c>
      <c r="C295" s="11" t="str">
        <f t="shared" si="13"/>
        <v>WD-IND-100305</v>
      </c>
      <c r="D295" s="11" t="str">
        <f t="shared" si="14"/>
        <v>WH-IND-6615</v>
      </c>
      <c r="E295" s="11" t="s">
        <v>1092</v>
      </c>
      <c r="F295" s="11" t="s">
        <v>16</v>
      </c>
      <c r="G295" s="11" t="str">
        <f t="shared" si="15"/>
        <v>S-WD-IND-858</v>
      </c>
      <c r="H295" s="11" t="s">
        <v>1386</v>
      </c>
    </row>
    <row r="296" spans="1:8" x14ac:dyDescent="0.3">
      <c r="A296" s="11" t="str">
        <f>Transportation!A296</f>
        <v>P-PD-9328</v>
      </c>
      <c r="B296" s="21">
        <f>Manufacturing!E296+5</f>
        <v>44311</v>
      </c>
      <c r="C296" s="11" t="str">
        <f t="shared" si="13"/>
        <v>WD-GER-100474</v>
      </c>
      <c r="D296" s="11" t="str">
        <f t="shared" si="14"/>
        <v>WH-GER-6615</v>
      </c>
      <c r="E296" s="11" t="s">
        <v>29</v>
      </c>
      <c r="F296" s="11" t="s">
        <v>16</v>
      </c>
      <c r="G296" s="11" t="str">
        <f t="shared" si="15"/>
        <v>S-WD-GER-858</v>
      </c>
      <c r="H296" s="11" t="s">
        <v>1387</v>
      </c>
    </row>
    <row r="297" spans="1:8" x14ac:dyDescent="0.3">
      <c r="A297" s="11" t="str">
        <f>Transportation!A297</f>
        <v>P-PD-7739</v>
      </c>
      <c r="B297" s="21">
        <f>Manufacturing!E297+5</f>
        <v>44312</v>
      </c>
      <c r="C297" s="11" t="str">
        <f t="shared" si="13"/>
        <v>WD-USA-100961</v>
      </c>
      <c r="D297" s="11" t="str">
        <f t="shared" si="14"/>
        <v>WH-USA-9758</v>
      </c>
      <c r="E297" s="11" t="s">
        <v>1094</v>
      </c>
      <c r="F297" s="11" t="s">
        <v>25</v>
      </c>
      <c r="G297" s="11" t="str">
        <f t="shared" si="15"/>
        <v>S-WD-USA-934</v>
      </c>
      <c r="H297" s="11" t="s">
        <v>1388</v>
      </c>
    </row>
    <row r="298" spans="1:8" x14ac:dyDescent="0.3">
      <c r="A298" s="11" t="str">
        <f>Transportation!A298</f>
        <v>P-PD-3893</v>
      </c>
      <c r="B298" s="21">
        <f>Manufacturing!E298+5</f>
        <v>44312</v>
      </c>
      <c r="C298" s="11" t="str">
        <f t="shared" si="13"/>
        <v>WD-GER-100474</v>
      </c>
      <c r="D298" s="11" t="str">
        <f t="shared" si="14"/>
        <v>WH-GER-6615</v>
      </c>
      <c r="E298" s="11" t="s">
        <v>29</v>
      </c>
      <c r="F298" s="11" t="s">
        <v>33</v>
      </c>
      <c r="G298" s="11" t="str">
        <f t="shared" si="15"/>
        <v>S-WD-GER-929</v>
      </c>
      <c r="H298" s="11" t="s">
        <v>1389</v>
      </c>
    </row>
    <row r="299" spans="1:8" x14ac:dyDescent="0.3">
      <c r="A299" s="11" t="str">
        <f>Transportation!A299</f>
        <v>P-PD-9487</v>
      </c>
      <c r="B299" s="21">
        <f>Manufacturing!E299+5</f>
        <v>44312</v>
      </c>
      <c r="C299" s="11" t="str">
        <f t="shared" si="13"/>
        <v>WD-GER-100474</v>
      </c>
      <c r="D299" s="11" t="str">
        <f t="shared" si="14"/>
        <v>WH-GER-6615</v>
      </c>
      <c r="E299" s="11" t="s">
        <v>29</v>
      </c>
      <c r="F299" s="11" t="s">
        <v>37</v>
      </c>
      <c r="G299" s="11" t="str">
        <f t="shared" si="15"/>
        <v>S-WD-GER-693</v>
      </c>
      <c r="H299" s="11" t="s">
        <v>1390</v>
      </c>
    </row>
    <row r="300" spans="1:8" x14ac:dyDescent="0.3">
      <c r="A300" s="11" t="str">
        <f>Transportation!A300</f>
        <v>P-PD-5833</v>
      </c>
      <c r="B300" s="21">
        <f>Manufacturing!E300+5</f>
        <v>44313</v>
      </c>
      <c r="C300" s="11" t="str">
        <f t="shared" ref="C300:C363" si="16">IF(E300="Germany","WD-GER-100474",IF(E300="China","WD-CHI-100424",IF(E300="India","WD-IND-100305",IF(E300="USA","WD-USA-100961",""))))</f>
        <v>WD-USA-100961</v>
      </c>
      <c r="D300" s="11" t="str">
        <f t="shared" ref="D300:D363" si="17">IF(E300="Germany","WH-GER-6615",IF(E300="China","WH-CHI-6464",IF(E300="India","WH-IND-6615",IF(E300="USA","WH-USA-9758",""))))</f>
        <v>WH-USA-9758</v>
      </c>
      <c r="E300" s="11" t="s">
        <v>1094</v>
      </c>
      <c r="F300" s="11" t="s">
        <v>33</v>
      </c>
      <c r="G300" s="11" t="str">
        <f t="shared" si="15"/>
        <v>S-WD-USA-530</v>
      </c>
      <c r="H300" s="11" t="s">
        <v>1391</v>
      </c>
    </row>
    <row r="301" spans="1:8" x14ac:dyDescent="0.3">
      <c r="A301" s="11" t="str">
        <f>Transportation!A301</f>
        <v>P-PD-5546</v>
      </c>
      <c r="B301" s="21">
        <f>Manufacturing!E301+5</f>
        <v>44313</v>
      </c>
      <c r="C301" s="11" t="str">
        <f t="shared" si="16"/>
        <v>WD-GER-100474</v>
      </c>
      <c r="D301" s="11" t="str">
        <f t="shared" si="17"/>
        <v>WH-GER-6615</v>
      </c>
      <c r="E301" s="11" t="s">
        <v>29</v>
      </c>
      <c r="F301" s="11" t="s">
        <v>33</v>
      </c>
      <c r="G301" s="11" t="str">
        <f t="shared" si="15"/>
        <v>S-WD-GER-929</v>
      </c>
      <c r="H301" s="11" t="s">
        <v>1392</v>
      </c>
    </row>
    <row r="302" spans="1:8" x14ac:dyDescent="0.3">
      <c r="A302" s="11" t="str">
        <f>Transportation!A302</f>
        <v>P-PD-3432</v>
      </c>
      <c r="B302" s="21">
        <f>Manufacturing!E302+5</f>
        <v>44314</v>
      </c>
      <c r="C302" s="11" t="str">
        <f t="shared" si="16"/>
        <v>WD-USA-100961</v>
      </c>
      <c r="D302" s="11" t="str">
        <f t="shared" si="17"/>
        <v>WH-USA-9758</v>
      </c>
      <c r="E302" s="11" t="s">
        <v>1094</v>
      </c>
      <c r="F302" s="11" t="s">
        <v>25</v>
      </c>
      <c r="G302" s="11" t="str">
        <f t="shared" si="15"/>
        <v>S-WD-USA-934</v>
      </c>
      <c r="H302" s="11" t="s">
        <v>1393</v>
      </c>
    </row>
    <row r="303" spans="1:8" x14ac:dyDescent="0.3">
      <c r="A303" s="11" t="str">
        <f>Transportation!A303</f>
        <v>P-PD-4404</v>
      </c>
      <c r="B303" s="21">
        <f>Manufacturing!E303+5</f>
        <v>44314</v>
      </c>
      <c r="C303" s="11" t="str">
        <f t="shared" si="16"/>
        <v>WD-GER-100474</v>
      </c>
      <c r="D303" s="11" t="str">
        <f t="shared" si="17"/>
        <v>WH-GER-6615</v>
      </c>
      <c r="E303" s="11" t="s">
        <v>29</v>
      </c>
      <c r="F303" s="11" t="s">
        <v>33</v>
      </c>
      <c r="G303" s="11" t="str">
        <f t="shared" si="15"/>
        <v>S-WD-GER-929</v>
      </c>
      <c r="H303" s="11" t="s">
        <v>1394</v>
      </c>
    </row>
    <row r="304" spans="1:8" x14ac:dyDescent="0.3">
      <c r="A304" s="11" t="str">
        <f>Transportation!A304</f>
        <v>P-PD-3363</v>
      </c>
      <c r="B304" s="21">
        <f>Manufacturing!E304+5</f>
        <v>44314</v>
      </c>
      <c r="C304" s="11" t="str">
        <f t="shared" si="16"/>
        <v>WD-USA-100961</v>
      </c>
      <c r="D304" s="11" t="str">
        <f t="shared" si="17"/>
        <v>WH-USA-9758</v>
      </c>
      <c r="E304" s="11" t="s">
        <v>1094</v>
      </c>
      <c r="F304" s="11" t="s">
        <v>25</v>
      </c>
      <c r="G304" s="11" t="str">
        <f t="shared" si="15"/>
        <v>S-WD-USA-934</v>
      </c>
      <c r="H304" s="11" t="s">
        <v>1395</v>
      </c>
    </row>
    <row r="305" spans="1:8" x14ac:dyDescent="0.3">
      <c r="A305" s="11" t="str">
        <f>Transportation!A305</f>
        <v>P-PD-5199</v>
      </c>
      <c r="B305" s="21">
        <f>Manufacturing!E305+5</f>
        <v>44314</v>
      </c>
      <c r="C305" s="11" t="str">
        <f t="shared" si="16"/>
        <v>WD-USA-100961</v>
      </c>
      <c r="D305" s="11" t="str">
        <f t="shared" si="17"/>
        <v>WH-USA-9758</v>
      </c>
      <c r="E305" s="11" t="s">
        <v>1094</v>
      </c>
      <c r="F305" s="11" t="s">
        <v>25</v>
      </c>
      <c r="G305" s="11" t="str">
        <f t="shared" si="15"/>
        <v>S-WD-USA-934</v>
      </c>
      <c r="H305" s="11" t="s">
        <v>1396</v>
      </c>
    </row>
    <row r="306" spans="1:8" x14ac:dyDescent="0.3">
      <c r="A306" s="11" t="str">
        <f>Transportation!A306</f>
        <v>P-PD-5327</v>
      </c>
      <c r="B306" s="21">
        <f>Manufacturing!E306+5</f>
        <v>44315</v>
      </c>
      <c r="C306" s="11" t="str">
        <f t="shared" si="16"/>
        <v>WD-GER-100474</v>
      </c>
      <c r="D306" s="11" t="str">
        <f t="shared" si="17"/>
        <v>WH-GER-6615</v>
      </c>
      <c r="E306" s="11" t="s">
        <v>29</v>
      </c>
      <c r="F306" s="11" t="s">
        <v>16</v>
      </c>
      <c r="G306" s="11" t="str">
        <f t="shared" si="15"/>
        <v>S-WD-GER-858</v>
      </c>
      <c r="H306" s="11" t="s">
        <v>1397</v>
      </c>
    </row>
    <row r="307" spans="1:8" x14ac:dyDescent="0.3">
      <c r="A307" s="11" t="str">
        <f>Transportation!A307</f>
        <v>P-PD-3154</v>
      </c>
      <c r="B307" s="21">
        <f>Manufacturing!E307+5</f>
        <v>44315</v>
      </c>
      <c r="C307" s="11" t="str">
        <f t="shared" si="16"/>
        <v>WD-IND-100305</v>
      </c>
      <c r="D307" s="11" t="str">
        <f t="shared" si="17"/>
        <v>WH-IND-6615</v>
      </c>
      <c r="E307" s="11" t="s">
        <v>1092</v>
      </c>
      <c r="F307" s="11" t="s">
        <v>16</v>
      </c>
      <c r="G307" s="11" t="str">
        <f t="shared" si="15"/>
        <v>S-WD-IND-858</v>
      </c>
      <c r="H307" s="11" t="s">
        <v>1398</v>
      </c>
    </row>
    <row r="308" spans="1:8" x14ac:dyDescent="0.3">
      <c r="A308" s="11" t="str">
        <f>Transportation!A308</f>
        <v>P-PD-9035</v>
      </c>
      <c r="B308" s="21">
        <f>Manufacturing!E308+5</f>
        <v>44315</v>
      </c>
      <c r="C308" s="11" t="str">
        <f t="shared" si="16"/>
        <v>WD-CHI-100424</v>
      </c>
      <c r="D308" s="11" t="str">
        <f t="shared" si="17"/>
        <v>WH-CHI-6464</v>
      </c>
      <c r="E308" s="11" t="s">
        <v>24</v>
      </c>
      <c r="F308" s="11" t="s">
        <v>16</v>
      </c>
      <c r="G308" s="11" t="str">
        <f t="shared" si="15"/>
        <v>S-WD-CHI-449</v>
      </c>
      <c r="H308" s="11" t="s">
        <v>1399</v>
      </c>
    </row>
    <row r="309" spans="1:8" x14ac:dyDescent="0.3">
      <c r="A309" s="11" t="str">
        <f>Transportation!A309</f>
        <v>P-PD-4505</v>
      </c>
      <c r="B309" s="21">
        <f>Manufacturing!E309+5</f>
        <v>44316</v>
      </c>
      <c r="C309" s="11" t="str">
        <f t="shared" si="16"/>
        <v>WD-IND-100305</v>
      </c>
      <c r="D309" s="11" t="str">
        <f t="shared" si="17"/>
        <v>WH-IND-6615</v>
      </c>
      <c r="E309" s="11" t="s">
        <v>1092</v>
      </c>
      <c r="F309" s="11" t="s">
        <v>37</v>
      </c>
      <c r="G309" s="11" t="str">
        <f t="shared" si="15"/>
        <v>S-WD-IND-693</v>
      </c>
      <c r="H309" s="11" t="s">
        <v>1400</v>
      </c>
    </row>
    <row r="310" spans="1:8" x14ac:dyDescent="0.3">
      <c r="A310" s="11" t="str">
        <f>Transportation!A310</f>
        <v>P-PD-8662</v>
      </c>
      <c r="B310" s="21">
        <f>Manufacturing!E310+5</f>
        <v>44316</v>
      </c>
      <c r="C310" s="11" t="str">
        <f t="shared" si="16"/>
        <v>WD-USA-100961</v>
      </c>
      <c r="D310" s="11" t="str">
        <f t="shared" si="17"/>
        <v>WH-USA-9758</v>
      </c>
      <c r="E310" s="11" t="s">
        <v>1094</v>
      </c>
      <c r="F310" s="11" t="s">
        <v>16</v>
      </c>
      <c r="G310" s="11" t="str">
        <f t="shared" si="15"/>
        <v>S-WD-USA-636</v>
      </c>
      <c r="H310" s="11" t="s">
        <v>1401</v>
      </c>
    </row>
    <row r="311" spans="1:8" x14ac:dyDescent="0.3">
      <c r="A311" s="11" t="str">
        <f>Transportation!A311</f>
        <v>P-PD-3384</v>
      </c>
      <c r="B311" s="21">
        <f>Manufacturing!E311+5</f>
        <v>44317</v>
      </c>
      <c r="C311" s="11" t="str">
        <f t="shared" si="16"/>
        <v>WD-GER-100474</v>
      </c>
      <c r="D311" s="11" t="str">
        <f t="shared" si="17"/>
        <v>WH-GER-6615</v>
      </c>
      <c r="E311" s="11" t="s">
        <v>29</v>
      </c>
      <c r="F311" s="11" t="s">
        <v>16</v>
      </c>
      <c r="G311" s="11" t="str">
        <f t="shared" si="15"/>
        <v>S-WD-GER-858</v>
      </c>
      <c r="H311" s="11" t="s">
        <v>1402</v>
      </c>
    </row>
    <row r="312" spans="1:8" x14ac:dyDescent="0.3">
      <c r="A312" s="11" t="str">
        <f>Transportation!A312</f>
        <v>P-PD-3138</v>
      </c>
      <c r="B312" s="21">
        <f>Manufacturing!E312+5</f>
        <v>44317</v>
      </c>
      <c r="C312" s="11" t="str">
        <f t="shared" si="16"/>
        <v>WD-IND-100305</v>
      </c>
      <c r="D312" s="11" t="str">
        <f t="shared" si="17"/>
        <v>WH-IND-6615</v>
      </c>
      <c r="E312" s="11" t="s">
        <v>1092</v>
      </c>
      <c r="F312" s="11" t="s">
        <v>37</v>
      </c>
      <c r="G312" s="11" t="str">
        <f t="shared" si="15"/>
        <v>S-WD-IND-693</v>
      </c>
      <c r="H312" s="11" t="s">
        <v>1403</v>
      </c>
    </row>
    <row r="313" spans="1:8" x14ac:dyDescent="0.3">
      <c r="A313" s="11" t="str">
        <f>Transportation!A313</f>
        <v>P-PD-7604</v>
      </c>
      <c r="B313" s="21">
        <f>Manufacturing!E313+5</f>
        <v>44317</v>
      </c>
      <c r="C313" s="11" t="str">
        <f t="shared" si="16"/>
        <v>WD-GER-100474</v>
      </c>
      <c r="D313" s="11" t="str">
        <f t="shared" si="17"/>
        <v>WH-GER-6615</v>
      </c>
      <c r="E313" s="11" t="s">
        <v>29</v>
      </c>
      <c r="F313" s="11" t="s">
        <v>25</v>
      </c>
      <c r="G313" s="11" t="str">
        <f t="shared" si="15"/>
        <v>S-WD-GER-809</v>
      </c>
      <c r="H313" s="11" t="s">
        <v>1404</v>
      </c>
    </row>
    <row r="314" spans="1:8" x14ac:dyDescent="0.3">
      <c r="A314" s="11" t="str">
        <f>Transportation!A314</f>
        <v>P-PD-7726</v>
      </c>
      <c r="B314" s="21">
        <f>Manufacturing!E314+5</f>
        <v>44317</v>
      </c>
      <c r="C314" s="11" t="str">
        <f t="shared" si="16"/>
        <v>WD-CHI-100424</v>
      </c>
      <c r="D314" s="11" t="str">
        <f t="shared" si="17"/>
        <v>WH-CHI-6464</v>
      </c>
      <c r="E314" s="11" t="s">
        <v>24</v>
      </c>
      <c r="F314" s="11" t="s">
        <v>33</v>
      </c>
      <c r="G314" s="11" t="str">
        <f t="shared" si="15"/>
        <v>S-WD-CHI-715</v>
      </c>
      <c r="H314" s="11" t="s">
        <v>1405</v>
      </c>
    </row>
    <row r="315" spans="1:8" x14ac:dyDescent="0.3">
      <c r="A315" s="11" t="str">
        <f>Transportation!A315</f>
        <v>P-PD-8433</v>
      </c>
      <c r="B315" s="21">
        <f>Manufacturing!E315+5</f>
        <v>44318</v>
      </c>
      <c r="C315" s="11" t="str">
        <f t="shared" si="16"/>
        <v>WD-GER-100474</v>
      </c>
      <c r="D315" s="11" t="str">
        <f t="shared" si="17"/>
        <v>WH-GER-6615</v>
      </c>
      <c r="E315" s="11" t="s">
        <v>29</v>
      </c>
      <c r="F315" s="11" t="s">
        <v>16</v>
      </c>
      <c r="G315" s="11" t="str">
        <f t="shared" si="15"/>
        <v>S-WD-GER-858</v>
      </c>
      <c r="H315" s="11" t="s">
        <v>1406</v>
      </c>
    </row>
    <row r="316" spans="1:8" x14ac:dyDescent="0.3">
      <c r="A316" s="11" t="str">
        <f>Transportation!A316</f>
        <v>P-PD-8759</v>
      </c>
      <c r="B316" s="21">
        <f>Manufacturing!E316+5</f>
        <v>44318</v>
      </c>
      <c r="C316" s="11" t="str">
        <f t="shared" si="16"/>
        <v>WD-CHI-100424</v>
      </c>
      <c r="D316" s="11" t="str">
        <f t="shared" si="17"/>
        <v>WH-CHI-6464</v>
      </c>
      <c r="E316" s="11" t="s">
        <v>24</v>
      </c>
      <c r="F316" s="11" t="s">
        <v>37</v>
      </c>
      <c r="G316" s="11" t="str">
        <f t="shared" si="15"/>
        <v>S-WD-CHI-499</v>
      </c>
      <c r="H316" s="11" t="s">
        <v>1407</v>
      </c>
    </row>
    <row r="317" spans="1:8" x14ac:dyDescent="0.3">
      <c r="A317" s="11" t="str">
        <f>Transportation!A317</f>
        <v>P-PD-3903</v>
      </c>
      <c r="B317" s="21">
        <f>Manufacturing!E317+5</f>
        <v>44319</v>
      </c>
      <c r="C317" s="11" t="str">
        <f t="shared" si="16"/>
        <v>WD-CHI-100424</v>
      </c>
      <c r="D317" s="11" t="str">
        <f t="shared" si="17"/>
        <v>WH-CHI-6464</v>
      </c>
      <c r="E317" s="11" t="s">
        <v>24</v>
      </c>
      <c r="F317" s="11" t="s">
        <v>16</v>
      </c>
      <c r="G317" s="11" t="str">
        <f t="shared" si="15"/>
        <v>S-WD-CHI-449</v>
      </c>
      <c r="H317" s="11" t="s">
        <v>1408</v>
      </c>
    </row>
    <row r="318" spans="1:8" x14ac:dyDescent="0.3">
      <c r="A318" s="11" t="str">
        <f>Transportation!A318</f>
        <v>P-PD-3574</v>
      </c>
      <c r="B318" s="21">
        <f>Manufacturing!E318+5</f>
        <v>44319</v>
      </c>
      <c r="C318" s="11" t="str">
        <f t="shared" si="16"/>
        <v>WD-USA-100961</v>
      </c>
      <c r="D318" s="11" t="str">
        <f t="shared" si="17"/>
        <v>WH-USA-9758</v>
      </c>
      <c r="E318" s="11" t="s">
        <v>1094</v>
      </c>
      <c r="F318" s="11" t="s">
        <v>25</v>
      </c>
      <c r="G318" s="11" t="str">
        <f t="shared" si="15"/>
        <v>S-WD-USA-934</v>
      </c>
      <c r="H318" s="11" t="s">
        <v>1409</v>
      </c>
    </row>
    <row r="319" spans="1:8" x14ac:dyDescent="0.3">
      <c r="A319" s="11" t="str">
        <f>Transportation!A319</f>
        <v>P-PD-8082</v>
      </c>
      <c r="B319" s="21">
        <f>Manufacturing!E319+5</f>
        <v>44319</v>
      </c>
      <c r="C319" s="11" t="str">
        <f t="shared" si="16"/>
        <v>WD-USA-100961</v>
      </c>
      <c r="D319" s="11" t="str">
        <f t="shared" si="17"/>
        <v>WH-USA-9758</v>
      </c>
      <c r="E319" s="11" t="s">
        <v>1094</v>
      </c>
      <c r="F319" s="11" t="s">
        <v>25</v>
      </c>
      <c r="G319" s="11" t="str">
        <f t="shared" si="15"/>
        <v>S-WD-USA-934</v>
      </c>
      <c r="H319" s="11" t="s">
        <v>1410</v>
      </c>
    </row>
    <row r="320" spans="1:8" x14ac:dyDescent="0.3">
      <c r="A320" s="11" t="str">
        <f>Transportation!A320</f>
        <v>P-PD-5437</v>
      </c>
      <c r="B320" s="21">
        <f>Manufacturing!E320+5</f>
        <v>44319</v>
      </c>
      <c r="C320" s="11" t="str">
        <f t="shared" si="16"/>
        <v>WD-IND-100305</v>
      </c>
      <c r="D320" s="11" t="str">
        <f t="shared" si="17"/>
        <v>WH-IND-6615</v>
      </c>
      <c r="E320" s="11" t="s">
        <v>1092</v>
      </c>
      <c r="F320" s="11" t="s">
        <v>33</v>
      </c>
      <c r="G320" s="11" t="str">
        <f t="shared" si="15"/>
        <v>S-WD-IND-929</v>
      </c>
      <c r="H320" s="11" t="s">
        <v>1411</v>
      </c>
    </row>
    <row r="321" spans="1:8" x14ac:dyDescent="0.3">
      <c r="A321" s="11" t="str">
        <f>Transportation!A321</f>
        <v>P-PD-5514</v>
      </c>
      <c r="B321" s="21">
        <f>Manufacturing!E321+5</f>
        <v>44320</v>
      </c>
      <c r="C321" s="11" t="str">
        <f t="shared" si="16"/>
        <v>WD-CHI-100424</v>
      </c>
      <c r="D321" s="11" t="str">
        <f t="shared" si="17"/>
        <v>WH-CHI-6464</v>
      </c>
      <c r="E321" s="11" t="s">
        <v>24</v>
      </c>
      <c r="F321" s="11" t="s">
        <v>37</v>
      </c>
      <c r="G321" s="11" t="str">
        <f t="shared" si="15"/>
        <v>S-WD-CHI-499</v>
      </c>
      <c r="H321" s="11" t="s">
        <v>1412</v>
      </c>
    </row>
    <row r="322" spans="1:8" x14ac:dyDescent="0.3">
      <c r="A322" s="11" t="str">
        <f>Transportation!A322</f>
        <v>P-PD-9381</v>
      </c>
      <c r="B322" s="21">
        <f>Manufacturing!E322+5</f>
        <v>44320</v>
      </c>
      <c r="C322" s="11" t="str">
        <f t="shared" si="16"/>
        <v>WD-GER-100474</v>
      </c>
      <c r="D322" s="11" t="str">
        <f t="shared" si="17"/>
        <v>WH-GER-6615</v>
      </c>
      <c r="E322" s="11" t="s">
        <v>29</v>
      </c>
      <c r="F322" s="11" t="s">
        <v>37</v>
      </c>
      <c r="G322" s="11" t="str">
        <f t="shared" si="15"/>
        <v>S-WD-GER-693</v>
      </c>
      <c r="H322" s="11" t="s">
        <v>1413</v>
      </c>
    </row>
    <row r="323" spans="1:8" x14ac:dyDescent="0.3">
      <c r="A323" s="11" t="str">
        <f>Transportation!A323</f>
        <v>P-PD-3385</v>
      </c>
      <c r="B323" s="21">
        <f>Manufacturing!E323+5</f>
        <v>44320</v>
      </c>
      <c r="C323" s="11" t="str">
        <f t="shared" si="16"/>
        <v>WD-CHI-100424</v>
      </c>
      <c r="D323" s="11" t="str">
        <f t="shared" si="17"/>
        <v>WH-CHI-6464</v>
      </c>
      <c r="E323" s="11" t="s">
        <v>24</v>
      </c>
      <c r="F323" s="11" t="s">
        <v>37</v>
      </c>
      <c r="G323" s="11" t="str">
        <f t="shared" si="15"/>
        <v>S-WD-CHI-499</v>
      </c>
      <c r="H323" s="11" t="s">
        <v>1414</v>
      </c>
    </row>
    <row r="324" spans="1:8" x14ac:dyDescent="0.3">
      <c r="A324" s="11" t="str">
        <f>Transportation!A324</f>
        <v>P-PD-8198</v>
      </c>
      <c r="B324" s="21">
        <f>Manufacturing!E324+5</f>
        <v>44320</v>
      </c>
      <c r="C324" s="11" t="str">
        <f t="shared" si="16"/>
        <v>WD-CHI-100424</v>
      </c>
      <c r="D324" s="11" t="str">
        <f t="shared" si="17"/>
        <v>WH-CHI-6464</v>
      </c>
      <c r="E324" s="11" t="s">
        <v>24</v>
      </c>
      <c r="F324" s="11" t="s">
        <v>25</v>
      </c>
      <c r="G324" s="11" t="str">
        <f t="shared" si="15"/>
        <v>S-WD-CHI-690</v>
      </c>
      <c r="H324" s="11" t="s">
        <v>1415</v>
      </c>
    </row>
    <row r="325" spans="1:8" x14ac:dyDescent="0.3">
      <c r="A325" s="11" t="str">
        <f>Transportation!A325</f>
        <v>P-PD-3095</v>
      </c>
      <c r="B325" s="21">
        <f>Manufacturing!E325+5</f>
        <v>44320</v>
      </c>
      <c r="C325" s="11" t="str">
        <f t="shared" si="16"/>
        <v>WD-GER-100474</v>
      </c>
      <c r="D325" s="11" t="str">
        <f t="shared" si="17"/>
        <v>WH-GER-6615</v>
      </c>
      <c r="E325" s="11" t="s">
        <v>29</v>
      </c>
      <c r="F325" s="11" t="s">
        <v>16</v>
      </c>
      <c r="G325" s="11" t="str">
        <f t="shared" si="15"/>
        <v>S-WD-GER-858</v>
      </c>
      <c r="H325" s="11" t="s">
        <v>1416</v>
      </c>
    </row>
    <row r="326" spans="1:8" x14ac:dyDescent="0.3">
      <c r="A326" s="11" t="str">
        <f>Transportation!A326</f>
        <v>P-PD-4070</v>
      </c>
      <c r="B326" s="21">
        <f>Manufacturing!E326+5</f>
        <v>44321</v>
      </c>
      <c r="C326" s="11" t="str">
        <f t="shared" si="16"/>
        <v>WD-USA-100961</v>
      </c>
      <c r="D326" s="11" t="str">
        <f t="shared" si="17"/>
        <v>WH-USA-9758</v>
      </c>
      <c r="E326" s="11" t="s">
        <v>1094</v>
      </c>
      <c r="F326" s="11" t="s">
        <v>37</v>
      </c>
      <c r="G326" s="11" t="str">
        <f t="shared" si="15"/>
        <v>S-WD-USA-488</v>
      </c>
      <c r="H326" s="11" t="s">
        <v>1417</v>
      </c>
    </row>
    <row r="327" spans="1:8" x14ac:dyDescent="0.3">
      <c r="A327" s="11" t="str">
        <f>Transportation!A327</f>
        <v>P-PD-9647</v>
      </c>
      <c r="B327" s="21">
        <f>Manufacturing!E327+5</f>
        <v>44321</v>
      </c>
      <c r="C327" s="11" t="str">
        <f t="shared" si="16"/>
        <v>WD-GER-100474</v>
      </c>
      <c r="D327" s="11" t="str">
        <f t="shared" si="17"/>
        <v>WH-GER-6615</v>
      </c>
      <c r="E327" s="11" t="s">
        <v>29</v>
      </c>
      <c r="F327" s="11" t="s">
        <v>33</v>
      </c>
      <c r="G327" s="11" t="str">
        <f t="shared" si="15"/>
        <v>S-WD-GER-929</v>
      </c>
      <c r="H327" s="11" t="s">
        <v>1418</v>
      </c>
    </row>
    <row r="328" spans="1:8" x14ac:dyDescent="0.3">
      <c r="A328" s="11" t="str">
        <f>Transportation!A328</f>
        <v>P-PD-7469</v>
      </c>
      <c r="B328" s="21">
        <f>Manufacturing!E328+5</f>
        <v>44321</v>
      </c>
      <c r="C328" s="11" t="str">
        <f t="shared" si="16"/>
        <v>WD-USA-100961</v>
      </c>
      <c r="D328" s="11" t="str">
        <f t="shared" si="17"/>
        <v>WH-USA-9758</v>
      </c>
      <c r="E328" s="11" t="s">
        <v>1094</v>
      </c>
      <c r="F328" s="11" t="s">
        <v>16</v>
      </c>
      <c r="G328" s="11" t="str">
        <f t="shared" si="15"/>
        <v>S-WD-USA-636</v>
      </c>
      <c r="H328" s="11" t="s">
        <v>1419</v>
      </c>
    </row>
    <row r="329" spans="1:8" x14ac:dyDescent="0.3">
      <c r="A329" s="11" t="str">
        <f>Transportation!A329</f>
        <v>P-PD-7777</v>
      </c>
      <c r="B329" s="21">
        <f>Manufacturing!E329+5</f>
        <v>44321</v>
      </c>
      <c r="C329" s="11" t="str">
        <f t="shared" si="16"/>
        <v>WD-USA-100961</v>
      </c>
      <c r="D329" s="11" t="str">
        <f t="shared" si="17"/>
        <v>WH-USA-9758</v>
      </c>
      <c r="E329" s="11" t="s">
        <v>1094</v>
      </c>
      <c r="F329" s="11" t="s">
        <v>25</v>
      </c>
      <c r="G329" s="11" t="str">
        <f t="shared" si="15"/>
        <v>S-WD-USA-934</v>
      </c>
      <c r="H329" s="11" t="s">
        <v>1420</v>
      </c>
    </row>
    <row r="330" spans="1:8" x14ac:dyDescent="0.3">
      <c r="A330" s="11" t="str">
        <f>Transportation!A330</f>
        <v>P-PD-3213</v>
      </c>
      <c r="B330" s="21">
        <f>Manufacturing!E330+5</f>
        <v>44321</v>
      </c>
      <c r="C330" s="11" t="str">
        <f t="shared" si="16"/>
        <v>WD-USA-100961</v>
      </c>
      <c r="D330" s="11" t="str">
        <f t="shared" si="17"/>
        <v>WH-USA-9758</v>
      </c>
      <c r="E330" s="11" t="s">
        <v>1094</v>
      </c>
      <c r="F330" s="11" t="s">
        <v>33</v>
      </c>
      <c r="G330" s="11" t="str">
        <f t="shared" ref="G330:G393" si="18">IF(AND(F330="Multi Tier Racking",E330="USA"),"S-WD-USA-530",IF(AND(F330="Static Shelving",E330="USA"),"S-WD-USA-636",IF(AND(F330="Mobile Shelving",E330="USA"),"S-WD-USA-934",IF(AND(F330="Pallet Racking",E330="USA"),"S-WD-USA-488",IF(AND(F330="Multi Tier Racking",E330="Germany"),"S-WD-GER-929",IF(AND(F330="Static Shelving",E330="Germany"),"S-WD-GER-858",IF(AND(F330="Mobile Shelving",E330="Germany"),"S-WD-GER-809",IF(AND(F330="Pallet Racking",E330="Germany"),"S-WD-GER-693",IF(AND(F330="Multi Tier Racking",E330="China"),"S-WD-CHI-715",IF(AND(F330="Static Shelving",E330="China"),"S-WD-CHI-449",IF(AND(F330="Mobile Shelving",E330="China"),"S-WD-CHI-690",IF(AND(F330="Pallet Racking",E330="China"),"S-WD-CHI-499",IF(AND(F330="Multi Tier Racking",E330="India"),"S-WD-IND-929",IF(AND(F330="Static Shelving",E330="India"),"S-WD-IND-858",IF(AND(F330="Mobile Shelving",E330="India"),"S-WD-IND-809",IF(AND(F330="Pallet Racking",E330="India"),"S-WD-IND-693",""))))))))))))))))</f>
        <v>S-WD-USA-530</v>
      </c>
      <c r="H330" s="11" t="s">
        <v>1421</v>
      </c>
    </row>
    <row r="331" spans="1:8" x14ac:dyDescent="0.3">
      <c r="A331" s="11" t="str">
        <f>Transportation!A331</f>
        <v>P-PD-5043</v>
      </c>
      <c r="B331" s="21">
        <f>Manufacturing!E331+5</f>
        <v>44322</v>
      </c>
      <c r="C331" s="11" t="str">
        <f t="shared" si="16"/>
        <v>WD-IND-100305</v>
      </c>
      <c r="D331" s="11" t="str">
        <f t="shared" si="17"/>
        <v>WH-IND-6615</v>
      </c>
      <c r="E331" s="11" t="s">
        <v>1092</v>
      </c>
      <c r="F331" s="11" t="s">
        <v>25</v>
      </c>
      <c r="G331" s="11" t="str">
        <f t="shared" si="18"/>
        <v>S-WD-IND-809</v>
      </c>
      <c r="H331" s="11" t="s">
        <v>1422</v>
      </c>
    </row>
    <row r="332" spans="1:8" x14ac:dyDescent="0.3">
      <c r="A332" s="11" t="str">
        <f>Transportation!A332</f>
        <v>P-PD-6709</v>
      </c>
      <c r="B332" s="21">
        <f>Manufacturing!E332+5</f>
        <v>44322</v>
      </c>
      <c r="C332" s="11" t="str">
        <f t="shared" si="16"/>
        <v>WD-USA-100961</v>
      </c>
      <c r="D332" s="11" t="str">
        <f t="shared" si="17"/>
        <v>WH-USA-9758</v>
      </c>
      <c r="E332" s="11" t="s">
        <v>1094</v>
      </c>
      <c r="F332" s="11" t="s">
        <v>33</v>
      </c>
      <c r="G332" s="11" t="str">
        <f t="shared" si="18"/>
        <v>S-WD-USA-530</v>
      </c>
      <c r="H332" s="11" t="s">
        <v>1423</v>
      </c>
    </row>
    <row r="333" spans="1:8" x14ac:dyDescent="0.3">
      <c r="A333" s="11" t="str">
        <f>Transportation!A333</f>
        <v>P-PD-4352</v>
      </c>
      <c r="B333" s="21">
        <f>Manufacturing!E333+5</f>
        <v>44322</v>
      </c>
      <c r="C333" s="11" t="str">
        <f t="shared" si="16"/>
        <v>WD-GER-100474</v>
      </c>
      <c r="D333" s="11" t="str">
        <f t="shared" si="17"/>
        <v>WH-GER-6615</v>
      </c>
      <c r="E333" s="11" t="s">
        <v>29</v>
      </c>
      <c r="F333" s="11" t="s">
        <v>16</v>
      </c>
      <c r="G333" s="11" t="str">
        <f t="shared" si="18"/>
        <v>S-WD-GER-858</v>
      </c>
      <c r="H333" s="11" t="s">
        <v>1424</v>
      </c>
    </row>
    <row r="334" spans="1:8" x14ac:dyDescent="0.3">
      <c r="A334" s="11" t="str">
        <f>Transportation!A334</f>
        <v>P-PD-4058</v>
      </c>
      <c r="B334" s="21">
        <f>Manufacturing!E334+5</f>
        <v>44323</v>
      </c>
      <c r="C334" s="11" t="str">
        <f t="shared" si="16"/>
        <v>WD-GER-100474</v>
      </c>
      <c r="D334" s="11" t="str">
        <f t="shared" si="17"/>
        <v>WH-GER-6615</v>
      </c>
      <c r="E334" s="11" t="s">
        <v>29</v>
      </c>
      <c r="F334" s="11" t="s">
        <v>16</v>
      </c>
      <c r="G334" s="11" t="str">
        <f t="shared" si="18"/>
        <v>S-WD-GER-858</v>
      </c>
      <c r="H334" s="11" t="s">
        <v>1425</v>
      </c>
    </row>
    <row r="335" spans="1:8" x14ac:dyDescent="0.3">
      <c r="A335" s="11" t="str">
        <f>Transportation!A335</f>
        <v>P-PD-8124</v>
      </c>
      <c r="B335" s="21">
        <f>Manufacturing!E335+5</f>
        <v>44323</v>
      </c>
      <c r="C335" s="11" t="str">
        <f t="shared" si="16"/>
        <v>WD-IND-100305</v>
      </c>
      <c r="D335" s="11" t="str">
        <f t="shared" si="17"/>
        <v>WH-IND-6615</v>
      </c>
      <c r="E335" s="11" t="s">
        <v>1092</v>
      </c>
      <c r="F335" s="11" t="s">
        <v>37</v>
      </c>
      <c r="G335" s="11" t="str">
        <f t="shared" si="18"/>
        <v>S-WD-IND-693</v>
      </c>
      <c r="H335" s="11" t="s">
        <v>1426</v>
      </c>
    </row>
    <row r="336" spans="1:8" x14ac:dyDescent="0.3">
      <c r="A336" s="11" t="str">
        <f>Transportation!A336</f>
        <v>P-PD-9770</v>
      </c>
      <c r="B336" s="21">
        <f>Manufacturing!E336+5</f>
        <v>44323</v>
      </c>
      <c r="C336" s="11" t="str">
        <f t="shared" si="16"/>
        <v>WD-CHI-100424</v>
      </c>
      <c r="D336" s="11" t="str">
        <f t="shared" si="17"/>
        <v>WH-CHI-6464</v>
      </c>
      <c r="E336" s="11" t="s">
        <v>24</v>
      </c>
      <c r="F336" s="11" t="s">
        <v>16</v>
      </c>
      <c r="G336" s="11" t="str">
        <f t="shared" si="18"/>
        <v>S-WD-CHI-449</v>
      </c>
      <c r="H336" s="11" t="s">
        <v>1427</v>
      </c>
    </row>
    <row r="337" spans="1:8" x14ac:dyDescent="0.3">
      <c r="A337" s="11" t="str">
        <f>Transportation!A337</f>
        <v>P-PD-3413</v>
      </c>
      <c r="B337" s="21">
        <f>Manufacturing!E337+5</f>
        <v>44324</v>
      </c>
      <c r="C337" s="11" t="str">
        <f t="shared" si="16"/>
        <v>WD-IND-100305</v>
      </c>
      <c r="D337" s="11" t="str">
        <f t="shared" si="17"/>
        <v>WH-IND-6615</v>
      </c>
      <c r="E337" s="11" t="s">
        <v>1092</v>
      </c>
      <c r="F337" s="11" t="s">
        <v>16</v>
      </c>
      <c r="G337" s="11" t="str">
        <f t="shared" si="18"/>
        <v>S-WD-IND-858</v>
      </c>
      <c r="H337" s="11" t="s">
        <v>1428</v>
      </c>
    </row>
    <row r="338" spans="1:8" x14ac:dyDescent="0.3">
      <c r="A338" s="11" t="str">
        <f>Transportation!A338</f>
        <v>P-PD-4403</v>
      </c>
      <c r="B338" s="21">
        <f>Manufacturing!E338+5</f>
        <v>44324</v>
      </c>
      <c r="C338" s="11" t="str">
        <f t="shared" si="16"/>
        <v>WD-USA-100961</v>
      </c>
      <c r="D338" s="11" t="str">
        <f t="shared" si="17"/>
        <v>WH-USA-9758</v>
      </c>
      <c r="E338" s="11" t="s">
        <v>1094</v>
      </c>
      <c r="F338" s="11" t="s">
        <v>16</v>
      </c>
      <c r="G338" s="11" t="str">
        <f t="shared" si="18"/>
        <v>S-WD-USA-636</v>
      </c>
      <c r="H338" s="11" t="s">
        <v>1429</v>
      </c>
    </row>
    <row r="339" spans="1:8" x14ac:dyDescent="0.3">
      <c r="A339" s="11" t="str">
        <f>Transportation!A339</f>
        <v>P-PD-6414</v>
      </c>
      <c r="B339" s="21">
        <f>Manufacturing!E339+5</f>
        <v>44324</v>
      </c>
      <c r="C339" s="11" t="str">
        <f t="shared" si="16"/>
        <v>WD-GER-100474</v>
      </c>
      <c r="D339" s="11" t="str">
        <f t="shared" si="17"/>
        <v>WH-GER-6615</v>
      </c>
      <c r="E339" s="11" t="s">
        <v>29</v>
      </c>
      <c r="F339" s="11" t="s">
        <v>33</v>
      </c>
      <c r="G339" s="11" t="str">
        <f t="shared" si="18"/>
        <v>S-WD-GER-929</v>
      </c>
      <c r="H339" s="11" t="s">
        <v>1430</v>
      </c>
    </row>
    <row r="340" spans="1:8" x14ac:dyDescent="0.3">
      <c r="A340" s="11" t="str">
        <f>Transportation!A340</f>
        <v>P-PD-7962</v>
      </c>
      <c r="B340" s="21">
        <f>Manufacturing!E340+5</f>
        <v>44324</v>
      </c>
      <c r="C340" s="11" t="str">
        <f t="shared" si="16"/>
        <v>WD-USA-100961</v>
      </c>
      <c r="D340" s="11" t="str">
        <f t="shared" si="17"/>
        <v>WH-USA-9758</v>
      </c>
      <c r="E340" s="11" t="s">
        <v>1094</v>
      </c>
      <c r="F340" s="11" t="s">
        <v>33</v>
      </c>
      <c r="G340" s="11" t="str">
        <f t="shared" si="18"/>
        <v>S-WD-USA-530</v>
      </c>
      <c r="H340" s="11" t="s">
        <v>1431</v>
      </c>
    </row>
    <row r="341" spans="1:8" x14ac:dyDescent="0.3">
      <c r="A341" s="11" t="str">
        <f>Transportation!A341</f>
        <v>P-PD-7204</v>
      </c>
      <c r="B341" s="21">
        <f>Manufacturing!E341+5</f>
        <v>44325</v>
      </c>
      <c r="C341" s="11" t="str">
        <f t="shared" si="16"/>
        <v>WD-CHI-100424</v>
      </c>
      <c r="D341" s="11" t="str">
        <f t="shared" si="17"/>
        <v>WH-CHI-6464</v>
      </c>
      <c r="E341" s="11" t="s">
        <v>24</v>
      </c>
      <c r="F341" s="11" t="s">
        <v>37</v>
      </c>
      <c r="G341" s="11" t="str">
        <f t="shared" si="18"/>
        <v>S-WD-CHI-499</v>
      </c>
      <c r="H341" s="11" t="s">
        <v>1432</v>
      </c>
    </row>
    <row r="342" spans="1:8" x14ac:dyDescent="0.3">
      <c r="A342" s="11" t="str">
        <f>Transportation!A342</f>
        <v>P-PD-4393</v>
      </c>
      <c r="B342" s="21">
        <f>Manufacturing!E342+5</f>
        <v>44325</v>
      </c>
      <c r="C342" s="11" t="str">
        <f t="shared" si="16"/>
        <v>WD-USA-100961</v>
      </c>
      <c r="D342" s="11" t="str">
        <f t="shared" si="17"/>
        <v>WH-USA-9758</v>
      </c>
      <c r="E342" s="11" t="s">
        <v>1094</v>
      </c>
      <c r="F342" s="11" t="s">
        <v>33</v>
      </c>
      <c r="G342" s="11" t="str">
        <f t="shared" si="18"/>
        <v>S-WD-USA-530</v>
      </c>
      <c r="H342" s="11" t="s">
        <v>1433</v>
      </c>
    </row>
    <row r="343" spans="1:8" x14ac:dyDescent="0.3">
      <c r="A343" s="11" t="str">
        <f>Transportation!A343</f>
        <v>P-PD-4307</v>
      </c>
      <c r="B343" s="21">
        <f>Manufacturing!E343+5</f>
        <v>44326</v>
      </c>
      <c r="C343" s="11" t="str">
        <f t="shared" si="16"/>
        <v>WD-GER-100474</v>
      </c>
      <c r="D343" s="11" t="str">
        <f t="shared" si="17"/>
        <v>WH-GER-6615</v>
      </c>
      <c r="E343" s="11" t="s">
        <v>29</v>
      </c>
      <c r="F343" s="11" t="s">
        <v>37</v>
      </c>
      <c r="G343" s="11" t="str">
        <f t="shared" si="18"/>
        <v>S-WD-GER-693</v>
      </c>
      <c r="H343" s="11" t="s">
        <v>1434</v>
      </c>
    </row>
    <row r="344" spans="1:8" x14ac:dyDescent="0.3">
      <c r="A344" s="11" t="str">
        <f>Transportation!A344</f>
        <v>P-PD-7198</v>
      </c>
      <c r="B344" s="21">
        <f>Manufacturing!E344+5</f>
        <v>44326</v>
      </c>
      <c r="C344" s="11" t="str">
        <f t="shared" si="16"/>
        <v>WD-IND-100305</v>
      </c>
      <c r="D344" s="11" t="str">
        <f t="shared" si="17"/>
        <v>WH-IND-6615</v>
      </c>
      <c r="E344" s="11" t="s">
        <v>1092</v>
      </c>
      <c r="F344" s="11" t="s">
        <v>25</v>
      </c>
      <c r="G344" s="11" t="str">
        <f t="shared" si="18"/>
        <v>S-WD-IND-809</v>
      </c>
      <c r="H344" s="11" t="s">
        <v>1435</v>
      </c>
    </row>
    <row r="345" spans="1:8" x14ac:dyDescent="0.3">
      <c r="A345" s="11" t="str">
        <f>Transportation!A345</f>
        <v>P-PD-3189</v>
      </c>
      <c r="B345" s="21">
        <f>Manufacturing!E345+5</f>
        <v>44326</v>
      </c>
      <c r="C345" s="11" t="str">
        <f t="shared" si="16"/>
        <v>WD-GER-100474</v>
      </c>
      <c r="D345" s="11" t="str">
        <f t="shared" si="17"/>
        <v>WH-GER-6615</v>
      </c>
      <c r="E345" s="11" t="s">
        <v>29</v>
      </c>
      <c r="F345" s="11" t="s">
        <v>37</v>
      </c>
      <c r="G345" s="11" t="str">
        <f t="shared" si="18"/>
        <v>S-WD-GER-693</v>
      </c>
      <c r="H345" s="11" t="s">
        <v>1436</v>
      </c>
    </row>
    <row r="346" spans="1:8" x14ac:dyDescent="0.3">
      <c r="A346" s="11" t="str">
        <f>Transportation!A346</f>
        <v>P-PD-7007</v>
      </c>
      <c r="B346" s="21">
        <f>Manufacturing!E346+5</f>
        <v>44327</v>
      </c>
      <c r="C346" s="11" t="str">
        <f t="shared" si="16"/>
        <v>WD-IND-100305</v>
      </c>
      <c r="D346" s="11" t="str">
        <f t="shared" si="17"/>
        <v>WH-IND-6615</v>
      </c>
      <c r="E346" s="11" t="s">
        <v>1092</v>
      </c>
      <c r="F346" s="11" t="s">
        <v>16</v>
      </c>
      <c r="G346" s="11" t="str">
        <f t="shared" si="18"/>
        <v>S-WD-IND-858</v>
      </c>
      <c r="H346" s="11" t="s">
        <v>1437</v>
      </c>
    </row>
    <row r="347" spans="1:8" x14ac:dyDescent="0.3">
      <c r="A347" s="11" t="str">
        <f>Transportation!A347</f>
        <v>P-PD-3284</v>
      </c>
      <c r="B347" s="21">
        <f>Manufacturing!E347+5</f>
        <v>44327</v>
      </c>
      <c r="C347" s="11" t="str">
        <f t="shared" si="16"/>
        <v>WD-GER-100474</v>
      </c>
      <c r="D347" s="11" t="str">
        <f t="shared" si="17"/>
        <v>WH-GER-6615</v>
      </c>
      <c r="E347" s="11" t="s">
        <v>29</v>
      </c>
      <c r="F347" s="11" t="s">
        <v>37</v>
      </c>
      <c r="G347" s="11" t="str">
        <f t="shared" si="18"/>
        <v>S-WD-GER-693</v>
      </c>
      <c r="H347" s="11" t="s">
        <v>1438</v>
      </c>
    </row>
    <row r="348" spans="1:8" x14ac:dyDescent="0.3">
      <c r="A348" s="11" t="str">
        <f>Transportation!A348</f>
        <v>P-PD-6433</v>
      </c>
      <c r="B348" s="21">
        <f>Manufacturing!E348+5</f>
        <v>44327</v>
      </c>
      <c r="C348" s="11" t="str">
        <f t="shared" si="16"/>
        <v>WD-IND-100305</v>
      </c>
      <c r="D348" s="11" t="str">
        <f t="shared" si="17"/>
        <v>WH-IND-6615</v>
      </c>
      <c r="E348" s="11" t="s">
        <v>1092</v>
      </c>
      <c r="F348" s="11" t="s">
        <v>16</v>
      </c>
      <c r="G348" s="11" t="str">
        <f t="shared" si="18"/>
        <v>S-WD-IND-858</v>
      </c>
      <c r="H348" s="11" t="s">
        <v>1439</v>
      </c>
    </row>
    <row r="349" spans="1:8" x14ac:dyDescent="0.3">
      <c r="A349" s="11" t="str">
        <f>Transportation!A349</f>
        <v>P-PD-9936</v>
      </c>
      <c r="B349" s="21">
        <f>Manufacturing!E349+5</f>
        <v>44327</v>
      </c>
      <c r="C349" s="11" t="str">
        <f t="shared" si="16"/>
        <v>WD-CHI-100424</v>
      </c>
      <c r="D349" s="11" t="str">
        <f t="shared" si="17"/>
        <v>WH-CHI-6464</v>
      </c>
      <c r="E349" s="11" t="s">
        <v>24</v>
      </c>
      <c r="F349" s="11" t="s">
        <v>37</v>
      </c>
      <c r="G349" s="11" t="str">
        <f t="shared" si="18"/>
        <v>S-WD-CHI-499</v>
      </c>
      <c r="H349" s="11" t="s">
        <v>1440</v>
      </c>
    </row>
    <row r="350" spans="1:8" x14ac:dyDescent="0.3">
      <c r="A350" s="11" t="str">
        <f>Transportation!A350</f>
        <v>P-PD-8080</v>
      </c>
      <c r="B350" s="21">
        <f>Manufacturing!E350+5</f>
        <v>44328</v>
      </c>
      <c r="C350" s="11" t="str">
        <f t="shared" si="16"/>
        <v>WD-GER-100474</v>
      </c>
      <c r="D350" s="11" t="str">
        <f t="shared" si="17"/>
        <v>WH-GER-6615</v>
      </c>
      <c r="E350" s="11" t="s">
        <v>29</v>
      </c>
      <c r="F350" s="11" t="s">
        <v>37</v>
      </c>
      <c r="G350" s="11" t="str">
        <f t="shared" si="18"/>
        <v>S-WD-GER-693</v>
      </c>
      <c r="H350" s="11" t="s">
        <v>1441</v>
      </c>
    </row>
    <row r="351" spans="1:8" x14ac:dyDescent="0.3">
      <c r="A351" s="11" t="str">
        <f>Transportation!A351</f>
        <v>P-PD-4878</v>
      </c>
      <c r="B351" s="21">
        <f>Manufacturing!E351+5</f>
        <v>44328</v>
      </c>
      <c r="C351" s="11" t="str">
        <f t="shared" si="16"/>
        <v>WD-CHI-100424</v>
      </c>
      <c r="D351" s="11" t="str">
        <f t="shared" si="17"/>
        <v>WH-CHI-6464</v>
      </c>
      <c r="E351" s="11" t="s">
        <v>24</v>
      </c>
      <c r="F351" s="11" t="s">
        <v>25</v>
      </c>
      <c r="G351" s="11" t="str">
        <f t="shared" si="18"/>
        <v>S-WD-CHI-690</v>
      </c>
      <c r="H351" s="11" t="s">
        <v>1442</v>
      </c>
    </row>
    <row r="352" spans="1:8" x14ac:dyDescent="0.3">
      <c r="A352" s="11" t="str">
        <f>Transportation!A352</f>
        <v>P-PD-6629</v>
      </c>
      <c r="B352" s="21">
        <f>Manufacturing!E352+5</f>
        <v>44328</v>
      </c>
      <c r="C352" s="11" t="str">
        <f t="shared" si="16"/>
        <v>WD-IND-100305</v>
      </c>
      <c r="D352" s="11" t="str">
        <f t="shared" si="17"/>
        <v>WH-IND-6615</v>
      </c>
      <c r="E352" s="11" t="s">
        <v>1092</v>
      </c>
      <c r="F352" s="11" t="s">
        <v>25</v>
      </c>
      <c r="G352" s="11" t="str">
        <f t="shared" si="18"/>
        <v>S-WD-IND-809</v>
      </c>
      <c r="H352" s="11" t="s">
        <v>1443</v>
      </c>
    </row>
    <row r="353" spans="1:8" x14ac:dyDescent="0.3">
      <c r="A353" s="11" t="str">
        <f>Transportation!A353</f>
        <v>P-PD-4474</v>
      </c>
      <c r="B353" s="21">
        <f>Manufacturing!E353+5</f>
        <v>44330</v>
      </c>
      <c r="C353" s="11" t="str">
        <f t="shared" si="16"/>
        <v>WD-GER-100474</v>
      </c>
      <c r="D353" s="11" t="str">
        <f t="shared" si="17"/>
        <v>WH-GER-6615</v>
      </c>
      <c r="E353" s="11" t="s">
        <v>29</v>
      </c>
      <c r="F353" s="11" t="s">
        <v>16</v>
      </c>
      <c r="G353" s="11" t="str">
        <f t="shared" si="18"/>
        <v>S-WD-GER-858</v>
      </c>
      <c r="H353" s="11" t="s">
        <v>1444</v>
      </c>
    </row>
    <row r="354" spans="1:8" x14ac:dyDescent="0.3">
      <c r="A354" s="11" t="str">
        <f>Transportation!A354</f>
        <v>P-PD-3300</v>
      </c>
      <c r="B354" s="21">
        <f>Manufacturing!E354+5</f>
        <v>44330</v>
      </c>
      <c r="C354" s="11" t="str">
        <f t="shared" si="16"/>
        <v>WD-IND-100305</v>
      </c>
      <c r="D354" s="11" t="str">
        <f t="shared" si="17"/>
        <v>WH-IND-6615</v>
      </c>
      <c r="E354" s="11" t="s">
        <v>1092</v>
      </c>
      <c r="F354" s="11" t="s">
        <v>37</v>
      </c>
      <c r="G354" s="11" t="str">
        <f t="shared" si="18"/>
        <v>S-WD-IND-693</v>
      </c>
      <c r="H354" s="11" t="s">
        <v>1445</v>
      </c>
    </row>
    <row r="355" spans="1:8" x14ac:dyDescent="0.3">
      <c r="A355" s="11" t="str">
        <f>Transportation!A355</f>
        <v>P-PD-5845</v>
      </c>
      <c r="B355" s="21">
        <f>Manufacturing!E355+5</f>
        <v>44330</v>
      </c>
      <c r="C355" s="11" t="str">
        <f t="shared" si="16"/>
        <v>WD-IND-100305</v>
      </c>
      <c r="D355" s="11" t="str">
        <f t="shared" si="17"/>
        <v>WH-IND-6615</v>
      </c>
      <c r="E355" s="11" t="s">
        <v>1092</v>
      </c>
      <c r="F355" s="11" t="s">
        <v>25</v>
      </c>
      <c r="G355" s="11" t="str">
        <f t="shared" si="18"/>
        <v>S-WD-IND-809</v>
      </c>
      <c r="H355" s="11" t="s">
        <v>1446</v>
      </c>
    </row>
    <row r="356" spans="1:8" x14ac:dyDescent="0.3">
      <c r="A356" s="11" t="str">
        <f>Transportation!A356</f>
        <v>P-PD-6766</v>
      </c>
      <c r="B356" s="21">
        <f>Manufacturing!E356+5</f>
        <v>44331</v>
      </c>
      <c r="C356" s="11" t="str">
        <f t="shared" si="16"/>
        <v>WD-CHI-100424</v>
      </c>
      <c r="D356" s="11" t="str">
        <f t="shared" si="17"/>
        <v>WH-CHI-6464</v>
      </c>
      <c r="E356" s="11" t="s">
        <v>24</v>
      </c>
      <c r="F356" s="11" t="s">
        <v>25</v>
      </c>
      <c r="G356" s="11" t="str">
        <f t="shared" si="18"/>
        <v>S-WD-CHI-690</v>
      </c>
      <c r="H356" s="11" t="s">
        <v>1447</v>
      </c>
    </row>
    <row r="357" spans="1:8" x14ac:dyDescent="0.3">
      <c r="A357" s="11" t="str">
        <f>Transportation!A357</f>
        <v>P-PD-3215</v>
      </c>
      <c r="B357" s="21">
        <f>Manufacturing!E357+5</f>
        <v>44331</v>
      </c>
      <c r="C357" s="11" t="str">
        <f t="shared" si="16"/>
        <v>WD-USA-100961</v>
      </c>
      <c r="D357" s="11" t="str">
        <f t="shared" si="17"/>
        <v>WH-USA-9758</v>
      </c>
      <c r="E357" s="11" t="s">
        <v>1094</v>
      </c>
      <c r="F357" s="11" t="s">
        <v>33</v>
      </c>
      <c r="G357" s="11" t="str">
        <f t="shared" si="18"/>
        <v>S-WD-USA-530</v>
      </c>
      <c r="H357" s="11" t="s">
        <v>1448</v>
      </c>
    </row>
    <row r="358" spans="1:8" x14ac:dyDescent="0.3">
      <c r="A358" s="11" t="str">
        <f>Transportation!A358</f>
        <v>P-PD-4882</v>
      </c>
      <c r="B358" s="21">
        <f>Manufacturing!E358+5</f>
        <v>44331</v>
      </c>
      <c r="C358" s="11" t="str">
        <f t="shared" si="16"/>
        <v>WD-IND-100305</v>
      </c>
      <c r="D358" s="11" t="str">
        <f t="shared" si="17"/>
        <v>WH-IND-6615</v>
      </c>
      <c r="E358" s="11" t="s">
        <v>1092</v>
      </c>
      <c r="F358" s="11" t="s">
        <v>16</v>
      </c>
      <c r="G358" s="11" t="str">
        <f t="shared" si="18"/>
        <v>S-WD-IND-858</v>
      </c>
      <c r="H358" s="11" t="s">
        <v>1449</v>
      </c>
    </row>
    <row r="359" spans="1:8" x14ac:dyDescent="0.3">
      <c r="A359" s="11" t="str">
        <f>Transportation!A359</f>
        <v>P-PD-3716</v>
      </c>
      <c r="B359" s="21">
        <f>Manufacturing!E359+5</f>
        <v>44332</v>
      </c>
      <c r="C359" s="11" t="str">
        <f t="shared" si="16"/>
        <v>WD-CHI-100424</v>
      </c>
      <c r="D359" s="11" t="str">
        <f t="shared" si="17"/>
        <v>WH-CHI-6464</v>
      </c>
      <c r="E359" s="11" t="s">
        <v>24</v>
      </c>
      <c r="F359" s="11" t="s">
        <v>33</v>
      </c>
      <c r="G359" s="11" t="str">
        <f t="shared" si="18"/>
        <v>S-WD-CHI-715</v>
      </c>
      <c r="H359" s="11" t="s">
        <v>1450</v>
      </c>
    </row>
    <row r="360" spans="1:8" x14ac:dyDescent="0.3">
      <c r="A360" s="11" t="str">
        <f>Transportation!A360</f>
        <v>P-PD-7393</v>
      </c>
      <c r="B360" s="21">
        <f>Manufacturing!E360+5</f>
        <v>44332</v>
      </c>
      <c r="C360" s="11" t="str">
        <f t="shared" si="16"/>
        <v>WD-GER-100474</v>
      </c>
      <c r="D360" s="11" t="str">
        <f t="shared" si="17"/>
        <v>WH-GER-6615</v>
      </c>
      <c r="E360" s="11" t="s">
        <v>29</v>
      </c>
      <c r="F360" s="11" t="s">
        <v>25</v>
      </c>
      <c r="G360" s="11" t="str">
        <f t="shared" si="18"/>
        <v>S-WD-GER-809</v>
      </c>
      <c r="H360" s="11" t="s">
        <v>1451</v>
      </c>
    </row>
    <row r="361" spans="1:8" x14ac:dyDescent="0.3">
      <c r="A361" s="11" t="str">
        <f>Transportation!A361</f>
        <v>P-PD-8853</v>
      </c>
      <c r="B361" s="21">
        <f>Manufacturing!E361+5</f>
        <v>44332</v>
      </c>
      <c r="C361" s="11" t="str">
        <f t="shared" si="16"/>
        <v>WD-GER-100474</v>
      </c>
      <c r="D361" s="11" t="str">
        <f t="shared" si="17"/>
        <v>WH-GER-6615</v>
      </c>
      <c r="E361" s="11" t="s">
        <v>29</v>
      </c>
      <c r="F361" s="11" t="s">
        <v>33</v>
      </c>
      <c r="G361" s="11" t="str">
        <f t="shared" si="18"/>
        <v>S-WD-GER-929</v>
      </c>
      <c r="H361" s="11" t="s">
        <v>1452</v>
      </c>
    </row>
    <row r="362" spans="1:8" x14ac:dyDescent="0.3">
      <c r="A362" s="11" t="str">
        <f>Transportation!A362</f>
        <v>P-PD-6421</v>
      </c>
      <c r="B362" s="21">
        <f>Manufacturing!E362+5</f>
        <v>44332</v>
      </c>
      <c r="C362" s="11" t="str">
        <f t="shared" si="16"/>
        <v>WD-CHI-100424</v>
      </c>
      <c r="D362" s="11" t="str">
        <f t="shared" si="17"/>
        <v>WH-CHI-6464</v>
      </c>
      <c r="E362" s="11" t="s">
        <v>24</v>
      </c>
      <c r="F362" s="11" t="s">
        <v>37</v>
      </c>
      <c r="G362" s="11" t="str">
        <f t="shared" si="18"/>
        <v>S-WD-CHI-499</v>
      </c>
      <c r="H362" s="11" t="s">
        <v>1453</v>
      </c>
    </row>
    <row r="363" spans="1:8" x14ac:dyDescent="0.3">
      <c r="A363" s="11" t="str">
        <f>Transportation!A363</f>
        <v>P-PD-3651</v>
      </c>
      <c r="B363" s="21">
        <f>Manufacturing!E363+5</f>
        <v>44333</v>
      </c>
      <c r="C363" s="11" t="str">
        <f t="shared" si="16"/>
        <v>WD-CHI-100424</v>
      </c>
      <c r="D363" s="11" t="str">
        <f t="shared" si="17"/>
        <v>WH-CHI-6464</v>
      </c>
      <c r="E363" s="11" t="s">
        <v>24</v>
      </c>
      <c r="F363" s="11" t="s">
        <v>37</v>
      </c>
      <c r="G363" s="11" t="str">
        <f t="shared" si="18"/>
        <v>S-WD-CHI-499</v>
      </c>
      <c r="H363" s="11" t="s">
        <v>1454</v>
      </c>
    </row>
    <row r="364" spans="1:8" x14ac:dyDescent="0.3">
      <c r="A364" s="11" t="str">
        <f>Transportation!A364</f>
        <v>P-PD-4872</v>
      </c>
      <c r="B364" s="21">
        <f>Manufacturing!E364+5</f>
        <v>44333</v>
      </c>
      <c r="C364" s="11" t="str">
        <f t="shared" ref="C364:C427" si="19">IF(E364="Germany","WD-GER-100474",IF(E364="China","WD-CHI-100424",IF(E364="India","WD-IND-100305",IF(E364="USA","WD-USA-100961",""))))</f>
        <v>WD-CHI-100424</v>
      </c>
      <c r="D364" s="11" t="str">
        <f t="shared" ref="D364:D427" si="20">IF(E364="Germany","WH-GER-6615",IF(E364="China","WH-CHI-6464",IF(E364="India","WH-IND-6615",IF(E364="USA","WH-USA-9758",""))))</f>
        <v>WH-CHI-6464</v>
      </c>
      <c r="E364" s="11" t="s">
        <v>24</v>
      </c>
      <c r="F364" s="11" t="s">
        <v>33</v>
      </c>
      <c r="G364" s="11" t="str">
        <f t="shared" si="18"/>
        <v>S-WD-CHI-715</v>
      </c>
      <c r="H364" s="11" t="s">
        <v>1455</v>
      </c>
    </row>
    <row r="365" spans="1:8" x14ac:dyDescent="0.3">
      <c r="A365" s="11" t="str">
        <f>Transportation!A365</f>
        <v>P-PD-3239</v>
      </c>
      <c r="B365" s="21">
        <f>Manufacturing!E365+5</f>
        <v>44334</v>
      </c>
      <c r="C365" s="11" t="str">
        <f t="shared" si="19"/>
        <v>WD-IND-100305</v>
      </c>
      <c r="D365" s="11" t="str">
        <f t="shared" si="20"/>
        <v>WH-IND-6615</v>
      </c>
      <c r="E365" s="11" t="s">
        <v>1092</v>
      </c>
      <c r="F365" s="11" t="s">
        <v>37</v>
      </c>
      <c r="G365" s="11" t="str">
        <f t="shared" si="18"/>
        <v>S-WD-IND-693</v>
      </c>
      <c r="H365" s="11" t="s">
        <v>1456</v>
      </c>
    </row>
    <row r="366" spans="1:8" x14ac:dyDescent="0.3">
      <c r="A366" s="11" t="str">
        <f>Transportation!A366</f>
        <v>P-PD-8060</v>
      </c>
      <c r="B366" s="21">
        <f>Manufacturing!E366+5</f>
        <v>44334</v>
      </c>
      <c r="C366" s="11" t="str">
        <f t="shared" si="19"/>
        <v>WD-GER-100474</v>
      </c>
      <c r="D366" s="11" t="str">
        <f t="shared" si="20"/>
        <v>WH-GER-6615</v>
      </c>
      <c r="E366" s="11" t="s">
        <v>29</v>
      </c>
      <c r="F366" s="11" t="s">
        <v>37</v>
      </c>
      <c r="G366" s="11" t="str">
        <f t="shared" si="18"/>
        <v>S-WD-GER-693</v>
      </c>
      <c r="H366" s="11" t="s">
        <v>1457</v>
      </c>
    </row>
    <row r="367" spans="1:8" x14ac:dyDescent="0.3">
      <c r="A367" s="11" t="str">
        <f>Transportation!A367</f>
        <v>P-PD-8737</v>
      </c>
      <c r="B367" s="21">
        <f>Manufacturing!E367+5</f>
        <v>44334</v>
      </c>
      <c r="C367" s="11" t="str">
        <f t="shared" si="19"/>
        <v>WD-GER-100474</v>
      </c>
      <c r="D367" s="11" t="str">
        <f t="shared" si="20"/>
        <v>WH-GER-6615</v>
      </c>
      <c r="E367" s="11" t="s">
        <v>29</v>
      </c>
      <c r="F367" s="11" t="s">
        <v>33</v>
      </c>
      <c r="G367" s="11" t="str">
        <f t="shared" si="18"/>
        <v>S-WD-GER-929</v>
      </c>
      <c r="H367" s="11" t="s">
        <v>1458</v>
      </c>
    </row>
    <row r="368" spans="1:8" x14ac:dyDescent="0.3">
      <c r="A368" s="11" t="str">
        <f>Transportation!A368</f>
        <v>P-PD-7257</v>
      </c>
      <c r="B368" s="21">
        <f>Manufacturing!E368+5</f>
        <v>44335</v>
      </c>
      <c r="C368" s="11" t="str">
        <f t="shared" si="19"/>
        <v>WD-USA-100961</v>
      </c>
      <c r="D368" s="11" t="str">
        <f t="shared" si="20"/>
        <v>WH-USA-9758</v>
      </c>
      <c r="E368" s="11" t="s">
        <v>1094</v>
      </c>
      <c r="F368" s="11" t="s">
        <v>33</v>
      </c>
      <c r="G368" s="11" t="str">
        <f t="shared" si="18"/>
        <v>S-WD-USA-530</v>
      </c>
      <c r="H368" s="11" t="s">
        <v>1459</v>
      </c>
    </row>
    <row r="369" spans="1:8" x14ac:dyDescent="0.3">
      <c r="A369" s="11" t="str">
        <f>Transportation!A369</f>
        <v>P-PD-3109</v>
      </c>
      <c r="B369" s="21">
        <f>Manufacturing!E369+5</f>
        <v>44335</v>
      </c>
      <c r="C369" s="11" t="str">
        <f t="shared" si="19"/>
        <v>WD-GER-100474</v>
      </c>
      <c r="D369" s="11" t="str">
        <f t="shared" si="20"/>
        <v>WH-GER-6615</v>
      </c>
      <c r="E369" s="11" t="s">
        <v>29</v>
      </c>
      <c r="F369" s="11" t="s">
        <v>33</v>
      </c>
      <c r="G369" s="11" t="str">
        <f t="shared" si="18"/>
        <v>S-WD-GER-929</v>
      </c>
      <c r="H369" s="11" t="s">
        <v>1460</v>
      </c>
    </row>
    <row r="370" spans="1:8" x14ac:dyDescent="0.3">
      <c r="A370" s="11" t="str">
        <f>Transportation!A370</f>
        <v>P-PD-8372</v>
      </c>
      <c r="B370" s="21">
        <f>Manufacturing!E370+5</f>
        <v>44335</v>
      </c>
      <c r="C370" s="11" t="str">
        <f t="shared" si="19"/>
        <v>WD-USA-100961</v>
      </c>
      <c r="D370" s="11" t="str">
        <f t="shared" si="20"/>
        <v>WH-USA-9758</v>
      </c>
      <c r="E370" s="11" t="s">
        <v>1094</v>
      </c>
      <c r="F370" s="11" t="s">
        <v>33</v>
      </c>
      <c r="G370" s="11" t="str">
        <f t="shared" si="18"/>
        <v>S-WD-USA-530</v>
      </c>
      <c r="H370" s="11" t="s">
        <v>1461</v>
      </c>
    </row>
    <row r="371" spans="1:8" x14ac:dyDescent="0.3">
      <c r="A371" s="11" t="str">
        <f>Transportation!A371</f>
        <v>P-PD-7468</v>
      </c>
      <c r="B371" s="21">
        <f>Manufacturing!E371+5</f>
        <v>44335</v>
      </c>
      <c r="C371" s="11" t="str">
        <f t="shared" si="19"/>
        <v>WD-GER-100474</v>
      </c>
      <c r="D371" s="11" t="str">
        <f t="shared" si="20"/>
        <v>WH-GER-6615</v>
      </c>
      <c r="E371" s="11" t="s">
        <v>29</v>
      </c>
      <c r="F371" s="11" t="s">
        <v>37</v>
      </c>
      <c r="G371" s="11" t="str">
        <f t="shared" si="18"/>
        <v>S-WD-GER-693</v>
      </c>
      <c r="H371" s="11" t="s">
        <v>1462</v>
      </c>
    </row>
    <row r="372" spans="1:8" x14ac:dyDescent="0.3">
      <c r="A372" s="11" t="str">
        <f>Transportation!A372</f>
        <v>P-PD-9887</v>
      </c>
      <c r="B372" s="21">
        <f>Manufacturing!E372+5</f>
        <v>44336</v>
      </c>
      <c r="C372" s="11" t="str">
        <f t="shared" si="19"/>
        <v>WD-USA-100961</v>
      </c>
      <c r="D372" s="11" t="str">
        <f t="shared" si="20"/>
        <v>WH-USA-9758</v>
      </c>
      <c r="E372" s="11" t="s">
        <v>1094</v>
      </c>
      <c r="F372" s="11" t="s">
        <v>25</v>
      </c>
      <c r="G372" s="11" t="str">
        <f t="shared" si="18"/>
        <v>S-WD-USA-934</v>
      </c>
      <c r="H372" s="11" t="s">
        <v>1463</v>
      </c>
    </row>
    <row r="373" spans="1:8" x14ac:dyDescent="0.3">
      <c r="A373" s="11" t="str">
        <f>Transportation!A373</f>
        <v>P-PD-8967</v>
      </c>
      <c r="B373" s="21">
        <f>Manufacturing!E373+5</f>
        <v>44336</v>
      </c>
      <c r="C373" s="11" t="str">
        <f t="shared" si="19"/>
        <v>WD-USA-100961</v>
      </c>
      <c r="D373" s="11" t="str">
        <f t="shared" si="20"/>
        <v>WH-USA-9758</v>
      </c>
      <c r="E373" s="11" t="s">
        <v>1094</v>
      </c>
      <c r="F373" s="11" t="s">
        <v>37</v>
      </c>
      <c r="G373" s="11" t="str">
        <f t="shared" si="18"/>
        <v>S-WD-USA-488</v>
      </c>
      <c r="H373" s="11" t="s">
        <v>1464</v>
      </c>
    </row>
    <row r="374" spans="1:8" x14ac:dyDescent="0.3">
      <c r="A374" s="11" t="str">
        <f>Transportation!A374</f>
        <v>P-PD-6142</v>
      </c>
      <c r="B374" s="21">
        <f>Manufacturing!E374+5</f>
        <v>44337</v>
      </c>
      <c r="C374" s="11" t="str">
        <f t="shared" si="19"/>
        <v>WD-GER-100474</v>
      </c>
      <c r="D374" s="11" t="str">
        <f t="shared" si="20"/>
        <v>WH-GER-6615</v>
      </c>
      <c r="E374" s="11" t="s">
        <v>29</v>
      </c>
      <c r="F374" s="11" t="s">
        <v>37</v>
      </c>
      <c r="G374" s="11" t="str">
        <f t="shared" si="18"/>
        <v>S-WD-GER-693</v>
      </c>
      <c r="H374" s="11" t="s">
        <v>1465</v>
      </c>
    </row>
    <row r="375" spans="1:8" x14ac:dyDescent="0.3">
      <c r="A375" s="11" t="str">
        <f>Transportation!A375</f>
        <v>P-PD-6961</v>
      </c>
      <c r="B375" s="21">
        <f>Manufacturing!E375+5</f>
        <v>44337</v>
      </c>
      <c r="C375" s="11" t="str">
        <f t="shared" si="19"/>
        <v>WD-GER-100474</v>
      </c>
      <c r="D375" s="11" t="str">
        <f t="shared" si="20"/>
        <v>WH-GER-6615</v>
      </c>
      <c r="E375" s="11" t="s">
        <v>29</v>
      </c>
      <c r="F375" s="11" t="s">
        <v>33</v>
      </c>
      <c r="G375" s="11" t="str">
        <f t="shared" si="18"/>
        <v>S-WD-GER-929</v>
      </c>
      <c r="H375" s="11" t="s">
        <v>1466</v>
      </c>
    </row>
    <row r="376" spans="1:8" x14ac:dyDescent="0.3">
      <c r="A376" s="11" t="str">
        <f>Transportation!A376</f>
        <v>P-PD-6731</v>
      </c>
      <c r="B376" s="21">
        <f>Manufacturing!E376+5</f>
        <v>44337</v>
      </c>
      <c r="C376" s="11" t="str">
        <f t="shared" si="19"/>
        <v>WD-IND-100305</v>
      </c>
      <c r="D376" s="11" t="str">
        <f t="shared" si="20"/>
        <v>WH-IND-6615</v>
      </c>
      <c r="E376" s="11" t="s">
        <v>1092</v>
      </c>
      <c r="F376" s="11" t="s">
        <v>37</v>
      </c>
      <c r="G376" s="11" t="str">
        <f t="shared" si="18"/>
        <v>S-WD-IND-693</v>
      </c>
      <c r="H376" s="11" t="s">
        <v>1467</v>
      </c>
    </row>
    <row r="377" spans="1:8" x14ac:dyDescent="0.3">
      <c r="A377" s="11" t="str">
        <f>Transportation!A377</f>
        <v>P-PD-7647</v>
      </c>
      <c r="B377" s="21">
        <f>Manufacturing!E377+5</f>
        <v>44338</v>
      </c>
      <c r="C377" s="11" t="str">
        <f t="shared" si="19"/>
        <v>WD-GER-100474</v>
      </c>
      <c r="D377" s="11" t="str">
        <f t="shared" si="20"/>
        <v>WH-GER-6615</v>
      </c>
      <c r="E377" s="11" t="s">
        <v>29</v>
      </c>
      <c r="F377" s="11" t="s">
        <v>25</v>
      </c>
      <c r="G377" s="11" t="str">
        <f t="shared" si="18"/>
        <v>S-WD-GER-809</v>
      </c>
      <c r="H377" s="11" t="s">
        <v>1468</v>
      </c>
    </row>
    <row r="378" spans="1:8" x14ac:dyDescent="0.3">
      <c r="A378" s="11" t="str">
        <f>Transportation!A378</f>
        <v>P-PD-3282</v>
      </c>
      <c r="B378" s="21">
        <f>Manufacturing!E378+5</f>
        <v>44338</v>
      </c>
      <c r="C378" s="11" t="str">
        <f t="shared" si="19"/>
        <v>WD-GER-100474</v>
      </c>
      <c r="D378" s="11" t="str">
        <f t="shared" si="20"/>
        <v>WH-GER-6615</v>
      </c>
      <c r="E378" s="11" t="s">
        <v>29</v>
      </c>
      <c r="F378" s="11" t="s">
        <v>37</v>
      </c>
      <c r="G378" s="11" t="str">
        <f t="shared" si="18"/>
        <v>S-WD-GER-693</v>
      </c>
      <c r="H378" s="11" t="s">
        <v>1469</v>
      </c>
    </row>
    <row r="379" spans="1:8" x14ac:dyDescent="0.3">
      <c r="A379" s="11" t="str">
        <f>Transportation!A379</f>
        <v>P-PD-3793</v>
      </c>
      <c r="B379" s="21">
        <f>Manufacturing!E379+5</f>
        <v>44339</v>
      </c>
      <c r="C379" s="11" t="str">
        <f t="shared" si="19"/>
        <v>WD-GER-100474</v>
      </c>
      <c r="D379" s="11" t="str">
        <f t="shared" si="20"/>
        <v>WH-GER-6615</v>
      </c>
      <c r="E379" s="11" t="s">
        <v>29</v>
      </c>
      <c r="F379" s="11" t="s">
        <v>16</v>
      </c>
      <c r="G379" s="11" t="str">
        <f t="shared" si="18"/>
        <v>S-WD-GER-858</v>
      </c>
      <c r="H379" s="11" t="s">
        <v>1470</v>
      </c>
    </row>
    <row r="380" spans="1:8" x14ac:dyDescent="0.3">
      <c r="A380" s="11" t="str">
        <f>Transportation!A380</f>
        <v>P-PD-9050</v>
      </c>
      <c r="B380" s="21">
        <f>Manufacturing!E380+5</f>
        <v>44339</v>
      </c>
      <c r="C380" s="11" t="str">
        <f t="shared" si="19"/>
        <v>WD-CHI-100424</v>
      </c>
      <c r="D380" s="11" t="str">
        <f t="shared" si="20"/>
        <v>WH-CHI-6464</v>
      </c>
      <c r="E380" s="11" t="s">
        <v>24</v>
      </c>
      <c r="F380" s="11" t="s">
        <v>16</v>
      </c>
      <c r="G380" s="11" t="str">
        <f t="shared" si="18"/>
        <v>S-WD-CHI-449</v>
      </c>
      <c r="H380" s="11" t="s">
        <v>1471</v>
      </c>
    </row>
    <row r="381" spans="1:8" x14ac:dyDescent="0.3">
      <c r="A381" s="11" t="str">
        <f>Transportation!A381</f>
        <v>P-PD-3394</v>
      </c>
      <c r="B381" s="21">
        <f>Manufacturing!E381+5</f>
        <v>44339</v>
      </c>
      <c r="C381" s="11" t="str">
        <f t="shared" si="19"/>
        <v>WD-USA-100961</v>
      </c>
      <c r="D381" s="11" t="str">
        <f t="shared" si="20"/>
        <v>WH-USA-9758</v>
      </c>
      <c r="E381" s="11" t="s">
        <v>1094</v>
      </c>
      <c r="F381" s="11" t="s">
        <v>37</v>
      </c>
      <c r="G381" s="11" t="str">
        <f t="shared" si="18"/>
        <v>S-WD-USA-488</v>
      </c>
      <c r="H381" s="11" t="s">
        <v>1472</v>
      </c>
    </row>
    <row r="382" spans="1:8" x14ac:dyDescent="0.3">
      <c r="A382" s="11" t="str">
        <f>Transportation!A382</f>
        <v>P-PD-6621</v>
      </c>
      <c r="B382" s="21">
        <f>Manufacturing!E382+5</f>
        <v>44340</v>
      </c>
      <c r="C382" s="11" t="str">
        <f t="shared" si="19"/>
        <v>WD-CHI-100424</v>
      </c>
      <c r="D382" s="11" t="str">
        <f t="shared" si="20"/>
        <v>WH-CHI-6464</v>
      </c>
      <c r="E382" s="11" t="s">
        <v>24</v>
      </c>
      <c r="F382" s="11" t="s">
        <v>37</v>
      </c>
      <c r="G382" s="11" t="str">
        <f t="shared" si="18"/>
        <v>S-WD-CHI-499</v>
      </c>
      <c r="H382" s="11" t="s">
        <v>1473</v>
      </c>
    </row>
    <row r="383" spans="1:8" x14ac:dyDescent="0.3">
      <c r="A383" s="11" t="str">
        <f>Transportation!A383</f>
        <v>P-PD-4169</v>
      </c>
      <c r="B383" s="21">
        <f>Manufacturing!E383+5</f>
        <v>44340</v>
      </c>
      <c r="C383" s="11" t="str">
        <f t="shared" si="19"/>
        <v>WD-GER-100474</v>
      </c>
      <c r="D383" s="11" t="str">
        <f t="shared" si="20"/>
        <v>WH-GER-6615</v>
      </c>
      <c r="E383" s="11" t="s">
        <v>29</v>
      </c>
      <c r="F383" s="11" t="s">
        <v>16</v>
      </c>
      <c r="G383" s="11" t="str">
        <f t="shared" si="18"/>
        <v>S-WD-GER-858</v>
      </c>
      <c r="H383" s="11" t="s">
        <v>1474</v>
      </c>
    </row>
    <row r="384" spans="1:8" x14ac:dyDescent="0.3">
      <c r="A384" s="11" t="str">
        <f>Transportation!A384</f>
        <v>P-PD-6953</v>
      </c>
      <c r="B384" s="21">
        <f>Manufacturing!E384+5</f>
        <v>44340</v>
      </c>
      <c r="C384" s="11" t="str">
        <f t="shared" si="19"/>
        <v>WD-GER-100474</v>
      </c>
      <c r="D384" s="11" t="str">
        <f t="shared" si="20"/>
        <v>WH-GER-6615</v>
      </c>
      <c r="E384" s="11" t="s">
        <v>29</v>
      </c>
      <c r="F384" s="11" t="s">
        <v>33</v>
      </c>
      <c r="G384" s="11" t="str">
        <f t="shared" si="18"/>
        <v>S-WD-GER-929</v>
      </c>
      <c r="H384" s="11" t="s">
        <v>1475</v>
      </c>
    </row>
    <row r="385" spans="1:8" x14ac:dyDescent="0.3">
      <c r="A385" s="11" t="str">
        <f>Transportation!A385</f>
        <v>P-PD-5786</v>
      </c>
      <c r="B385" s="21">
        <f>Manufacturing!E385+5</f>
        <v>44340</v>
      </c>
      <c r="C385" s="11" t="str">
        <f t="shared" si="19"/>
        <v>WD-USA-100961</v>
      </c>
      <c r="D385" s="11" t="str">
        <f t="shared" si="20"/>
        <v>WH-USA-9758</v>
      </c>
      <c r="E385" s="11" t="s">
        <v>1094</v>
      </c>
      <c r="F385" s="11" t="s">
        <v>37</v>
      </c>
      <c r="G385" s="11" t="str">
        <f t="shared" si="18"/>
        <v>S-WD-USA-488</v>
      </c>
      <c r="H385" s="11" t="s">
        <v>1476</v>
      </c>
    </row>
    <row r="386" spans="1:8" x14ac:dyDescent="0.3">
      <c r="A386" s="11" t="str">
        <f>Transportation!A386</f>
        <v>P-PD-5415</v>
      </c>
      <c r="B386" s="21">
        <f>Manufacturing!E386+5</f>
        <v>44341</v>
      </c>
      <c r="C386" s="11" t="str">
        <f t="shared" si="19"/>
        <v>WD-USA-100961</v>
      </c>
      <c r="D386" s="11" t="str">
        <f t="shared" si="20"/>
        <v>WH-USA-9758</v>
      </c>
      <c r="E386" s="11" t="s">
        <v>1094</v>
      </c>
      <c r="F386" s="11" t="s">
        <v>37</v>
      </c>
      <c r="G386" s="11" t="str">
        <f t="shared" si="18"/>
        <v>S-WD-USA-488</v>
      </c>
      <c r="H386" s="11" t="s">
        <v>1477</v>
      </c>
    </row>
    <row r="387" spans="1:8" x14ac:dyDescent="0.3">
      <c r="A387" s="11" t="str">
        <f>Transportation!A387</f>
        <v>P-PD-3616</v>
      </c>
      <c r="B387" s="21">
        <f>Manufacturing!E387+5</f>
        <v>44341</v>
      </c>
      <c r="C387" s="11" t="str">
        <f t="shared" si="19"/>
        <v>WD-USA-100961</v>
      </c>
      <c r="D387" s="11" t="str">
        <f t="shared" si="20"/>
        <v>WH-USA-9758</v>
      </c>
      <c r="E387" s="11" t="s">
        <v>1094</v>
      </c>
      <c r="F387" s="11" t="s">
        <v>33</v>
      </c>
      <c r="G387" s="11" t="str">
        <f t="shared" si="18"/>
        <v>S-WD-USA-530</v>
      </c>
      <c r="H387" s="11" t="s">
        <v>1478</v>
      </c>
    </row>
    <row r="388" spans="1:8" x14ac:dyDescent="0.3">
      <c r="A388" s="11" t="str">
        <f>Transportation!A388</f>
        <v>P-PD-7956</v>
      </c>
      <c r="B388" s="21">
        <f>Manufacturing!E388+5</f>
        <v>44342</v>
      </c>
      <c r="C388" s="11" t="str">
        <f t="shared" si="19"/>
        <v>WD-GER-100474</v>
      </c>
      <c r="D388" s="11" t="str">
        <f t="shared" si="20"/>
        <v>WH-GER-6615</v>
      </c>
      <c r="E388" s="11" t="s">
        <v>29</v>
      </c>
      <c r="F388" s="11" t="s">
        <v>37</v>
      </c>
      <c r="G388" s="11" t="str">
        <f t="shared" si="18"/>
        <v>S-WD-GER-693</v>
      </c>
      <c r="H388" s="11" t="s">
        <v>1479</v>
      </c>
    </row>
    <row r="389" spans="1:8" x14ac:dyDescent="0.3">
      <c r="A389" s="11" t="str">
        <f>Transportation!A389</f>
        <v>P-PD-9830</v>
      </c>
      <c r="B389" s="21">
        <f>Manufacturing!E389+5</f>
        <v>44343</v>
      </c>
      <c r="C389" s="11" t="str">
        <f t="shared" si="19"/>
        <v>WD-USA-100961</v>
      </c>
      <c r="D389" s="11" t="str">
        <f t="shared" si="20"/>
        <v>WH-USA-9758</v>
      </c>
      <c r="E389" s="11" t="s">
        <v>1094</v>
      </c>
      <c r="F389" s="11" t="s">
        <v>33</v>
      </c>
      <c r="G389" s="11" t="str">
        <f t="shared" si="18"/>
        <v>S-WD-USA-530</v>
      </c>
      <c r="H389" s="11" t="s">
        <v>1480</v>
      </c>
    </row>
    <row r="390" spans="1:8" x14ac:dyDescent="0.3">
      <c r="A390" s="11" t="str">
        <f>Transportation!A390</f>
        <v>P-PD-7879</v>
      </c>
      <c r="B390" s="21">
        <f>Manufacturing!E390+5</f>
        <v>44343</v>
      </c>
      <c r="C390" s="11" t="str">
        <f t="shared" si="19"/>
        <v>WD-USA-100961</v>
      </c>
      <c r="D390" s="11" t="str">
        <f t="shared" si="20"/>
        <v>WH-USA-9758</v>
      </c>
      <c r="E390" s="11" t="s">
        <v>1094</v>
      </c>
      <c r="F390" s="11" t="s">
        <v>16</v>
      </c>
      <c r="G390" s="11" t="str">
        <f t="shared" si="18"/>
        <v>S-WD-USA-636</v>
      </c>
      <c r="H390" s="11" t="s">
        <v>1481</v>
      </c>
    </row>
    <row r="391" spans="1:8" x14ac:dyDescent="0.3">
      <c r="A391" s="11" t="str">
        <f>Transportation!A391</f>
        <v>P-PD-3633</v>
      </c>
      <c r="B391" s="21">
        <f>Manufacturing!E391+5</f>
        <v>44343</v>
      </c>
      <c r="C391" s="11" t="str">
        <f t="shared" si="19"/>
        <v>WD-CHI-100424</v>
      </c>
      <c r="D391" s="11" t="str">
        <f t="shared" si="20"/>
        <v>WH-CHI-6464</v>
      </c>
      <c r="E391" s="11" t="s">
        <v>24</v>
      </c>
      <c r="F391" s="11" t="s">
        <v>16</v>
      </c>
      <c r="G391" s="11" t="str">
        <f t="shared" si="18"/>
        <v>S-WD-CHI-449</v>
      </c>
      <c r="H391" s="11" t="s">
        <v>1482</v>
      </c>
    </row>
    <row r="392" spans="1:8" x14ac:dyDescent="0.3">
      <c r="A392" s="11" t="str">
        <f>Transportation!A392</f>
        <v>P-PD-6103</v>
      </c>
      <c r="B392" s="21">
        <f>Manufacturing!E392+5</f>
        <v>44344</v>
      </c>
      <c r="C392" s="11" t="str">
        <f t="shared" si="19"/>
        <v>WD-CHI-100424</v>
      </c>
      <c r="D392" s="11" t="str">
        <f t="shared" si="20"/>
        <v>WH-CHI-6464</v>
      </c>
      <c r="E392" s="11" t="s">
        <v>24</v>
      </c>
      <c r="F392" s="11" t="s">
        <v>33</v>
      </c>
      <c r="G392" s="11" t="str">
        <f t="shared" si="18"/>
        <v>S-WD-CHI-715</v>
      </c>
      <c r="H392" s="11" t="s">
        <v>1483</v>
      </c>
    </row>
    <row r="393" spans="1:8" x14ac:dyDescent="0.3">
      <c r="A393" s="11" t="str">
        <f>Transportation!A393</f>
        <v>P-PD-5385</v>
      </c>
      <c r="B393" s="21">
        <f>Manufacturing!E393+5</f>
        <v>44344</v>
      </c>
      <c r="C393" s="11" t="str">
        <f t="shared" si="19"/>
        <v>WD-CHI-100424</v>
      </c>
      <c r="D393" s="11" t="str">
        <f t="shared" si="20"/>
        <v>WH-CHI-6464</v>
      </c>
      <c r="E393" s="11" t="s">
        <v>24</v>
      </c>
      <c r="F393" s="11" t="s">
        <v>25</v>
      </c>
      <c r="G393" s="11" t="str">
        <f t="shared" si="18"/>
        <v>S-WD-CHI-690</v>
      </c>
      <c r="H393" s="11" t="s">
        <v>1484</v>
      </c>
    </row>
    <row r="394" spans="1:8" x14ac:dyDescent="0.3">
      <c r="A394" s="11" t="str">
        <f>Transportation!A394</f>
        <v>P-PD-6627</v>
      </c>
      <c r="B394" s="21">
        <f>Manufacturing!E394+5</f>
        <v>44345</v>
      </c>
      <c r="C394" s="11" t="str">
        <f t="shared" si="19"/>
        <v>WD-CHI-100424</v>
      </c>
      <c r="D394" s="11" t="str">
        <f t="shared" si="20"/>
        <v>WH-CHI-6464</v>
      </c>
      <c r="E394" s="11" t="s">
        <v>24</v>
      </c>
      <c r="F394" s="11" t="s">
        <v>33</v>
      </c>
      <c r="G394" s="11" t="str">
        <f t="shared" ref="G394:G457" si="21">IF(AND(F394="Multi Tier Racking",E394="USA"),"S-WD-USA-530",IF(AND(F394="Static Shelving",E394="USA"),"S-WD-USA-636",IF(AND(F394="Mobile Shelving",E394="USA"),"S-WD-USA-934",IF(AND(F394="Pallet Racking",E394="USA"),"S-WD-USA-488",IF(AND(F394="Multi Tier Racking",E394="Germany"),"S-WD-GER-929",IF(AND(F394="Static Shelving",E394="Germany"),"S-WD-GER-858",IF(AND(F394="Mobile Shelving",E394="Germany"),"S-WD-GER-809",IF(AND(F394="Pallet Racking",E394="Germany"),"S-WD-GER-693",IF(AND(F394="Multi Tier Racking",E394="China"),"S-WD-CHI-715",IF(AND(F394="Static Shelving",E394="China"),"S-WD-CHI-449",IF(AND(F394="Mobile Shelving",E394="China"),"S-WD-CHI-690",IF(AND(F394="Pallet Racking",E394="China"),"S-WD-CHI-499",IF(AND(F394="Multi Tier Racking",E394="India"),"S-WD-IND-929",IF(AND(F394="Static Shelving",E394="India"),"S-WD-IND-858",IF(AND(F394="Mobile Shelving",E394="India"),"S-WD-IND-809",IF(AND(F394="Pallet Racking",E394="India"),"S-WD-IND-693",""))))))))))))))))</f>
        <v>S-WD-CHI-715</v>
      </c>
      <c r="H394" s="11" t="s">
        <v>1485</v>
      </c>
    </row>
    <row r="395" spans="1:8" x14ac:dyDescent="0.3">
      <c r="A395" s="11" t="str">
        <f>Transportation!A395</f>
        <v>P-PD-3377</v>
      </c>
      <c r="B395" s="21">
        <f>Manufacturing!E395+5</f>
        <v>44345</v>
      </c>
      <c r="C395" s="11" t="str">
        <f t="shared" si="19"/>
        <v>WD-GER-100474</v>
      </c>
      <c r="D395" s="11" t="str">
        <f t="shared" si="20"/>
        <v>WH-GER-6615</v>
      </c>
      <c r="E395" s="11" t="s">
        <v>29</v>
      </c>
      <c r="F395" s="11" t="s">
        <v>16</v>
      </c>
      <c r="G395" s="11" t="str">
        <f t="shared" si="21"/>
        <v>S-WD-GER-858</v>
      </c>
      <c r="H395" s="11" t="s">
        <v>1486</v>
      </c>
    </row>
    <row r="396" spans="1:8" x14ac:dyDescent="0.3">
      <c r="A396" s="11" t="str">
        <f>Transportation!A396</f>
        <v>P-PD-7832</v>
      </c>
      <c r="B396" s="21">
        <f>Manufacturing!E396+5</f>
        <v>44345</v>
      </c>
      <c r="C396" s="11" t="str">
        <f t="shared" si="19"/>
        <v>WD-GER-100474</v>
      </c>
      <c r="D396" s="11" t="str">
        <f t="shared" si="20"/>
        <v>WH-GER-6615</v>
      </c>
      <c r="E396" s="11" t="s">
        <v>29</v>
      </c>
      <c r="F396" s="11" t="s">
        <v>16</v>
      </c>
      <c r="G396" s="11" t="str">
        <f t="shared" si="21"/>
        <v>S-WD-GER-858</v>
      </c>
      <c r="H396" s="11" t="s">
        <v>1487</v>
      </c>
    </row>
    <row r="397" spans="1:8" x14ac:dyDescent="0.3">
      <c r="A397" s="11" t="str">
        <f>Transportation!A397</f>
        <v>P-PD-3680</v>
      </c>
      <c r="B397" s="21">
        <f>Manufacturing!E397+5</f>
        <v>44346</v>
      </c>
      <c r="C397" s="11" t="str">
        <f t="shared" si="19"/>
        <v>WD-CHI-100424</v>
      </c>
      <c r="D397" s="11" t="str">
        <f t="shared" si="20"/>
        <v>WH-CHI-6464</v>
      </c>
      <c r="E397" s="11" t="s">
        <v>24</v>
      </c>
      <c r="F397" s="11" t="s">
        <v>25</v>
      </c>
      <c r="G397" s="11" t="str">
        <f t="shared" si="21"/>
        <v>S-WD-CHI-690</v>
      </c>
      <c r="H397" s="11" t="s">
        <v>1488</v>
      </c>
    </row>
    <row r="398" spans="1:8" x14ac:dyDescent="0.3">
      <c r="A398" s="11" t="str">
        <f>Transportation!A398</f>
        <v>P-PD-5597</v>
      </c>
      <c r="B398" s="21">
        <f>Manufacturing!E398+5</f>
        <v>44346</v>
      </c>
      <c r="C398" s="11" t="str">
        <f t="shared" si="19"/>
        <v>WD-GER-100474</v>
      </c>
      <c r="D398" s="11" t="str">
        <f t="shared" si="20"/>
        <v>WH-GER-6615</v>
      </c>
      <c r="E398" s="11" t="s">
        <v>29</v>
      </c>
      <c r="F398" s="11" t="s">
        <v>16</v>
      </c>
      <c r="G398" s="11" t="str">
        <f t="shared" si="21"/>
        <v>S-WD-GER-858</v>
      </c>
      <c r="H398" s="11" t="s">
        <v>1489</v>
      </c>
    </row>
    <row r="399" spans="1:8" x14ac:dyDescent="0.3">
      <c r="A399" s="11" t="str">
        <f>Transportation!A399</f>
        <v>P-PD-6445</v>
      </c>
      <c r="B399" s="21">
        <f>Manufacturing!E399+5</f>
        <v>44346</v>
      </c>
      <c r="C399" s="11" t="str">
        <f t="shared" si="19"/>
        <v>WD-GER-100474</v>
      </c>
      <c r="D399" s="11" t="str">
        <f t="shared" si="20"/>
        <v>WH-GER-6615</v>
      </c>
      <c r="E399" s="11" t="s">
        <v>29</v>
      </c>
      <c r="F399" s="11" t="s">
        <v>33</v>
      </c>
      <c r="G399" s="11" t="str">
        <f t="shared" si="21"/>
        <v>S-WD-GER-929</v>
      </c>
      <c r="H399" s="11" t="s">
        <v>1490</v>
      </c>
    </row>
    <row r="400" spans="1:8" x14ac:dyDescent="0.3">
      <c r="A400" s="11" t="str">
        <f>Transportation!A400</f>
        <v>P-PD-4259</v>
      </c>
      <c r="B400" s="21">
        <f>Manufacturing!E400+5</f>
        <v>44347</v>
      </c>
      <c r="C400" s="11" t="str">
        <f t="shared" si="19"/>
        <v>WD-USA-100961</v>
      </c>
      <c r="D400" s="11" t="str">
        <f t="shared" si="20"/>
        <v>WH-USA-9758</v>
      </c>
      <c r="E400" s="11" t="s">
        <v>1094</v>
      </c>
      <c r="F400" s="11" t="s">
        <v>33</v>
      </c>
      <c r="G400" s="11" t="str">
        <f t="shared" si="21"/>
        <v>S-WD-USA-530</v>
      </c>
      <c r="H400" s="11" t="s">
        <v>1491</v>
      </c>
    </row>
    <row r="401" spans="1:8" x14ac:dyDescent="0.3">
      <c r="A401" s="11" t="str">
        <f>Transportation!A401</f>
        <v>P-PD-7880</v>
      </c>
      <c r="B401" s="21">
        <f>Manufacturing!E401+5</f>
        <v>44347</v>
      </c>
      <c r="C401" s="11" t="str">
        <f t="shared" si="19"/>
        <v>WD-USA-100961</v>
      </c>
      <c r="D401" s="11" t="str">
        <f t="shared" si="20"/>
        <v>WH-USA-9758</v>
      </c>
      <c r="E401" s="11" t="s">
        <v>1094</v>
      </c>
      <c r="F401" s="11" t="s">
        <v>16</v>
      </c>
      <c r="G401" s="11" t="str">
        <f t="shared" si="21"/>
        <v>S-WD-USA-636</v>
      </c>
      <c r="H401" s="11" t="s">
        <v>1492</v>
      </c>
    </row>
    <row r="402" spans="1:8" x14ac:dyDescent="0.3">
      <c r="A402" s="11" t="str">
        <f>Transportation!A402</f>
        <v>P-PD-6955</v>
      </c>
      <c r="B402" s="21">
        <f>Manufacturing!E402+5</f>
        <v>44348</v>
      </c>
      <c r="C402" s="11" t="str">
        <f t="shared" si="19"/>
        <v>WD-GER-100474</v>
      </c>
      <c r="D402" s="11" t="str">
        <f t="shared" si="20"/>
        <v>WH-GER-6615</v>
      </c>
      <c r="E402" s="11" t="s">
        <v>29</v>
      </c>
      <c r="F402" s="11" t="s">
        <v>37</v>
      </c>
      <c r="G402" s="11" t="str">
        <f t="shared" si="21"/>
        <v>S-WD-GER-693</v>
      </c>
      <c r="H402" s="11" t="s">
        <v>1493</v>
      </c>
    </row>
    <row r="403" spans="1:8" x14ac:dyDescent="0.3">
      <c r="A403" s="11" t="str">
        <f>Transportation!A403</f>
        <v>P-PD-7984</v>
      </c>
      <c r="B403" s="21">
        <f>Manufacturing!E403+5</f>
        <v>44348</v>
      </c>
      <c r="C403" s="11" t="str">
        <f t="shared" si="19"/>
        <v>WD-GER-100474</v>
      </c>
      <c r="D403" s="11" t="str">
        <f t="shared" si="20"/>
        <v>WH-GER-6615</v>
      </c>
      <c r="E403" s="11" t="s">
        <v>29</v>
      </c>
      <c r="F403" s="11" t="s">
        <v>25</v>
      </c>
      <c r="G403" s="11" t="str">
        <f t="shared" si="21"/>
        <v>S-WD-GER-809</v>
      </c>
      <c r="H403" s="11" t="s">
        <v>1494</v>
      </c>
    </row>
    <row r="404" spans="1:8" x14ac:dyDescent="0.3">
      <c r="A404" s="11" t="str">
        <f>Transportation!A404</f>
        <v>P-PD-3100</v>
      </c>
      <c r="B404" s="21">
        <f>Manufacturing!E404+5</f>
        <v>44348</v>
      </c>
      <c r="C404" s="11" t="str">
        <f t="shared" si="19"/>
        <v>WD-GER-100474</v>
      </c>
      <c r="D404" s="11" t="str">
        <f t="shared" si="20"/>
        <v>WH-GER-6615</v>
      </c>
      <c r="E404" s="11" t="s">
        <v>29</v>
      </c>
      <c r="F404" s="11" t="s">
        <v>16</v>
      </c>
      <c r="G404" s="11" t="str">
        <f t="shared" si="21"/>
        <v>S-WD-GER-858</v>
      </c>
      <c r="H404" s="11" t="s">
        <v>1495</v>
      </c>
    </row>
    <row r="405" spans="1:8" x14ac:dyDescent="0.3">
      <c r="A405" s="11" t="str">
        <f>Transportation!A405</f>
        <v>P-PD-6072</v>
      </c>
      <c r="B405" s="21">
        <f>Manufacturing!E405+5</f>
        <v>44349</v>
      </c>
      <c r="C405" s="11" t="str">
        <f t="shared" si="19"/>
        <v>WD-GER-100474</v>
      </c>
      <c r="D405" s="11" t="str">
        <f t="shared" si="20"/>
        <v>WH-GER-6615</v>
      </c>
      <c r="E405" s="11" t="s">
        <v>29</v>
      </c>
      <c r="F405" s="11" t="s">
        <v>37</v>
      </c>
      <c r="G405" s="11" t="str">
        <f t="shared" si="21"/>
        <v>S-WD-GER-693</v>
      </c>
      <c r="H405" s="11" t="s">
        <v>1496</v>
      </c>
    </row>
    <row r="406" spans="1:8" x14ac:dyDescent="0.3">
      <c r="A406" s="11" t="str">
        <f>Transportation!A406</f>
        <v>P-PD-3512</v>
      </c>
      <c r="B406" s="21">
        <f>Manufacturing!E406+5</f>
        <v>44349</v>
      </c>
      <c r="C406" s="11" t="str">
        <f t="shared" si="19"/>
        <v>WD-USA-100961</v>
      </c>
      <c r="D406" s="11" t="str">
        <f t="shared" si="20"/>
        <v>WH-USA-9758</v>
      </c>
      <c r="E406" s="11" t="s">
        <v>1094</v>
      </c>
      <c r="F406" s="11" t="s">
        <v>25</v>
      </c>
      <c r="G406" s="11" t="str">
        <f t="shared" si="21"/>
        <v>S-WD-USA-934</v>
      </c>
      <c r="H406" s="11" t="s">
        <v>1497</v>
      </c>
    </row>
    <row r="407" spans="1:8" x14ac:dyDescent="0.3">
      <c r="A407" s="11" t="str">
        <f>Transportation!A407</f>
        <v>P-PD-3050</v>
      </c>
      <c r="B407" s="21">
        <f>Manufacturing!E407+5</f>
        <v>44350</v>
      </c>
      <c r="C407" s="11" t="str">
        <f t="shared" si="19"/>
        <v>WD-IND-100305</v>
      </c>
      <c r="D407" s="11" t="str">
        <f t="shared" si="20"/>
        <v>WH-IND-6615</v>
      </c>
      <c r="E407" s="11" t="s">
        <v>1092</v>
      </c>
      <c r="F407" s="11" t="s">
        <v>33</v>
      </c>
      <c r="G407" s="11" t="str">
        <f t="shared" si="21"/>
        <v>S-WD-IND-929</v>
      </c>
      <c r="H407" s="11" t="s">
        <v>1498</v>
      </c>
    </row>
    <row r="408" spans="1:8" x14ac:dyDescent="0.3">
      <c r="A408" s="11" t="str">
        <f>Transportation!A408</f>
        <v>P-PD-6584</v>
      </c>
      <c r="B408" s="21">
        <f>Manufacturing!E408+5</f>
        <v>44350</v>
      </c>
      <c r="C408" s="11" t="str">
        <f t="shared" si="19"/>
        <v>WD-IND-100305</v>
      </c>
      <c r="D408" s="11" t="str">
        <f t="shared" si="20"/>
        <v>WH-IND-6615</v>
      </c>
      <c r="E408" s="11" t="s">
        <v>1092</v>
      </c>
      <c r="F408" s="11" t="s">
        <v>16</v>
      </c>
      <c r="G408" s="11" t="str">
        <f t="shared" si="21"/>
        <v>S-WD-IND-858</v>
      </c>
      <c r="H408" s="11" t="s">
        <v>1499</v>
      </c>
    </row>
    <row r="409" spans="1:8" x14ac:dyDescent="0.3">
      <c r="A409" s="11" t="str">
        <f>Transportation!A409</f>
        <v>P-PD-6004</v>
      </c>
      <c r="B409" s="21">
        <f>Manufacturing!E409+5</f>
        <v>44351</v>
      </c>
      <c r="C409" s="11" t="str">
        <f t="shared" si="19"/>
        <v>WD-CHI-100424</v>
      </c>
      <c r="D409" s="11" t="str">
        <f t="shared" si="20"/>
        <v>WH-CHI-6464</v>
      </c>
      <c r="E409" s="11" t="s">
        <v>24</v>
      </c>
      <c r="F409" s="11" t="s">
        <v>16</v>
      </c>
      <c r="G409" s="11" t="str">
        <f t="shared" si="21"/>
        <v>S-WD-CHI-449</v>
      </c>
      <c r="H409" s="11" t="s">
        <v>1500</v>
      </c>
    </row>
    <row r="410" spans="1:8" x14ac:dyDescent="0.3">
      <c r="A410" s="11" t="str">
        <f>Transportation!A410</f>
        <v>P-PD-4261</v>
      </c>
      <c r="B410" s="21">
        <f>Manufacturing!E410+5</f>
        <v>44351</v>
      </c>
      <c r="C410" s="11" t="str">
        <f t="shared" si="19"/>
        <v>WD-CHI-100424</v>
      </c>
      <c r="D410" s="11" t="str">
        <f t="shared" si="20"/>
        <v>WH-CHI-6464</v>
      </c>
      <c r="E410" s="11" t="s">
        <v>24</v>
      </c>
      <c r="F410" s="11" t="s">
        <v>37</v>
      </c>
      <c r="G410" s="11" t="str">
        <f t="shared" si="21"/>
        <v>S-WD-CHI-499</v>
      </c>
      <c r="H410" s="11" t="s">
        <v>1501</v>
      </c>
    </row>
    <row r="411" spans="1:8" x14ac:dyDescent="0.3">
      <c r="A411" s="11" t="str">
        <f>Transportation!A411</f>
        <v>P-PD-4777</v>
      </c>
      <c r="B411" s="21">
        <f>Manufacturing!E411+5</f>
        <v>44351</v>
      </c>
      <c r="C411" s="11" t="str">
        <f t="shared" si="19"/>
        <v>WD-CHI-100424</v>
      </c>
      <c r="D411" s="11" t="str">
        <f t="shared" si="20"/>
        <v>WH-CHI-6464</v>
      </c>
      <c r="E411" s="11" t="s">
        <v>24</v>
      </c>
      <c r="F411" s="11" t="s">
        <v>25</v>
      </c>
      <c r="G411" s="11" t="str">
        <f t="shared" si="21"/>
        <v>S-WD-CHI-690</v>
      </c>
      <c r="H411" s="11" t="s">
        <v>1502</v>
      </c>
    </row>
    <row r="412" spans="1:8" x14ac:dyDescent="0.3">
      <c r="A412" s="11" t="str">
        <f>Transportation!A412</f>
        <v>P-PD-8661</v>
      </c>
      <c r="B412" s="21">
        <f>Manufacturing!E412+5</f>
        <v>44352</v>
      </c>
      <c r="C412" s="11" t="str">
        <f t="shared" si="19"/>
        <v>WD-USA-100961</v>
      </c>
      <c r="D412" s="11" t="str">
        <f t="shared" si="20"/>
        <v>WH-USA-9758</v>
      </c>
      <c r="E412" s="11" t="s">
        <v>1094</v>
      </c>
      <c r="F412" s="11" t="s">
        <v>25</v>
      </c>
      <c r="G412" s="11" t="str">
        <f t="shared" si="21"/>
        <v>S-WD-USA-934</v>
      </c>
      <c r="H412" s="11" t="s">
        <v>1503</v>
      </c>
    </row>
    <row r="413" spans="1:8" x14ac:dyDescent="0.3">
      <c r="A413" s="11" t="str">
        <f>Transportation!A413</f>
        <v>P-PD-7323</v>
      </c>
      <c r="B413" s="21">
        <f>Manufacturing!E413+5</f>
        <v>44353</v>
      </c>
      <c r="C413" s="11" t="str">
        <f t="shared" si="19"/>
        <v>WD-GER-100474</v>
      </c>
      <c r="D413" s="11" t="str">
        <f t="shared" si="20"/>
        <v>WH-GER-6615</v>
      </c>
      <c r="E413" s="11" t="s">
        <v>29</v>
      </c>
      <c r="F413" s="11" t="s">
        <v>16</v>
      </c>
      <c r="G413" s="11" t="str">
        <f t="shared" si="21"/>
        <v>S-WD-GER-858</v>
      </c>
      <c r="H413" s="11" t="s">
        <v>1504</v>
      </c>
    </row>
    <row r="414" spans="1:8" x14ac:dyDescent="0.3">
      <c r="A414" s="11" t="str">
        <f>Transportation!A414</f>
        <v>P-PD-3746</v>
      </c>
      <c r="B414" s="21">
        <f>Manufacturing!E414+5</f>
        <v>44353</v>
      </c>
      <c r="C414" s="11" t="str">
        <f t="shared" si="19"/>
        <v>WD-IND-100305</v>
      </c>
      <c r="D414" s="11" t="str">
        <f t="shared" si="20"/>
        <v>WH-IND-6615</v>
      </c>
      <c r="E414" s="11" t="s">
        <v>1092</v>
      </c>
      <c r="F414" s="11" t="s">
        <v>33</v>
      </c>
      <c r="G414" s="11" t="str">
        <f t="shared" si="21"/>
        <v>S-WD-IND-929</v>
      </c>
      <c r="H414" s="11" t="s">
        <v>1505</v>
      </c>
    </row>
    <row r="415" spans="1:8" x14ac:dyDescent="0.3">
      <c r="A415" s="11" t="str">
        <f>Transportation!A415</f>
        <v>P-PD-7384</v>
      </c>
      <c r="B415" s="21">
        <f>Manufacturing!E415+5</f>
        <v>44353</v>
      </c>
      <c r="C415" s="11" t="str">
        <f t="shared" si="19"/>
        <v>WD-GER-100474</v>
      </c>
      <c r="D415" s="11" t="str">
        <f t="shared" si="20"/>
        <v>WH-GER-6615</v>
      </c>
      <c r="E415" s="11" t="s">
        <v>29</v>
      </c>
      <c r="F415" s="11" t="s">
        <v>16</v>
      </c>
      <c r="G415" s="11" t="str">
        <f t="shared" si="21"/>
        <v>S-WD-GER-858</v>
      </c>
      <c r="H415" s="11" t="s">
        <v>1506</v>
      </c>
    </row>
    <row r="416" spans="1:8" x14ac:dyDescent="0.3">
      <c r="A416" s="11" t="str">
        <f>Transportation!A416</f>
        <v>P-PD-9924</v>
      </c>
      <c r="B416" s="21">
        <f>Manufacturing!E416+5</f>
        <v>44353</v>
      </c>
      <c r="C416" s="11" t="str">
        <f t="shared" si="19"/>
        <v>WD-GER-100474</v>
      </c>
      <c r="D416" s="11" t="str">
        <f t="shared" si="20"/>
        <v>WH-GER-6615</v>
      </c>
      <c r="E416" s="11" t="s">
        <v>29</v>
      </c>
      <c r="F416" s="11" t="s">
        <v>25</v>
      </c>
      <c r="G416" s="11" t="str">
        <f t="shared" si="21"/>
        <v>S-WD-GER-809</v>
      </c>
      <c r="H416" s="11" t="s">
        <v>1507</v>
      </c>
    </row>
    <row r="417" spans="1:8" x14ac:dyDescent="0.3">
      <c r="A417" s="11" t="str">
        <f>Transportation!A417</f>
        <v>P-PD-7701</v>
      </c>
      <c r="B417" s="21">
        <f>Manufacturing!E417+5</f>
        <v>44354</v>
      </c>
      <c r="C417" s="11" t="str">
        <f t="shared" si="19"/>
        <v>WD-GER-100474</v>
      </c>
      <c r="D417" s="11" t="str">
        <f t="shared" si="20"/>
        <v>WH-GER-6615</v>
      </c>
      <c r="E417" s="11" t="s">
        <v>29</v>
      </c>
      <c r="F417" s="11" t="s">
        <v>33</v>
      </c>
      <c r="G417" s="11" t="str">
        <f t="shared" si="21"/>
        <v>S-WD-GER-929</v>
      </c>
      <c r="H417" s="11" t="s">
        <v>1508</v>
      </c>
    </row>
    <row r="418" spans="1:8" x14ac:dyDescent="0.3">
      <c r="A418" s="11" t="str">
        <f>Transportation!A418</f>
        <v>P-PD-4231</v>
      </c>
      <c r="B418" s="21">
        <f>Manufacturing!E418+5</f>
        <v>44354</v>
      </c>
      <c r="C418" s="11" t="str">
        <f t="shared" si="19"/>
        <v>WD-GER-100474</v>
      </c>
      <c r="D418" s="11" t="str">
        <f t="shared" si="20"/>
        <v>WH-GER-6615</v>
      </c>
      <c r="E418" s="11" t="s">
        <v>29</v>
      </c>
      <c r="F418" s="11" t="s">
        <v>37</v>
      </c>
      <c r="G418" s="11" t="str">
        <f t="shared" si="21"/>
        <v>S-WD-GER-693</v>
      </c>
      <c r="H418" s="11" t="s">
        <v>1509</v>
      </c>
    </row>
    <row r="419" spans="1:8" x14ac:dyDescent="0.3">
      <c r="A419" s="11" t="str">
        <f>Transportation!A419</f>
        <v>P-PD-6400</v>
      </c>
      <c r="B419" s="21">
        <f>Manufacturing!E419+5</f>
        <v>44355</v>
      </c>
      <c r="C419" s="11" t="str">
        <f t="shared" si="19"/>
        <v>WD-IND-100305</v>
      </c>
      <c r="D419" s="11" t="str">
        <f t="shared" si="20"/>
        <v>WH-IND-6615</v>
      </c>
      <c r="E419" s="11" t="s">
        <v>1092</v>
      </c>
      <c r="F419" s="11" t="s">
        <v>16</v>
      </c>
      <c r="G419" s="11" t="str">
        <f t="shared" si="21"/>
        <v>S-WD-IND-858</v>
      </c>
      <c r="H419" s="11" t="s">
        <v>1510</v>
      </c>
    </row>
    <row r="420" spans="1:8" x14ac:dyDescent="0.3">
      <c r="A420" s="11" t="str">
        <f>Transportation!A420</f>
        <v>P-PD-5458</v>
      </c>
      <c r="B420" s="21">
        <f>Manufacturing!E420+5</f>
        <v>44355</v>
      </c>
      <c r="C420" s="11" t="str">
        <f t="shared" si="19"/>
        <v>WD-CHI-100424</v>
      </c>
      <c r="D420" s="11" t="str">
        <f t="shared" si="20"/>
        <v>WH-CHI-6464</v>
      </c>
      <c r="E420" s="11" t="s">
        <v>24</v>
      </c>
      <c r="F420" s="11" t="s">
        <v>25</v>
      </c>
      <c r="G420" s="11" t="str">
        <f t="shared" si="21"/>
        <v>S-WD-CHI-690</v>
      </c>
      <c r="H420" s="11" t="s">
        <v>1511</v>
      </c>
    </row>
    <row r="421" spans="1:8" x14ac:dyDescent="0.3">
      <c r="A421" s="11" t="str">
        <f>Transportation!A421</f>
        <v>P-PD-4669</v>
      </c>
      <c r="B421" s="21">
        <f>Manufacturing!E421+5</f>
        <v>44355</v>
      </c>
      <c r="C421" s="11" t="str">
        <f t="shared" si="19"/>
        <v>WD-GER-100474</v>
      </c>
      <c r="D421" s="11" t="str">
        <f t="shared" si="20"/>
        <v>WH-GER-6615</v>
      </c>
      <c r="E421" s="11" t="s">
        <v>29</v>
      </c>
      <c r="F421" s="11" t="s">
        <v>16</v>
      </c>
      <c r="G421" s="11" t="str">
        <f t="shared" si="21"/>
        <v>S-WD-GER-858</v>
      </c>
      <c r="H421" s="11" t="s">
        <v>1512</v>
      </c>
    </row>
    <row r="422" spans="1:8" x14ac:dyDescent="0.3">
      <c r="A422" s="11" t="str">
        <f>Transportation!A422</f>
        <v>P-PD-6944</v>
      </c>
      <c r="B422" s="21">
        <f>Manufacturing!E422+5</f>
        <v>44356</v>
      </c>
      <c r="C422" s="11" t="str">
        <f t="shared" si="19"/>
        <v>WD-GER-100474</v>
      </c>
      <c r="D422" s="11" t="str">
        <f t="shared" si="20"/>
        <v>WH-GER-6615</v>
      </c>
      <c r="E422" s="11" t="s">
        <v>29</v>
      </c>
      <c r="F422" s="11" t="s">
        <v>16</v>
      </c>
      <c r="G422" s="11" t="str">
        <f t="shared" si="21"/>
        <v>S-WD-GER-858</v>
      </c>
      <c r="H422" s="11" t="s">
        <v>1513</v>
      </c>
    </row>
    <row r="423" spans="1:8" x14ac:dyDescent="0.3">
      <c r="A423" s="11" t="str">
        <f>Transportation!A423</f>
        <v>P-PD-5611</v>
      </c>
      <c r="B423" s="21">
        <f>Manufacturing!E423+5</f>
        <v>44356</v>
      </c>
      <c r="C423" s="11" t="str">
        <f t="shared" si="19"/>
        <v>WD-IND-100305</v>
      </c>
      <c r="D423" s="11" t="str">
        <f t="shared" si="20"/>
        <v>WH-IND-6615</v>
      </c>
      <c r="E423" s="11" t="s">
        <v>1092</v>
      </c>
      <c r="F423" s="11" t="s">
        <v>25</v>
      </c>
      <c r="G423" s="11" t="str">
        <f t="shared" si="21"/>
        <v>S-WD-IND-809</v>
      </c>
      <c r="H423" s="11" t="s">
        <v>1514</v>
      </c>
    </row>
    <row r="424" spans="1:8" x14ac:dyDescent="0.3">
      <c r="A424" s="11" t="str">
        <f>Transportation!A424</f>
        <v>P-PD-4007</v>
      </c>
      <c r="B424" s="21">
        <f>Manufacturing!E424+5</f>
        <v>44356</v>
      </c>
      <c r="C424" s="11" t="str">
        <f t="shared" si="19"/>
        <v>WD-GER-100474</v>
      </c>
      <c r="D424" s="11" t="str">
        <f t="shared" si="20"/>
        <v>WH-GER-6615</v>
      </c>
      <c r="E424" s="11" t="s">
        <v>29</v>
      </c>
      <c r="F424" s="11" t="s">
        <v>33</v>
      </c>
      <c r="G424" s="11" t="str">
        <f t="shared" si="21"/>
        <v>S-WD-GER-929</v>
      </c>
      <c r="H424" s="11" t="s">
        <v>1515</v>
      </c>
    </row>
    <row r="425" spans="1:8" x14ac:dyDescent="0.3">
      <c r="A425" s="11" t="str">
        <f>Transportation!A425</f>
        <v>P-PD-6831</v>
      </c>
      <c r="B425" s="21">
        <f>Manufacturing!E425+5</f>
        <v>44356</v>
      </c>
      <c r="C425" s="11" t="str">
        <f t="shared" si="19"/>
        <v>WD-USA-100961</v>
      </c>
      <c r="D425" s="11" t="str">
        <f t="shared" si="20"/>
        <v>WH-USA-9758</v>
      </c>
      <c r="E425" s="11" t="s">
        <v>1094</v>
      </c>
      <c r="F425" s="11" t="s">
        <v>33</v>
      </c>
      <c r="G425" s="11" t="str">
        <f t="shared" si="21"/>
        <v>S-WD-USA-530</v>
      </c>
      <c r="H425" s="11" t="s">
        <v>1516</v>
      </c>
    </row>
    <row r="426" spans="1:8" x14ac:dyDescent="0.3">
      <c r="A426" s="11" t="str">
        <f>Transportation!A426</f>
        <v>P-PD-9751</v>
      </c>
      <c r="B426" s="21">
        <f>Manufacturing!E426+5</f>
        <v>44357</v>
      </c>
      <c r="C426" s="11" t="str">
        <f t="shared" si="19"/>
        <v>WD-IND-100305</v>
      </c>
      <c r="D426" s="11" t="str">
        <f t="shared" si="20"/>
        <v>WH-IND-6615</v>
      </c>
      <c r="E426" s="11" t="s">
        <v>1092</v>
      </c>
      <c r="F426" s="11" t="s">
        <v>33</v>
      </c>
      <c r="G426" s="11" t="str">
        <f t="shared" si="21"/>
        <v>S-WD-IND-929</v>
      </c>
      <c r="H426" s="11" t="s">
        <v>1517</v>
      </c>
    </row>
    <row r="427" spans="1:8" x14ac:dyDescent="0.3">
      <c r="A427" s="11" t="str">
        <f>Transportation!A427</f>
        <v>P-PD-6499</v>
      </c>
      <c r="B427" s="21">
        <f>Manufacturing!E427+5</f>
        <v>44357</v>
      </c>
      <c r="C427" s="11" t="str">
        <f t="shared" si="19"/>
        <v>WD-IND-100305</v>
      </c>
      <c r="D427" s="11" t="str">
        <f t="shared" si="20"/>
        <v>WH-IND-6615</v>
      </c>
      <c r="E427" s="11" t="s">
        <v>1092</v>
      </c>
      <c r="F427" s="11" t="s">
        <v>16</v>
      </c>
      <c r="G427" s="11" t="str">
        <f t="shared" si="21"/>
        <v>S-WD-IND-858</v>
      </c>
      <c r="H427" s="11" t="s">
        <v>1518</v>
      </c>
    </row>
    <row r="428" spans="1:8" x14ac:dyDescent="0.3">
      <c r="A428" s="11" t="str">
        <f>Transportation!A428</f>
        <v>P-PD-5287</v>
      </c>
      <c r="B428" s="21">
        <f>Manufacturing!E428+5</f>
        <v>44359</v>
      </c>
      <c r="C428" s="11" t="str">
        <f t="shared" ref="C428:C491" si="22">IF(E428="Germany","WD-GER-100474",IF(E428="China","WD-CHI-100424",IF(E428="India","WD-IND-100305",IF(E428="USA","WD-USA-100961",""))))</f>
        <v>WD-GER-100474</v>
      </c>
      <c r="D428" s="11" t="str">
        <f t="shared" ref="D428:D491" si="23">IF(E428="Germany","WH-GER-6615",IF(E428="China","WH-CHI-6464",IF(E428="India","WH-IND-6615",IF(E428="USA","WH-USA-9758",""))))</f>
        <v>WH-GER-6615</v>
      </c>
      <c r="E428" s="11" t="s">
        <v>29</v>
      </c>
      <c r="F428" s="11" t="s">
        <v>37</v>
      </c>
      <c r="G428" s="11" t="str">
        <f t="shared" si="21"/>
        <v>S-WD-GER-693</v>
      </c>
      <c r="H428" s="11" t="s">
        <v>1519</v>
      </c>
    </row>
    <row r="429" spans="1:8" x14ac:dyDescent="0.3">
      <c r="A429" s="11" t="str">
        <f>Transportation!A429</f>
        <v>P-PD-8638</v>
      </c>
      <c r="B429" s="21">
        <f>Manufacturing!E429+5</f>
        <v>44359</v>
      </c>
      <c r="C429" s="11" t="str">
        <f t="shared" si="22"/>
        <v>WD-IND-100305</v>
      </c>
      <c r="D429" s="11" t="str">
        <f t="shared" si="23"/>
        <v>WH-IND-6615</v>
      </c>
      <c r="E429" s="11" t="s">
        <v>1092</v>
      </c>
      <c r="F429" s="11" t="s">
        <v>25</v>
      </c>
      <c r="G429" s="11" t="str">
        <f t="shared" si="21"/>
        <v>S-WD-IND-809</v>
      </c>
      <c r="H429" s="11" t="s">
        <v>1520</v>
      </c>
    </row>
    <row r="430" spans="1:8" x14ac:dyDescent="0.3">
      <c r="A430" s="11" t="str">
        <f>Transportation!A430</f>
        <v>P-PD-3878</v>
      </c>
      <c r="B430" s="21">
        <f>Manufacturing!E430+5</f>
        <v>44359</v>
      </c>
      <c r="C430" s="11" t="str">
        <f t="shared" si="22"/>
        <v>WD-GER-100474</v>
      </c>
      <c r="D430" s="11" t="str">
        <f t="shared" si="23"/>
        <v>WH-GER-6615</v>
      </c>
      <c r="E430" s="11" t="s">
        <v>29</v>
      </c>
      <c r="F430" s="11" t="s">
        <v>33</v>
      </c>
      <c r="G430" s="11" t="str">
        <f t="shared" si="21"/>
        <v>S-WD-GER-929</v>
      </c>
      <c r="H430" s="11" t="s">
        <v>1521</v>
      </c>
    </row>
    <row r="431" spans="1:8" x14ac:dyDescent="0.3">
      <c r="A431" s="11" t="str">
        <f>Transportation!A431</f>
        <v>P-PD-3233</v>
      </c>
      <c r="B431" s="21">
        <f>Manufacturing!E431+5</f>
        <v>44360</v>
      </c>
      <c r="C431" s="11" t="str">
        <f t="shared" si="22"/>
        <v>WD-GER-100474</v>
      </c>
      <c r="D431" s="11" t="str">
        <f t="shared" si="23"/>
        <v>WH-GER-6615</v>
      </c>
      <c r="E431" s="11" t="s">
        <v>29</v>
      </c>
      <c r="F431" s="11" t="s">
        <v>37</v>
      </c>
      <c r="G431" s="11" t="str">
        <f t="shared" si="21"/>
        <v>S-WD-GER-693</v>
      </c>
      <c r="H431" s="11" t="s">
        <v>1522</v>
      </c>
    </row>
    <row r="432" spans="1:8" x14ac:dyDescent="0.3">
      <c r="A432" s="11" t="str">
        <f>Transportation!A432</f>
        <v>P-PD-4453</v>
      </c>
      <c r="B432" s="21">
        <f>Manufacturing!E432+5</f>
        <v>44360</v>
      </c>
      <c r="C432" s="11" t="str">
        <f t="shared" si="22"/>
        <v>WD-GER-100474</v>
      </c>
      <c r="D432" s="11" t="str">
        <f t="shared" si="23"/>
        <v>WH-GER-6615</v>
      </c>
      <c r="E432" s="11" t="s">
        <v>29</v>
      </c>
      <c r="F432" s="11" t="s">
        <v>25</v>
      </c>
      <c r="G432" s="11" t="str">
        <f t="shared" si="21"/>
        <v>S-WD-GER-809</v>
      </c>
      <c r="H432" s="11" t="s">
        <v>1523</v>
      </c>
    </row>
    <row r="433" spans="1:8" x14ac:dyDescent="0.3">
      <c r="A433" s="11" t="str">
        <f>Transportation!A433</f>
        <v>P-PD-3187</v>
      </c>
      <c r="B433" s="21">
        <f>Manufacturing!E433+5</f>
        <v>44360</v>
      </c>
      <c r="C433" s="11" t="str">
        <f t="shared" si="22"/>
        <v>WD-CHI-100424</v>
      </c>
      <c r="D433" s="11" t="str">
        <f t="shared" si="23"/>
        <v>WH-CHI-6464</v>
      </c>
      <c r="E433" s="11" t="s">
        <v>24</v>
      </c>
      <c r="F433" s="11" t="s">
        <v>37</v>
      </c>
      <c r="G433" s="11" t="str">
        <f t="shared" si="21"/>
        <v>S-WD-CHI-499</v>
      </c>
      <c r="H433" s="11" t="s">
        <v>1524</v>
      </c>
    </row>
    <row r="434" spans="1:8" x14ac:dyDescent="0.3">
      <c r="A434" s="11" t="str">
        <f>Transportation!A434</f>
        <v>P-PD-9100</v>
      </c>
      <c r="B434" s="21">
        <f>Manufacturing!E434+5</f>
        <v>44360</v>
      </c>
      <c r="C434" s="11" t="str">
        <f t="shared" si="22"/>
        <v>WD-CHI-100424</v>
      </c>
      <c r="D434" s="11" t="str">
        <f t="shared" si="23"/>
        <v>WH-CHI-6464</v>
      </c>
      <c r="E434" s="11" t="s">
        <v>24</v>
      </c>
      <c r="F434" s="11" t="s">
        <v>25</v>
      </c>
      <c r="G434" s="11" t="str">
        <f t="shared" si="21"/>
        <v>S-WD-CHI-690</v>
      </c>
      <c r="H434" s="11" t="s">
        <v>1525</v>
      </c>
    </row>
    <row r="435" spans="1:8" x14ac:dyDescent="0.3">
      <c r="A435" s="11" t="str">
        <f>Transportation!A435</f>
        <v>P-PD-3136</v>
      </c>
      <c r="B435" s="21">
        <f>Manufacturing!E435+5</f>
        <v>44361</v>
      </c>
      <c r="C435" s="11" t="str">
        <f t="shared" si="22"/>
        <v>WD-GER-100474</v>
      </c>
      <c r="D435" s="11" t="str">
        <f t="shared" si="23"/>
        <v>WH-GER-6615</v>
      </c>
      <c r="E435" s="11" t="s">
        <v>29</v>
      </c>
      <c r="F435" s="11" t="s">
        <v>25</v>
      </c>
      <c r="G435" s="11" t="str">
        <f t="shared" si="21"/>
        <v>S-WD-GER-809</v>
      </c>
      <c r="H435" s="11" t="s">
        <v>1526</v>
      </c>
    </row>
    <row r="436" spans="1:8" x14ac:dyDescent="0.3">
      <c r="A436" s="11" t="str">
        <f>Transportation!A436</f>
        <v>P-PD-8317</v>
      </c>
      <c r="B436" s="21">
        <f>Manufacturing!E436+5</f>
        <v>44361</v>
      </c>
      <c r="C436" s="11" t="str">
        <f t="shared" si="22"/>
        <v>WD-IND-100305</v>
      </c>
      <c r="D436" s="11" t="str">
        <f t="shared" si="23"/>
        <v>WH-IND-6615</v>
      </c>
      <c r="E436" s="11" t="s">
        <v>1092</v>
      </c>
      <c r="F436" s="11" t="s">
        <v>37</v>
      </c>
      <c r="G436" s="11" t="str">
        <f t="shared" si="21"/>
        <v>S-WD-IND-693</v>
      </c>
      <c r="H436" s="11" t="s">
        <v>1527</v>
      </c>
    </row>
    <row r="437" spans="1:8" x14ac:dyDescent="0.3">
      <c r="A437" s="11" t="str">
        <f>Transportation!A437</f>
        <v>P-PD-4199</v>
      </c>
      <c r="B437" s="21">
        <f>Manufacturing!E437+5</f>
        <v>44361</v>
      </c>
      <c r="C437" s="11" t="str">
        <f t="shared" si="22"/>
        <v>WD-GER-100474</v>
      </c>
      <c r="D437" s="11" t="str">
        <f t="shared" si="23"/>
        <v>WH-GER-6615</v>
      </c>
      <c r="E437" s="11" t="s">
        <v>29</v>
      </c>
      <c r="F437" s="11" t="s">
        <v>25</v>
      </c>
      <c r="G437" s="11" t="str">
        <f t="shared" si="21"/>
        <v>S-WD-GER-809</v>
      </c>
      <c r="H437" s="11" t="s">
        <v>1528</v>
      </c>
    </row>
    <row r="438" spans="1:8" x14ac:dyDescent="0.3">
      <c r="A438" s="11" t="str">
        <f>Transportation!A438</f>
        <v>P-PD-8447</v>
      </c>
      <c r="B438" s="21">
        <f>Manufacturing!E438+5</f>
        <v>44362</v>
      </c>
      <c r="C438" s="11" t="str">
        <f t="shared" si="22"/>
        <v>WD-IND-100305</v>
      </c>
      <c r="D438" s="11" t="str">
        <f t="shared" si="23"/>
        <v>WH-IND-6615</v>
      </c>
      <c r="E438" s="11" t="s">
        <v>1092</v>
      </c>
      <c r="F438" s="11" t="s">
        <v>33</v>
      </c>
      <c r="G438" s="11" t="str">
        <f t="shared" si="21"/>
        <v>S-WD-IND-929</v>
      </c>
      <c r="H438" s="11" t="s">
        <v>1529</v>
      </c>
    </row>
    <row r="439" spans="1:8" x14ac:dyDescent="0.3">
      <c r="A439" s="11" t="str">
        <f>Transportation!A439</f>
        <v>P-PD-5034</v>
      </c>
      <c r="B439" s="21">
        <f>Manufacturing!E439+5</f>
        <v>44362</v>
      </c>
      <c r="C439" s="11" t="str">
        <f t="shared" si="22"/>
        <v>WD-CHI-100424</v>
      </c>
      <c r="D439" s="11" t="str">
        <f t="shared" si="23"/>
        <v>WH-CHI-6464</v>
      </c>
      <c r="E439" s="11" t="s">
        <v>24</v>
      </c>
      <c r="F439" s="11" t="s">
        <v>33</v>
      </c>
      <c r="G439" s="11" t="str">
        <f t="shared" si="21"/>
        <v>S-WD-CHI-715</v>
      </c>
      <c r="H439" s="11" t="s">
        <v>1530</v>
      </c>
    </row>
    <row r="440" spans="1:8" x14ac:dyDescent="0.3">
      <c r="A440" s="11" t="str">
        <f>Transportation!A440</f>
        <v>P-PD-6415</v>
      </c>
      <c r="B440" s="21">
        <f>Manufacturing!E440+5</f>
        <v>44362</v>
      </c>
      <c r="C440" s="11" t="str">
        <f t="shared" si="22"/>
        <v>WD-IND-100305</v>
      </c>
      <c r="D440" s="11" t="str">
        <f t="shared" si="23"/>
        <v>WH-IND-6615</v>
      </c>
      <c r="E440" s="11" t="s">
        <v>1092</v>
      </c>
      <c r="F440" s="11" t="s">
        <v>37</v>
      </c>
      <c r="G440" s="11" t="str">
        <f t="shared" si="21"/>
        <v>S-WD-IND-693</v>
      </c>
      <c r="H440" s="11" t="s">
        <v>1531</v>
      </c>
    </row>
    <row r="441" spans="1:8" x14ac:dyDescent="0.3">
      <c r="A441" s="11" t="str">
        <f>Transportation!A441</f>
        <v>P-PD-7235</v>
      </c>
      <c r="B441" s="21">
        <f>Manufacturing!E441+5</f>
        <v>44363</v>
      </c>
      <c r="C441" s="11" t="str">
        <f t="shared" si="22"/>
        <v>WD-USA-100961</v>
      </c>
      <c r="D441" s="11" t="str">
        <f t="shared" si="23"/>
        <v>WH-USA-9758</v>
      </c>
      <c r="E441" s="11" t="s">
        <v>1094</v>
      </c>
      <c r="F441" s="11" t="s">
        <v>33</v>
      </c>
      <c r="G441" s="11" t="str">
        <f t="shared" si="21"/>
        <v>S-WD-USA-530</v>
      </c>
      <c r="H441" s="11" t="s">
        <v>1532</v>
      </c>
    </row>
    <row r="442" spans="1:8" x14ac:dyDescent="0.3">
      <c r="A442" s="11" t="str">
        <f>Transportation!A442</f>
        <v>P-PD-7085</v>
      </c>
      <c r="B442" s="21">
        <f>Manufacturing!E442+5</f>
        <v>44363</v>
      </c>
      <c r="C442" s="11" t="str">
        <f t="shared" si="22"/>
        <v>WD-CHI-100424</v>
      </c>
      <c r="D442" s="11" t="str">
        <f t="shared" si="23"/>
        <v>WH-CHI-6464</v>
      </c>
      <c r="E442" s="11" t="s">
        <v>24</v>
      </c>
      <c r="F442" s="11" t="s">
        <v>25</v>
      </c>
      <c r="G442" s="11" t="str">
        <f t="shared" si="21"/>
        <v>S-WD-CHI-690</v>
      </c>
      <c r="H442" s="11" t="s">
        <v>1533</v>
      </c>
    </row>
    <row r="443" spans="1:8" x14ac:dyDescent="0.3">
      <c r="A443" s="11" t="str">
        <f>Transportation!A443</f>
        <v>P-PD-7448</v>
      </c>
      <c r="B443" s="21">
        <f>Manufacturing!E443+5</f>
        <v>44363</v>
      </c>
      <c r="C443" s="11" t="str">
        <f t="shared" si="22"/>
        <v>WD-USA-100961</v>
      </c>
      <c r="D443" s="11" t="str">
        <f t="shared" si="23"/>
        <v>WH-USA-9758</v>
      </c>
      <c r="E443" s="11" t="s">
        <v>1094</v>
      </c>
      <c r="F443" s="11" t="s">
        <v>25</v>
      </c>
      <c r="G443" s="11" t="str">
        <f t="shared" si="21"/>
        <v>S-WD-USA-934</v>
      </c>
      <c r="H443" s="11" t="s">
        <v>1534</v>
      </c>
    </row>
    <row r="444" spans="1:8" x14ac:dyDescent="0.3">
      <c r="A444" s="11" t="str">
        <f>Transportation!A444</f>
        <v>P-PD-6596</v>
      </c>
      <c r="B444" s="21">
        <f>Manufacturing!E444+5</f>
        <v>44364</v>
      </c>
      <c r="C444" s="11" t="str">
        <f t="shared" si="22"/>
        <v>WD-GER-100474</v>
      </c>
      <c r="D444" s="11" t="str">
        <f t="shared" si="23"/>
        <v>WH-GER-6615</v>
      </c>
      <c r="E444" s="11" t="s">
        <v>29</v>
      </c>
      <c r="F444" s="11" t="s">
        <v>16</v>
      </c>
      <c r="G444" s="11" t="str">
        <f t="shared" si="21"/>
        <v>S-WD-GER-858</v>
      </c>
      <c r="H444" s="11" t="s">
        <v>1535</v>
      </c>
    </row>
    <row r="445" spans="1:8" x14ac:dyDescent="0.3">
      <c r="A445" s="11" t="str">
        <f>Transportation!A445</f>
        <v>P-PD-5517</v>
      </c>
      <c r="B445" s="21">
        <f>Manufacturing!E445+5</f>
        <v>44365</v>
      </c>
      <c r="C445" s="11" t="str">
        <f t="shared" si="22"/>
        <v>WD-USA-100961</v>
      </c>
      <c r="D445" s="11" t="str">
        <f t="shared" si="23"/>
        <v>WH-USA-9758</v>
      </c>
      <c r="E445" s="11" t="s">
        <v>1094</v>
      </c>
      <c r="F445" s="11" t="s">
        <v>25</v>
      </c>
      <c r="G445" s="11" t="str">
        <f t="shared" si="21"/>
        <v>S-WD-USA-934</v>
      </c>
      <c r="H445" s="11" t="s">
        <v>1536</v>
      </c>
    </row>
    <row r="446" spans="1:8" x14ac:dyDescent="0.3">
      <c r="A446" s="11" t="str">
        <f>Transportation!A446</f>
        <v>P-PD-6012</v>
      </c>
      <c r="B446" s="21">
        <f>Manufacturing!E446+5</f>
        <v>44365</v>
      </c>
      <c r="C446" s="11" t="str">
        <f t="shared" si="22"/>
        <v>WD-GER-100474</v>
      </c>
      <c r="D446" s="11" t="str">
        <f t="shared" si="23"/>
        <v>WH-GER-6615</v>
      </c>
      <c r="E446" s="11" t="s">
        <v>29</v>
      </c>
      <c r="F446" s="11" t="s">
        <v>16</v>
      </c>
      <c r="G446" s="11" t="str">
        <f t="shared" si="21"/>
        <v>S-WD-GER-858</v>
      </c>
      <c r="H446" s="11" t="s">
        <v>1537</v>
      </c>
    </row>
    <row r="447" spans="1:8" x14ac:dyDescent="0.3">
      <c r="A447" s="11" t="str">
        <f>Transportation!A447</f>
        <v>P-PD-5297</v>
      </c>
      <c r="B447" s="21">
        <f>Manufacturing!E447+5</f>
        <v>44366</v>
      </c>
      <c r="C447" s="11" t="str">
        <f t="shared" si="22"/>
        <v>WD-CHI-100424</v>
      </c>
      <c r="D447" s="11" t="str">
        <f t="shared" si="23"/>
        <v>WH-CHI-6464</v>
      </c>
      <c r="E447" s="11" t="s">
        <v>24</v>
      </c>
      <c r="F447" s="11" t="s">
        <v>33</v>
      </c>
      <c r="G447" s="11" t="str">
        <f t="shared" si="21"/>
        <v>S-WD-CHI-715</v>
      </c>
      <c r="H447" s="11" t="s">
        <v>1538</v>
      </c>
    </row>
    <row r="448" spans="1:8" x14ac:dyDescent="0.3">
      <c r="A448" s="11" t="str">
        <f>Transportation!A448</f>
        <v>P-PD-4855</v>
      </c>
      <c r="B448" s="21">
        <f>Manufacturing!E448+5</f>
        <v>44366</v>
      </c>
      <c r="C448" s="11" t="str">
        <f t="shared" si="22"/>
        <v>WD-CHI-100424</v>
      </c>
      <c r="D448" s="11" t="str">
        <f t="shared" si="23"/>
        <v>WH-CHI-6464</v>
      </c>
      <c r="E448" s="11" t="s">
        <v>24</v>
      </c>
      <c r="F448" s="11" t="s">
        <v>25</v>
      </c>
      <c r="G448" s="11" t="str">
        <f t="shared" si="21"/>
        <v>S-WD-CHI-690</v>
      </c>
      <c r="H448" s="11" t="s">
        <v>1539</v>
      </c>
    </row>
    <row r="449" spans="1:8" x14ac:dyDescent="0.3">
      <c r="A449" s="11" t="str">
        <f>Transportation!A449</f>
        <v>P-PD-6945</v>
      </c>
      <c r="B449" s="21">
        <f>Manufacturing!E449+5</f>
        <v>44366</v>
      </c>
      <c r="C449" s="11" t="str">
        <f t="shared" si="22"/>
        <v>WD-IND-100305</v>
      </c>
      <c r="D449" s="11" t="str">
        <f t="shared" si="23"/>
        <v>WH-IND-6615</v>
      </c>
      <c r="E449" s="11" t="s">
        <v>1092</v>
      </c>
      <c r="F449" s="11" t="s">
        <v>25</v>
      </c>
      <c r="G449" s="11" t="str">
        <f t="shared" si="21"/>
        <v>S-WD-IND-809</v>
      </c>
      <c r="H449" s="11" t="s">
        <v>1540</v>
      </c>
    </row>
    <row r="450" spans="1:8" x14ac:dyDescent="0.3">
      <c r="A450" s="11" t="str">
        <f>Transportation!A450</f>
        <v>P-PD-5773</v>
      </c>
      <c r="B450" s="21">
        <f>Manufacturing!E450+5</f>
        <v>44367</v>
      </c>
      <c r="C450" s="11" t="str">
        <f t="shared" si="22"/>
        <v>WD-GER-100474</v>
      </c>
      <c r="D450" s="11" t="str">
        <f t="shared" si="23"/>
        <v>WH-GER-6615</v>
      </c>
      <c r="E450" s="11" t="s">
        <v>29</v>
      </c>
      <c r="F450" s="11" t="s">
        <v>33</v>
      </c>
      <c r="G450" s="11" t="str">
        <f t="shared" si="21"/>
        <v>S-WD-GER-929</v>
      </c>
      <c r="H450" s="11" t="s">
        <v>1541</v>
      </c>
    </row>
    <row r="451" spans="1:8" x14ac:dyDescent="0.3">
      <c r="A451" s="11" t="str">
        <f>Transportation!A451</f>
        <v>P-PD-8366</v>
      </c>
      <c r="B451" s="21">
        <f>Manufacturing!E451+5</f>
        <v>44367</v>
      </c>
      <c r="C451" s="11" t="str">
        <f t="shared" si="22"/>
        <v>WD-USA-100961</v>
      </c>
      <c r="D451" s="11" t="str">
        <f t="shared" si="23"/>
        <v>WH-USA-9758</v>
      </c>
      <c r="E451" s="11" t="s">
        <v>1094</v>
      </c>
      <c r="F451" s="11" t="s">
        <v>25</v>
      </c>
      <c r="G451" s="11" t="str">
        <f t="shared" si="21"/>
        <v>S-WD-USA-934</v>
      </c>
      <c r="H451" s="11" t="s">
        <v>1542</v>
      </c>
    </row>
    <row r="452" spans="1:8" x14ac:dyDescent="0.3">
      <c r="A452" s="11" t="str">
        <f>Transportation!A452</f>
        <v>P-PD-3254</v>
      </c>
      <c r="B452" s="21">
        <f>Manufacturing!E452+5</f>
        <v>44367</v>
      </c>
      <c r="C452" s="11" t="str">
        <f t="shared" si="22"/>
        <v>WD-GER-100474</v>
      </c>
      <c r="D452" s="11" t="str">
        <f t="shared" si="23"/>
        <v>WH-GER-6615</v>
      </c>
      <c r="E452" s="11" t="s">
        <v>29</v>
      </c>
      <c r="F452" s="11" t="s">
        <v>37</v>
      </c>
      <c r="G452" s="11" t="str">
        <f t="shared" si="21"/>
        <v>S-WD-GER-693</v>
      </c>
      <c r="H452" s="11" t="s">
        <v>1543</v>
      </c>
    </row>
    <row r="453" spans="1:8" x14ac:dyDescent="0.3">
      <c r="A453" s="11" t="str">
        <f>Transportation!A453</f>
        <v>P-PD-4873</v>
      </c>
      <c r="B453" s="21">
        <f>Manufacturing!E453+5</f>
        <v>44368</v>
      </c>
      <c r="C453" s="11" t="str">
        <f t="shared" si="22"/>
        <v>WD-GER-100474</v>
      </c>
      <c r="D453" s="11" t="str">
        <f t="shared" si="23"/>
        <v>WH-GER-6615</v>
      </c>
      <c r="E453" s="11" t="s">
        <v>29</v>
      </c>
      <c r="F453" s="11" t="s">
        <v>25</v>
      </c>
      <c r="G453" s="11" t="str">
        <f t="shared" si="21"/>
        <v>S-WD-GER-809</v>
      </c>
      <c r="H453" s="11" t="s">
        <v>1544</v>
      </c>
    </row>
    <row r="454" spans="1:8" x14ac:dyDescent="0.3">
      <c r="A454" s="11" t="str">
        <f>Transportation!A454</f>
        <v>P-PD-6574</v>
      </c>
      <c r="B454" s="21">
        <f>Manufacturing!E454+5</f>
        <v>44368</v>
      </c>
      <c r="C454" s="11" t="str">
        <f t="shared" si="22"/>
        <v>WD-USA-100961</v>
      </c>
      <c r="D454" s="11" t="str">
        <f t="shared" si="23"/>
        <v>WH-USA-9758</v>
      </c>
      <c r="E454" s="11" t="s">
        <v>1094</v>
      </c>
      <c r="F454" s="11" t="s">
        <v>33</v>
      </c>
      <c r="G454" s="11" t="str">
        <f t="shared" si="21"/>
        <v>S-WD-USA-530</v>
      </c>
      <c r="H454" s="11" t="s">
        <v>1545</v>
      </c>
    </row>
    <row r="455" spans="1:8" x14ac:dyDescent="0.3">
      <c r="A455" s="11" t="str">
        <f>Transportation!A455</f>
        <v>P-PD-4356</v>
      </c>
      <c r="B455" s="21">
        <f>Manufacturing!E455+5</f>
        <v>44368</v>
      </c>
      <c r="C455" s="11" t="str">
        <f t="shared" si="22"/>
        <v>WD-USA-100961</v>
      </c>
      <c r="D455" s="11" t="str">
        <f t="shared" si="23"/>
        <v>WH-USA-9758</v>
      </c>
      <c r="E455" s="11" t="s">
        <v>1094</v>
      </c>
      <c r="F455" s="11" t="s">
        <v>25</v>
      </c>
      <c r="G455" s="11" t="str">
        <f t="shared" si="21"/>
        <v>S-WD-USA-934</v>
      </c>
      <c r="H455" s="11" t="s">
        <v>1546</v>
      </c>
    </row>
    <row r="456" spans="1:8" x14ac:dyDescent="0.3">
      <c r="A456" s="11" t="str">
        <f>Transportation!A456</f>
        <v>P-PD-4096</v>
      </c>
      <c r="B456" s="21">
        <f>Manufacturing!E456+5</f>
        <v>44368</v>
      </c>
      <c r="C456" s="11" t="str">
        <f t="shared" si="22"/>
        <v>WD-USA-100961</v>
      </c>
      <c r="D456" s="11" t="str">
        <f t="shared" si="23"/>
        <v>WH-USA-9758</v>
      </c>
      <c r="E456" s="11" t="s">
        <v>1094</v>
      </c>
      <c r="F456" s="11" t="s">
        <v>33</v>
      </c>
      <c r="G456" s="11" t="str">
        <f t="shared" si="21"/>
        <v>S-WD-USA-530</v>
      </c>
      <c r="H456" s="11" t="s">
        <v>1547</v>
      </c>
    </row>
    <row r="457" spans="1:8" x14ac:dyDescent="0.3">
      <c r="A457" s="11" t="str">
        <f>Transportation!A457</f>
        <v>P-PD-4046</v>
      </c>
      <c r="B457" s="21">
        <f>Manufacturing!E457+5</f>
        <v>44369</v>
      </c>
      <c r="C457" s="11" t="str">
        <f t="shared" si="22"/>
        <v>WD-USA-100961</v>
      </c>
      <c r="D457" s="11" t="str">
        <f t="shared" si="23"/>
        <v>WH-USA-9758</v>
      </c>
      <c r="E457" s="11" t="s">
        <v>1094</v>
      </c>
      <c r="F457" s="11" t="s">
        <v>16</v>
      </c>
      <c r="G457" s="11" t="str">
        <f t="shared" si="21"/>
        <v>S-WD-USA-636</v>
      </c>
      <c r="H457" s="11" t="s">
        <v>1548</v>
      </c>
    </row>
    <row r="458" spans="1:8" x14ac:dyDescent="0.3">
      <c r="A458" s="11" t="str">
        <f>Transportation!A458</f>
        <v>P-PD-6675</v>
      </c>
      <c r="B458" s="21">
        <f>Manufacturing!E458+5</f>
        <v>44369</v>
      </c>
      <c r="C458" s="11" t="str">
        <f t="shared" si="22"/>
        <v>WD-USA-100961</v>
      </c>
      <c r="D458" s="11" t="str">
        <f t="shared" si="23"/>
        <v>WH-USA-9758</v>
      </c>
      <c r="E458" s="11" t="s">
        <v>1094</v>
      </c>
      <c r="F458" s="11" t="s">
        <v>33</v>
      </c>
      <c r="G458" s="11" t="str">
        <f t="shared" ref="G458:G521" si="24">IF(AND(F458="Multi Tier Racking",E458="USA"),"S-WD-USA-530",IF(AND(F458="Static Shelving",E458="USA"),"S-WD-USA-636",IF(AND(F458="Mobile Shelving",E458="USA"),"S-WD-USA-934",IF(AND(F458="Pallet Racking",E458="USA"),"S-WD-USA-488",IF(AND(F458="Multi Tier Racking",E458="Germany"),"S-WD-GER-929",IF(AND(F458="Static Shelving",E458="Germany"),"S-WD-GER-858",IF(AND(F458="Mobile Shelving",E458="Germany"),"S-WD-GER-809",IF(AND(F458="Pallet Racking",E458="Germany"),"S-WD-GER-693",IF(AND(F458="Multi Tier Racking",E458="China"),"S-WD-CHI-715",IF(AND(F458="Static Shelving",E458="China"),"S-WD-CHI-449",IF(AND(F458="Mobile Shelving",E458="China"),"S-WD-CHI-690",IF(AND(F458="Pallet Racking",E458="China"),"S-WD-CHI-499",IF(AND(F458="Multi Tier Racking",E458="India"),"S-WD-IND-929",IF(AND(F458="Static Shelving",E458="India"),"S-WD-IND-858",IF(AND(F458="Mobile Shelving",E458="India"),"S-WD-IND-809",IF(AND(F458="Pallet Racking",E458="India"),"S-WD-IND-693",""))))))))))))))))</f>
        <v>S-WD-USA-530</v>
      </c>
      <c r="H458" s="11" t="s">
        <v>1549</v>
      </c>
    </row>
    <row r="459" spans="1:8" x14ac:dyDescent="0.3">
      <c r="A459" s="11" t="str">
        <f>Transportation!A459</f>
        <v>P-PD-9616</v>
      </c>
      <c r="B459" s="21">
        <f>Manufacturing!E459+5</f>
        <v>44372</v>
      </c>
      <c r="C459" s="11" t="str">
        <f t="shared" si="22"/>
        <v>WD-CHI-100424</v>
      </c>
      <c r="D459" s="11" t="str">
        <f t="shared" si="23"/>
        <v>WH-CHI-6464</v>
      </c>
      <c r="E459" s="11" t="s">
        <v>24</v>
      </c>
      <c r="F459" s="11" t="s">
        <v>25</v>
      </c>
      <c r="G459" s="11" t="str">
        <f t="shared" si="24"/>
        <v>S-WD-CHI-690</v>
      </c>
      <c r="H459" s="11" t="s">
        <v>1550</v>
      </c>
    </row>
    <row r="460" spans="1:8" x14ac:dyDescent="0.3">
      <c r="A460" s="11" t="str">
        <f>Transportation!A460</f>
        <v>P-PD-3936</v>
      </c>
      <c r="B460" s="21">
        <f>Manufacturing!E460+5</f>
        <v>44372</v>
      </c>
      <c r="C460" s="11" t="str">
        <f t="shared" si="22"/>
        <v>WD-CHI-100424</v>
      </c>
      <c r="D460" s="11" t="str">
        <f t="shared" si="23"/>
        <v>WH-CHI-6464</v>
      </c>
      <c r="E460" s="11" t="s">
        <v>24</v>
      </c>
      <c r="F460" s="11" t="s">
        <v>25</v>
      </c>
      <c r="G460" s="11" t="str">
        <f t="shared" si="24"/>
        <v>S-WD-CHI-690</v>
      </c>
      <c r="H460" s="11" t="s">
        <v>1551</v>
      </c>
    </row>
    <row r="461" spans="1:8" x14ac:dyDescent="0.3">
      <c r="A461" s="11" t="str">
        <f>Transportation!A461</f>
        <v>P-PD-9898</v>
      </c>
      <c r="B461" s="21">
        <f>Manufacturing!E461+5</f>
        <v>44373</v>
      </c>
      <c r="C461" s="11" t="str">
        <f t="shared" si="22"/>
        <v>WD-USA-100961</v>
      </c>
      <c r="D461" s="11" t="str">
        <f t="shared" si="23"/>
        <v>WH-USA-9758</v>
      </c>
      <c r="E461" s="11" t="s">
        <v>1094</v>
      </c>
      <c r="F461" s="11" t="s">
        <v>16</v>
      </c>
      <c r="G461" s="11" t="str">
        <f t="shared" si="24"/>
        <v>S-WD-USA-636</v>
      </c>
      <c r="H461" s="11" t="s">
        <v>1552</v>
      </c>
    </row>
    <row r="462" spans="1:8" x14ac:dyDescent="0.3">
      <c r="A462" s="11" t="str">
        <f>Transportation!A462</f>
        <v>P-PD-7887</v>
      </c>
      <c r="B462" s="21">
        <f>Manufacturing!E462+5</f>
        <v>44373</v>
      </c>
      <c r="C462" s="11" t="str">
        <f t="shared" si="22"/>
        <v>WD-IND-100305</v>
      </c>
      <c r="D462" s="11" t="str">
        <f t="shared" si="23"/>
        <v>WH-IND-6615</v>
      </c>
      <c r="E462" s="11" t="s">
        <v>1092</v>
      </c>
      <c r="F462" s="11" t="s">
        <v>33</v>
      </c>
      <c r="G462" s="11" t="str">
        <f t="shared" si="24"/>
        <v>S-WD-IND-929</v>
      </c>
      <c r="H462" s="11" t="s">
        <v>1553</v>
      </c>
    </row>
    <row r="463" spans="1:8" x14ac:dyDescent="0.3">
      <c r="A463" s="11" t="str">
        <f>Transportation!A463</f>
        <v>P-PD-3741</v>
      </c>
      <c r="B463" s="21">
        <f>Manufacturing!E463+5</f>
        <v>44373</v>
      </c>
      <c r="C463" s="11" t="str">
        <f t="shared" si="22"/>
        <v>WD-GER-100474</v>
      </c>
      <c r="D463" s="11" t="str">
        <f t="shared" si="23"/>
        <v>WH-GER-6615</v>
      </c>
      <c r="E463" s="11" t="s">
        <v>29</v>
      </c>
      <c r="F463" s="11" t="s">
        <v>25</v>
      </c>
      <c r="G463" s="11" t="str">
        <f t="shared" si="24"/>
        <v>S-WD-GER-809</v>
      </c>
      <c r="H463" s="11" t="s">
        <v>1554</v>
      </c>
    </row>
    <row r="464" spans="1:8" x14ac:dyDescent="0.3">
      <c r="A464" s="11" t="str">
        <f>Transportation!A464</f>
        <v>P-PD-4297</v>
      </c>
      <c r="B464" s="21">
        <f>Manufacturing!E464+5</f>
        <v>44374</v>
      </c>
      <c r="C464" s="11" t="str">
        <f t="shared" si="22"/>
        <v>WD-GER-100474</v>
      </c>
      <c r="D464" s="11" t="str">
        <f t="shared" si="23"/>
        <v>WH-GER-6615</v>
      </c>
      <c r="E464" s="11" t="s">
        <v>29</v>
      </c>
      <c r="F464" s="11" t="s">
        <v>33</v>
      </c>
      <c r="G464" s="11" t="str">
        <f t="shared" si="24"/>
        <v>S-WD-GER-929</v>
      </c>
      <c r="H464" s="11" t="s">
        <v>1555</v>
      </c>
    </row>
    <row r="465" spans="1:8" x14ac:dyDescent="0.3">
      <c r="A465" s="11" t="str">
        <f>Transportation!A465</f>
        <v>P-PD-7320</v>
      </c>
      <c r="B465" s="21">
        <f>Manufacturing!E465+5</f>
        <v>44375</v>
      </c>
      <c r="C465" s="11" t="str">
        <f t="shared" si="22"/>
        <v>WD-IND-100305</v>
      </c>
      <c r="D465" s="11" t="str">
        <f t="shared" si="23"/>
        <v>WH-IND-6615</v>
      </c>
      <c r="E465" s="11" t="s">
        <v>1092</v>
      </c>
      <c r="F465" s="11" t="s">
        <v>25</v>
      </c>
      <c r="G465" s="11" t="str">
        <f t="shared" si="24"/>
        <v>S-WD-IND-809</v>
      </c>
      <c r="H465" s="11" t="s">
        <v>1556</v>
      </c>
    </row>
    <row r="466" spans="1:8" x14ac:dyDescent="0.3">
      <c r="A466" s="11" t="str">
        <f>Transportation!A466</f>
        <v>P-PD-7041</v>
      </c>
      <c r="B466" s="21">
        <f>Manufacturing!E466+5</f>
        <v>44375</v>
      </c>
      <c r="C466" s="11" t="str">
        <f t="shared" si="22"/>
        <v>WD-IND-100305</v>
      </c>
      <c r="D466" s="11" t="str">
        <f t="shared" si="23"/>
        <v>WH-IND-6615</v>
      </c>
      <c r="E466" s="11" t="s">
        <v>1092</v>
      </c>
      <c r="F466" s="11" t="s">
        <v>16</v>
      </c>
      <c r="G466" s="11" t="str">
        <f t="shared" si="24"/>
        <v>S-WD-IND-858</v>
      </c>
      <c r="H466" s="11" t="s">
        <v>1557</v>
      </c>
    </row>
    <row r="467" spans="1:8" x14ac:dyDescent="0.3">
      <c r="A467" s="11" t="str">
        <f>Transportation!A467</f>
        <v>P-PD-6896</v>
      </c>
      <c r="B467" s="21">
        <f>Manufacturing!E467+5</f>
        <v>44375</v>
      </c>
      <c r="C467" s="11" t="str">
        <f t="shared" si="22"/>
        <v>WD-USA-100961</v>
      </c>
      <c r="D467" s="11" t="str">
        <f t="shared" si="23"/>
        <v>WH-USA-9758</v>
      </c>
      <c r="E467" s="11" t="s">
        <v>1094</v>
      </c>
      <c r="F467" s="11" t="s">
        <v>33</v>
      </c>
      <c r="G467" s="11" t="str">
        <f t="shared" si="24"/>
        <v>S-WD-USA-530</v>
      </c>
      <c r="H467" s="11" t="s">
        <v>1558</v>
      </c>
    </row>
    <row r="468" spans="1:8" x14ac:dyDescent="0.3">
      <c r="A468" s="11" t="str">
        <f>Transportation!A468</f>
        <v>P-PD-3221</v>
      </c>
      <c r="B468" s="21">
        <f>Manufacturing!E468+5</f>
        <v>44376</v>
      </c>
      <c r="C468" s="11" t="str">
        <f t="shared" si="22"/>
        <v>WD-CHI-100424</v>
      </c>
      <c r="D468" s="11" t="str">
        <f t="shared" si="23"/>
        <v>WH-CHI-6464</v>
      </c>
      <c r="E468" s="11" t="s">
        <v>24</v>
      </c>
      <c r="F468" s="11" t="s">
        <v>16</v>
      </c>
      <c r="G468" s="11" t="str">
        <f t="shared" si="24"/>
        <v>S-WD-CHI-449</v>
      </c>
      <c r="H468" s="11" t="s">
        <v>1559</v>
      </c>
    </row>
    <row r="469" spans="1:8" x14ac:dyDescent="0.3">
      <c r="A469" s="11" t="str">
        <f>Transportation!A469</f>
        <v>P-PD-5684</v>
      </c>
      <c r="B469" s="21">
        <f>Manufacturing!E469+5</f>
        <v>44376</v>
      </c>
      <c r="C469" s="11" t="str">
        <f t="shared" si="22"/>
        <v>WD-GER-100474</v>
      </c>
      <c r="D469" s="11" t="str">
        <f t="shared" si="23"/>
        <v>WH-GER-6615</v>
      </c>
      <c r="E469" s="11" t="s">
        <v>29</v>
      </c>
      <c r="F469" s="11" t="s">
        <v>33</v>
      </c>
      <c r="G469" s="11" t="str">
        <f t="shared" si="24"/>
        <v>S-WD-GER-929</v>
      </c>
      <c r="H469" s="11" t="s">
        <v>1560</v>
      </c>
    </row>
    <row r="470" spans="1:8" x14ac:dyDescent="0.3">
      <c r="A470" s="11" t="str">
        <f>Transportation!A470</f>
        <v>P-PD-4022</v>
      </c>
      <c r="B470" s="21">
        <f>Manufacturing!E470+5</f>
        <v>44376</v>
      </c>
      <c r="C470" s="11" t="str">
        <f t="shared" si="22"/>
        <v>WD-CHI-100424</v>
      </c>
      <c r="D470" s="11" t="str">
        <f t="shared" si="23"/>
        <v>WH-CHI-6464</v>
      </c>
      <c r="E470" s="11" t="s">
        <v>24</v>
      </c>
      <c r="F470" s="11" t="s">
        <v>25</v>
      </c>
      <c r="G470" s="11" t="str">
        <f t="shared" si="24"/>
        <v>S-WD-CHI-690</v>
      </c>
      <c r="H470" s="11" t="s">
        <v>1561</v>
      </c>
    </row>
    <row r="471" spans="1:8" x14ac:dyDescent="0.3">
      <c r="A471" s="11" t="str">
        <f>Transportation!A471</f>
        <v>P-PD-4094</v>
      </c>
      <c r="B471" s="21">
        <f>Manufacturing!E471+5</f>
        <v>44377</v>
      </c>
      <c r="C471" s="11" t="str">
        <f t="shared" si="22"/>
        <v>WD-GER-100474</v>
      </c>
      <c r="D471" s="11" t="str">
        <f t="shared" si="23"/>
        <v>WH-GER-6615</v>
      </c>
      <c r="E471" s="11" t="s">
        <v>29</v>
      </c>
      <c r="F471" s="11" t="s">
        <v>25</v>
      </c>
      <c r="G471" s="11" t="str">
        <f t="shared" si="24"/>
        <v>S-WD-GER-809</v>
      </c>
      <c r="H471" s="11" t="s">
        <v>1562</v>
      </c>
    </row>
    <row r="472" spans="1:8" x14ac:dyDescent="0.3">
      <c r="A472" s="11" t="str">
        <f>Transportation!A472</f>
        <v>P-PD-7991</v>
      </c>
      <c r="B472" s="21">
        <f>Manufacturing!E472+5</f>
        <v>44377</v>
      </c>
      <c r="C472" s="11" t="str">
        <f t="shared" si="22"/>
        <v>WD-USA-100961</v>
      </c>
      <c r="D472" s="11" t="str">
        <f t="shared" si="23"/>
        <v>WH-USA-9758</v>
      </c>
      <c r="E472" s="11" t="s">
        <v>1094</v>
      </c>
      <c r="F472" s="11" t="s">
        <v>16</v>
      </c>
      <c r="G472" s="11" t="str">
        <f t="shared" si="24"/>
        <v>S-WD-USA-636</v>
      </c>
      <c r="H472" s="11" t="s">
        <v>1563</v>
      </c>
    </row>
    <row r="473" spans="1:8" x14ac:dyDescent="0.3">
      <c r="A473" s="11" t="str">
        <f>Transportation!A473</f>
        <v>P-PD-9518</v>
      </c>
      <c r="B473" s="21">
        <f>Manufacturing!E473+5</f>
        <v>44378</v>
      </c>
      <c r="C473" s="11" t="str">
        <f t="shared" si="22"/>
        <v>WD-USA-100961</v>
      </c>
      <c r="D473" s="11" t="str">
        <f t="shared" si="23"/>
        <v>WH-USA-9758</v>
      </c>
      <c r="E473" s="11" t="s">
        <v>1094</v>
      </c>
      <c r="F473" s="11" t="s">
        <v>33</v>
      </c>
      <c r="G473" s="11" t="str">
        <f t="shared" si="24"/>
        <v>S-WD-USA-530</v>
      </c>
      <c r="H473" s="11" t="s">
        <v>1564</v>
      </c>
    </row>
    <row r="474" spans="1:8" x14ac:dyDescent="0.3">
      <c r="A474" s="11" t="str">
        <f>Transportation!A474</f>
        <v>P-PD-4437</v>
      </c>
      <c r="B474" s="21">
        <f>Manufacturing!E474+5</f>
        <v>44378</v>
      </c>
      <c r="C474" s="11" t="str">
        <f t="shared" si="22"/>
        <v>WD-GER-100474</v>
      </c>
      <c r="D474" s="11" t="str">
        <f t="shared" si="23"/>
        <v>WH-GER-6615</v>
      </c>
      <c r="E474" s="11" t="s">
        <v>29</v>
      </c>
      <c r="F474" s="11" t="s">
        <v>33</v>
      </c>
      <c r="G474" s="11" t="str">
        <f t="shared" si="24"/>
        <v>S-WD-GER-929</v>
      </c>
      <c r="H474" s="11" t="s">
        <v>1565</v>
      </c>
    </row>
    <row r="475" spans="1:8" x14ac:dyDescent="0.3">
      <c r="A475" s="11" t="str">
        <f>Transportation!A475</f>
        <v>P-PD-9956</v>
      </c>
      <c r="B475" s="21">
        <f>Manufacturing!E475+5</f>
        <v>44378</v>
      </c>
      <c r="C475" s="11" t="str">
        <f t="shared" si="22"/>
        <v>WD-IND-100305</v>
      </c>
      <c r="D475" s="11" t="str">
        <f t="shared" si="23"/>
        <v>WH-IND-6615</v>
      </c>
      <c r="E475" s="11" t="s">
        <v>1092</v>
      </c>
      <c r="F475" s="11" t="s">
        <v>25</v>
      </c>
      <c r="G475" s="11" t="str">
        <f t="shared" si="24"/>
        <v>S-WD-IND-809</v>
      </c>
      <c r="H475" s="11" t="s">
        <v>1566</v>
      </c>
    </row>
    <row r="476" spans="1:8" x14ac:dyDescent="0.3">
      <c r="A476" s="11" t="str">
        <f>Transportation!A476</f>
        <v>P-PD-3562</v>
      </c>
      <c r="B476" s="21">
        <f>Manufacturing!E476+5</f>
        <v>44379</v>
      </c>
      <c r="C476" s="11" t="str">
        <f t="shared" si="22"/>
        <v>WD-GER-100474</v>
      </c>
      <c r="D476" s="11" t="str">
        <f t="shared" si="23"/>
        <v>WH-GER-6615</v>
      </c>
      <c r="E476" s="11" t="s">
        <v>29</v>
      </c>
      <c r="F476" s="11" t="s">
        <v>25</v>
      </c>
      <c r="G476" s="11" t="str">
        <f t="shared" si="24"/>
        <v>S-WD-GER-809</v>
      </c>
      <c r="H476" s="11" t="s">
        <v>1567</v>
      </c>
    </row>
    <row r="477" spans="1:8" x14ac:dyDescent="0.3">
      <c r="A477" s="11" t="str">
        <f>Transportation!A477</f>
        <v>P-PD-9883</v>
      </c>
      <c r="B477" s="21">
        <f>Manufacturing!E477+5</f>
        <v>44379</v>
      </c>
      <c r="C477" s="11" t="str">
        <f t="shared" si="22"/>
        <v>WD-IND-100305</v>
      </c>
      <c r="D477" s="11" t="str">
        <f t="shared" si="23"/>
        <v>WH-IND-6615</v>
      </c>
      <c r="E477" s="11" t="s">
        <v>1092</v>
      </c>
      <c r="F477" s="11" t="s">
        <v>33</v>
      </c>
      <c r="G477" s="11" t="str">
        <f t="shared" si="24"/>
        <v>S-WD-IND-929</v>
      </c>
      <c r="H477" s="11" t="s">
        <v>1568</v>
      </c>
    </row>
    <row r="478" spans="1:8" x14ac:dyDescent="0.3">
      <c r="A478" s="11" t="str">
        <f>Transportation!A478</f>
        <v>P-PD-8881</v>
      </c>
      <c r="B478" s="21">
        <f>Manufacturing!E478+5</f>
        <v>44379</v>
      </c>
      <c r="C478" s="11" t="str">
        <f t="shared" si="22"/>
        <v>WD-CHI-100424</v>
      </c>
      <c r="D478" s="11" t="str">
        <f t="shared" si="23"/>
        <v>WH-CHI-6464</v>
      </c>
      <c r="E478" s="11" t="s">
        <v>24</v>
      </c>
      <c r="F478" s="11" t="s">
        <v>16</v>
      </c>
      <c r="G478" s="11" t="str">
        <f t="shared" si="24"/>
        <v>S-WD-CHI-449</v>
      </c>
      <c r="H478" s="11" t="s">
        <v>1569</v>
      </c>
    </row>
    <row r="479" spans="1:8" x14ac:dyDescent="0.3">
      <c r="A479" s="11" t="str">
        <f>Transportation!A479</f>
        <v>P-PD-4195</v>
      </c>
      <c r="B479" s="21">
        <f>Manufacturing!E479+5</f>
        <v>44379</v>
      </c>
      <c r="C479" s="11" t="str">
        <f t="shared" si="22"/>
        <v>WD-GER-100474</v>
      </c>
      <c r="D479" s="11" t="str">
        <f t="shared" si="23"/>
        <v>WH-GER-6615</v>
      </c>
      <c r="E479" s="11" t="s">
        <v>29</v>
      </c>
      <c r="F479" s="11" t="s">
        <v>37</v>
      </c>
      <c r="G479" s="11" t="str">
        <f t="shared" si="24"/>
        <v>S-WD-GER-693</v>
      </c>
      <c r="H479" s="11" t="s">
        <v>1570</v>
      </c>
    </row>
    <row r="480" spans="1:8" x14ac:dyDescent="0.3">
      <c r="A480" s="11" t="str">
        <f>Transportation!A480</f>
        <v>P-PD-5857</v>
      </c>
      <c r="B480" s="21">
        <f>Manufacturing!E480+5</f>
        <v>44380</v>
      </c>
      <c r="C480" s="11" t="str">
        <f t="shared" si="22"/>
        <v>WD-CHI-100424</v>
      </c>
      <c r="D480" s="11" t="str">
        <f t="shared" si="23"/>
        <v>WH-CHI-6464</v>
      </c>
      <c r="E480" s="11" t="s">
        <v>24</v>
      </c>
      <c r="F480" s="11" t="s">
        <v>25</v>
      </c>
      <c r="G480" s="11" t="str">
        <f t="shared" si="24"/>
        <v>S-WD-CHI-690</v>
      </c>
      <c r="H480" s="11" t="s">
        <v>1571</v>
      </c>
    </row>
    <row r="481" spans="1:8" x14ac:dyDescent="0.3">
      <c r="A481" s="11" t="str">
        <f>Transportation!A481</f>
        <v>P-PD-6811</v>
      </c>
      <c r="B481" s="21">
        <f>Manufacturing!E481+5</f>
        <v>44380</v>
      </c>
      <c r="C481" s="11" t="str">
        <f t="shared" si="22"/>
        <v>WD-CHI-100424</v>
      </c>
      <c r="D481" s="11" t="str">
        <f t="shared" si="23"/>
        <v>WH-CHI-6464</v>
      </c>
      <c r="E481" s="11" t="s">
        <v>24</v>
      </c>
      <c r="F481" s="11" t="s">
        <v>16</v>
      </c>
      <c r="G481" s="11" t="str">
        <f t="shared" si="24"/>
        <v>S-WD-CHI-449</v>
      </c>
      <c r="H481" s="11" t="s">
        <v>1572</v>
      </c>
    </row>
    <row r="482" spans="1:8" x14ac:dyDescent="0.3">
      <c r="A482" s="11" t="str">
        <f>Transportation!A482</f>
        <v>P-PD-6565</v>
      </c>
      <c r="B482" s="21">
        <f>Manufacturing!E482+5</f>
        <v>44380</v>
      </c>
      <c r="C482" s="11" t="str">
        <f t="shared" si="22"/>
        <v>WD-CHI-100424</v>
      </c>
      <c r="D482" s="11" t="str">
        <f t="shared" si="23"/>
        <v>WH-CHI-6464</v>
      </c>
      <c r="E482" s="11" t="s">
        <v>24</v>
      </c>
      <c r="F482" s="11" t="s">
        <v>16</v>
      </c>
      <c r="G482" s="11" t="str">
        <f t="shared" si="24"/>
        <v>S-WD-CHI-449</v>
      </c>
      <c r="H482" s="11" t="s">
        <v>1573</v>
      </c>
    </row>
    <row r="483" spans="1:8" x14ac:dyDescent="0.3">
      <c r="A483" s="11" t="str">
        <f>Transportation!A483</f>
        <v>P-PD-6166</v>
      </c>
      <c r="B483" s="21">
        <f>Manufacturing!E483+5</f>
        <v>44381</v>
      </c>
      <c r="C483" s="11" t="str">
        <f t="shared" si="22"/>
        <v>WD-IND-100305</v>
      </c>
      <c r="D483" s="11" t="str">
        <f t="shared" si="23"/>
        <v>WH-IND-6615</v>
      </c>
      <c r="E483" s="11" t="s">
        <v>1092</v>
      </c>
      <c r="F483" s="11" t="s">
        <v>37</v>
      </c>
      <c r="G483" s="11" t="str">
        <f t="shared" si="24"/>
        <v>S-WD-IND-693</v>
      </c>
      <c r="H483" s="11" t="s">
        <v>1574</v>
      </c>
    </row>
    <row r="484" spans="1:8" x14ac:dyDescent="0.3">
      <c r="A484" s="11" t="str">
        <f>Transportation!A484</f>
        <v>P-PD-4167</v>
      </c>
      <c r="B484" s="21">
        <f>Manufacturing!E484+5</f>
        <v>44381</v>
      </c>
      <c r="C484" s="11" t="str">
        <f t="shared" si="22"/>
        <v>WD-USA-100961</v>
      </c>
      <c r="D484" s="11" t="str">
        <f t="shared" si="23"/>
        <v>WH-USA-9758</v>
      </c>
      <c r="E484" s="11" t="s">
        <v>1094</v>
      </c>
      <c r="F484" s="11" t="s">
        <v>37</v>
      </c>
      <c r="G484" s="11" t="str">
        <f t="shared" si="24"/>
        <v>S-WD-USA-488</v>
      </c>
      <c r="H484" s="11" t="s">
        <v>1575</v>
      </c>
    </row>
    <row r="485" spans="1:8" x14ac:dyDescent="0.3">
      <c r="A485" s="11" t="str">
        <f>Transportation!A485</f>
        <v>P-PD-3599</v>
      </c>
      <c r="B485" s="21">
        <f>Manufacturing!E485+5</f>
        <v>44381</v>
      </c>
      <c r="C485" s="11" t="str">
        <f t="shared" si="22"/>
        <v>WD-CHI-100424</v>
      </c>
      <c r="D485" s="11" t="str">
        <f t="shared" si="23"/>
        <v>WH-CHI-6464</v>
      </c>
      <c r="E485" s="11" t="s">
        <v>24</v>
      </c>
      <c r="F485" s="11" t="s">
        <v>25</v>
      </c>
      <c r="G485" s="11" t="str">
        <f t="shared" si="24"/>
        <v>S-WD-CHI-690</v>
      </c>
      <c r="H485" s="11" t="s">
        <v>1576</v>
      </c>
    </row>
    <row r="486" spans="1:8" x14ac:dyDescent="0.3">
      <c r="A486" s="11" t="str">
        <f>Transportation!A486</f>
        <v>P-PD-3375</v>
      </c>
      <c r="B486" s="21">
        <f>Manufacturing!E486+5</f>
        <v>44381</v>
      </c>
      <c r="C486" s="11" t="str">
        <f t="shared" si="22"/>
        <v>WD-GER-100474</v>
      </c>
      <c r="D486" s="11" t="str">
        <f t="shared" si="23"/>
        <v>WH-GER-6615</v>
      </c>
      <c r="E486" s="11" t="s">
        <v>29</v>
      </c>
      <c r="F486" s="11" t="s">
        <v>25</v>
      </c>
      <c r="G486" s="11" t="str">
        <f t="shared" si="24"/>
        <v>S-WD-GER-809</v>
      </c>
      <c r="H486" s="11" t="s">
        <v>1577</v>
      </c>
    </row>
    <row r="487" spans="1:8" x14ac:dyDescent="0.3">
      <c r="A487" s="11" t="str">
        <f>Transportation!A487</f>
        <v>P-PD-3261</v>
      </c>
      <c r="B487" s="21">
        <f>Manufacturing!E487+5</f>
        <v>44382</v>
      </c>
      <c r="C487" s="11" t="str">
        <f t="shared" si="22"/>
        <v>WD-USA-100961</v>
      </c>
      <c r="D487" s="11" t="str">
        <f t="shared" si="23"/>
        <v>WH-USA-9758</v>
      </c>
      <c r="E487" s="11" t="s">
        <v>1094</v>
      </c>
      <c r="F487" s="11" t="s">
        <v>25</v>
      </c>
      <c r="G487" s="11" t="str">
        <f t="shared" si="24"/>
        <v>S-WD-USA-934</v>
      </c>
      <c r="H487" s="11" t="s">
        <v>1578</v>
      </c>
    </row>
    <row r="488" spans="1:8" x14ac:dyDescent="0.3">
      <c r="A488" s="11" t="str">
        <f>Transportation!A488</f>
        <v>P-PD-6102</v>
      </c>
      <c r="B488" s="21">
        <f>Manufacturing!E488+5</f>
        <v>44382</v>
      </c>
      <c r="C488" s="11" t="str">
        <f t="shared" si="22"/>
        <v>WD-USA-100961</v>
      </c>
      <c r="D488" s="11" t="str">
        <f t="shared" si="23"/>
        <v>WH-USA-9758</v>
      </c>
      <c r="E488" s="11" t="s">
        <v>1094</v>
      </c>
      <c r="F488" s="11" t="s">
        <v>25</v>
      </c>
      <c r="G488" s="11" t="str">
        <f t="shared" si="24"/>
        <v>S-WD-USA-934</v>
      </c>
      <c r="H488" s="11" t="s">
        <v>1579</v>
      </c>
    </row>
    <row r="489" spans="1:8" x14ac:dyDescent="0.3">
      <c r="A489" s="11" t="str">
        <f>Transportation!A489</f>
        <v>P-PD-6192</v>
      </c>
      <c r="B489" s="21">
        <f>Manufacturing!E489+5</f>
        <v>44382</v>
      </c>
      <c r="C489" s="11" t="str">
        <f t="shared" si="22"/>
        <v>WD-IND-100305</v>
      </c>
      <c r="D489" s="11" t="str">
        <f t="shared" si="23"/>
        <v>WH-IND-6615</v>
      </c>
      <c r="E489" s="11" t="s">
        <v>1092</v>
      </c>
      <c r="F489" s="11" t="s">
        <v>25</v>
      </c>
      <c r="G489" s="11" t="str">
        <f t="shared" si="24"/>
        <v>S-WD-IND-809</v>
      </c>
      <c r="H489" s="11" t="s">
        <v>1580</v>
      </c>
    </row>
    <row r="490" spans="1:8" x14ac:dyDescent="0.3">
      <c r="A490" s="11" t="str">
        <f>Transportation!A490</f>
        <v>P-PD-7333</v>
      </c>
      <c r="B490" s="21">
        <f>Manufacturing!E490+5</f>
        <v>44382</v>
      </c>
      <c r="C490" s="11" t="str">
        <f t="shared" si="22"/>
        <v>WD-CHI-100424</v>
      </c>
      <c r="D490" s="11" t="str">
        <f t="shared" si="23"/>
        <v>WH-CHI-6464</v>
      </c>
      <c r="E490" s="11" t="s">
        <v>24</v>
      </c>
      <c r="F490" s="11" t="s">
        <v>16</v>
      </c>
      <c r="G490" s="11" t="str">
        <f t="shared" si="24"/>
        <v>S-WD-CHI-449</v>
      </c>
      <c r="H490" s="11" t="s">
        <v>1581</v>
      </c>
    </row>
    <row r="491" spans="1:8" x14ac:dyDescent="0.3">
      <c r="A491" s="11" t="str">
        <f>Transportation!A491</f>
        <v>P-PD-4620</v>
      </c>
      <c r="B491" s="21">
        <f>Manufacturing!E491+5</f>
        <v>44383</v>
      </c>
      <c r="C491" s="11" t="str">
        <f t="shared" si="22"/>
        <v>WD-IND-100305</v>
      </c>
      <c r="D491" s="11" t="str">
        <f t="shared" si="23"/>
        <v>WH-IND-6615</v>
      </c>
      <c r="E491" s="11" t="s">
        <v>1092</v>
      </c>
      <c r="F491" s="11" t="s">
        <v>33</v>
      </c>
      <c r="G491" s="11" t="str">
        <f t="shared" si="24"/>
        <v>S-WD-IND-929</v>
      </c>
      <c r="H491" s="11" t="s">
        <v>1582</v>
      </c>
    </row>
    <row r="492" spans="1:8" x14ac:dyDescent="0.3">
      <c r="A492" s="11" t="str">
        <f>Transportation!A492</f>
        <v>P-PD-3791</v>
      </c>
      <c r="B492" s="21">
        <f>Manufacturing!E492+5</f>
        <v>44383</v>
      </c>
      <c r="C492" s="11" t="str">
        <f t="shared" ref="C492:C555" si="25">IF(E492="Germany","WD-GER-100474",IF(E492="China","WD-CHI-100424",IF(E492="India","WD-IND-100305",IF(E492="USA","WD-USA-100961",""))))</f>
        <v>WD-GER-100474</v>
      </c>
      <c r="D492" s="11" t="str">
        <f t="shared" ref="D492:D555" si="26">IF(E492="Germany","WH-GER-6615",IF(E492="China","WH-CHI-6464",IF(E492="India","WH-IND-6615",IF(E492="USA","WH-USA-9758",""))))</f>
        <v>WH-GER-6615</v>
      </c>
      <c r="E492" s="11" t="s">
        <v>29</v>
      </c>
      <c r="F492" s="11" t="s">
        <v>33</v>
      </c>
      <c r="G492" s="11" t="str">
        <f t="shared" si="24"/>
        <v>S-WD-GER-929</v>
      </c>
      <c r="H492" s="11" t="s">
        <v>1583</v>
      </c>
    </row>
    <row r="493" spans="1:8" x14ac:dyDescent="0.3">
      <c r="A493" s="11" t="str">
        <f>Transportation!A493</f>
        <v>P-PD-3142</v>
      </c>
      <c r="B493" s="21">
        <f>Manufacturing!E493+5</f>
        <v>44383</v>
      </c>
      <c r="C493" s="11" t="str">
        <f t="shared" si="25"/>
        <v>WD-GER-100474</v>
      </c>
      <c r="D493" s="11" t="str">
        <f t="shared" si="26"/>
        <v>WH-GER-6615</v>
      </c>
      <c r="E493" s="11" t="s">
        <v>29</v>
      </c>
      <c r="F493" s="11" t="s">
        <v>25</v>
      </c>
      <c r="G493" s="11" t="str">
        <f t="shared" si="24"/>
        <v>S-WD-GER-809</v>
      </c>
      <c r="H493" s="11" t="s">
        <v>1584</v>
      </c>
    </row>
    <row r="494" spans="1:8" x14ac:dyDescent="0.3">
      <c r="A494" s="11" t="str">
        <f>Transportation!A494</f>
        <v>P-PD-5663</v>
      </c>
      <c r="B494" s="21">
        <f>Manufacturing!E494+5</f>
        <v>44383</v>
      </c>
      <c r="C494" s="11" t="str">
        <f t="shared" si="25"/>
        <v>WD-USA-100961</v>
      </c>
      <c r="D494" s="11" t="str">
        <f t="shared" si="26"/>
        <v>WH-USA-9758</v>
      </c>
      <c r="E494" s="11" t="s">
        <v>1094</v>
      </c>
      <c r="F494" s="11" t="s">
        <v>16</v>
      </c>
      <c r="G494" s="11" t="str">
        <f t="shared" si="24"/>
        <v>S-WD-USA-636</v>
      </c>
      <c r="H494" s="11" t="s">
        <v>1585</v>
      </c>
    </row>
    <row r="495" spans="1:8" x14ac:dyDescent="0.3">
      <c r="A495" s="11" t="str">
        <f>Transportation!A495</f>
        <v>P-PD-5488</v>
      </c>
      <c r="B495" s="21">
        <f>Manufacturing!E495+5</f>
        <v>44384</v>
      </c>
      <c r="C495" s="11" t="str">
        <f t="shared" si="25"/>
        <v>WD-USA-100961</v>
      </c>
      <c r="D495" s="11" t="str">
        <f t="shared" si="26"/>
        <v>WH-USA-9758</v>
      </c>
      <c r="E495" s="11" t="s">
        <v>1094</v>
      </c>
      <c r="F495" s="11" t="s">
        <v>25</v>
      </c>
      <c r="G495" s="11" t="str">
        <f t="shared" si="24"/>
        <v>S-WD-USA-934</v>
      </c>
      <c r="H495" s="11" t="s">
        <v>1586</v>
      </c>
    </row>
    <row r="496" spans="1:8" x14ac:dyDescent="0.3">
      <c r="A496" s="11" t="str">
        <f>Transportation!A496</f>
        <v>P-PD-7309</v>
      </c>
      <c r="B496" s="21">
        <f>Manufacturing!E496+5</f>
        <v>44384</v>
      </c>
      <c r="C496" s="11" t="str">
        <f t="shared" si="25"/>
        <v>WD-USA-100961</v>
      </c>
      <c r="D496" s="11" t="str">
        <f t="shared" si="26"/>
        <v>WH-USA-9758</v>
      </c>
      <c r="E496" s="11" t="s">
        <v>1094</v>
      </c>
      <c r="F496" s="11" t="s">
        <v>16</v>
      </c>
      <c r="G496" s="11" t="str">
        <f t="shared" si="24"/>
        <v>S-WD-USA-636</v>
      </c>
      <c r="H496" s="11" t="s">
        <v>1587</v>
      </c>
    </row>
    <row r="497" spans="1:8" x14ac:dyDescent="0.3">
      <c r="A497" s="11" t="str">
        <f>Transportation!A497</f>
        <v>P-PD-8678</v>
      </c>
      <c r="B497" s="21">
        <f>Manufacturing!E497+5</f>
        <v>44385</v>
      </c>
      <c r="C497" s="11" t="str">
        <f t="shared" si="25"/>
        <v>WD-GER-100474</v>
      </c>
      <c r="D497" s="11" t="str">
        <f t="shared" si="26"/>
        <v>WH-GER-6615</v>
      </c>
      <c r="E497" s="11" t="s">
        <v>29</v>
      </c>
      <c r="F497" s="11" t="s">
        <v>37</v>
      </c>
      <c r="G497" s="11" t="str">
        <f t="shared" si="24"/>
        <v>S-WD-GER-693</v>
      </c>
      <c r="H497" s="11" t="s">
        <v>1588</v>
      </c>
    </row>
    <row r="498" spans="1:8" x14ac:dyDescent="0.3">
      <c r="A498" s="11" t="str">
        <f>Transportation!A498</f>
        <v>P-PD-7279</v>
      </c>
      <c r="B498" s="21">
        <f>Manufacturing!E498+5</f>
        <v>44385</v>
      </c>
      <c r="C498" s="11" t="str">
        <f t="shared" si="25"/>
        <v>WD-IND-100305</v>
      </c>
      <c r="D498" s="11" t="str">
        <f t="shared" si="26"/>
        <v>WH-IND-6615</v>
      </c>
      <c r="E498" s="11" t="s">
        <v>1092</v>
      </c>
      <c r="F498" s="11" t="s">
        <v>33</v>
      </c>
      <c r="G498" s="11" t="str">
        <f t="shared" si="24"/>
        <v>S-WD-IND-929</v>
      </c>
      <c r="H498" s="11" t="s">
        <v>1589</v>
      </c>
    </row>
    <row r="499" spans="1:8" x14ac:dyDescent="0.3">
      <c r="A499" s="11" t="str">
        <f>Transportation!A499</f>
        <v>P-PD-9906</v>
      </c>
      <c r="B499" s="21">
        <f>Manufacturing!E499+5</f>
        <v>44385</v>
      </c>
      <c r="C499" s="11" t="str">
        <f t="shared" si="25"/>
        <v>WD-USA-100961</v>
      </c>
      <c r="D499" s="11" t="str">
        <f t="shared" si="26"/>
        <v>WH-USA-9758</v>
      </c>
      <c r="E499" s="11" t="s">
        <v>1094</v>
      </c>
      <c r="F499" s="11" t="s">
        <v>33</v>
      </c>
      <c r="G499" s="11" t="str">
        <f t="shared" si="24"/>
        <v>S-WD-USA-530</v>
      </c>
      <c r="H499" s="11" t="s">
        <v>1590</v>
      </c>
    </row>
    <row r="500" spans="1:8" x14ac:dyDescent="0.3">
      <c r="A500" s="11" t="str">
        <f>Transportation!A500</f>
        <v>P-PD-9638</v>
      </c>
      <c r="B500" s="21">
        <f>Manufacturing!E500+5</f>
        <v>44386</v>
      </c>
      <c r="C500" s="11" t="str">
        <f t="shared" si="25"/>
        <v>WD-GER-100474</v>
      </c>
      <c r="D500" s="11" t="str">
        <f t="shared" si="26"/>
        <v>WH-GER-6615</v>
      </c>
      <c r="E500" s="11" t="s">
        <v>29</v>
      </c>
      <c r="F500" s="11" t="s">
        <v>16</v>
      </c>
      <c r="G500" s="11" t="str">
        <f t="shared" si="24"/>
        <v>S-WD-GER-858</v>
      </c>
      <c r="H500" s="11" t="s">
        <v>1591</v>
      </c>
    </row>
    <row r="501" spans="1:8" x14ac:dyDescent="0.3">
      <c r="A501" s="11" t="str">
        <f>Transportation!A501</f>
        <v>P-PD-6287</v>
      </c>
      <c r="B501" s="21">
        <f>Manufacturing!E501+5</f>
        <v>44386</v>
      </c>
      <c r="C501" s="11" t="str">
        <f t="shared" si="25"/>
        <v>WD-IND-100305</v>
      </c>
      <c r="D501" s="11" t="str">
        <f t="shared" si="26"/>
        <v>WH-IND-6615</v>
      </c>
      <c r="E501" s="11" t="s">
        <v>1092</v>
      </c>
      <c r="F501" s="11" t="s">
        <v>25</v>
      </c>
      <c r="G501" s="11" t="str">
        <f t="shared" si="24"/>
        <v>S-WD-IND-809</v>
      </c>
      <c r="H501" s="11" t="s">
        <v>1592</v>
      </c>
    </row>
    <row r="502" spans="1:8" x14ac:dyDescent="0.3">
      <c r="A502" s="11" t="str">
        <f>Transportation!A502</f>
        <v>P-PD-7889</v>
      </c>
      <c r="B502" s="21">
        <f>Manufacturing!E502+5</f>
        <v>44386</v>
      </c>
      <c r="C502" s="11" t="str">
        <f t="shared" si="25"/>
        <v>WD-GER-100474</v>
      </c>
      <c r="D502" s="11" t="str">
        <f t="shared" si="26"/>
        <v>WH-GER-6615</v>
      </c>
      <c r="E502" s="11" t="s">
        <v>29</v>
      </c>
      <c r="F502" s="11" t="s">
        <v>37</v>
      </c>
      <c r="G502" s="11" t="str">
        <f t="shared" si="24"/>
        <v>S-WD-GER-693</v>
      </c>
      <c r="H502" s="11" t="s">
        <v>1593</v>
      </c>
    </row>
    <row r="503" spans="1:8" x14ac:dyDescent="0.3">
      <c r="A503" s="11" t="str">
        <f>Transportation!A503</f>
        <v>P-PD-5884</v>
      </c>
      <c r="B503" s="21">
        <f>Manufacturing!E503+5</f>
        <v>44386</v>
      </c>
      <c r="C503" s="11" t="str">
        <f t="shared" si="25"/>
        <v>WD-GER-100474</v>
      </c>
      <c r="D503" s="11" t="str">
        <f t="shared" si="26"/>
        <v>WH-GER-6615</v>
      </c>
      <c r="E503" s="11" t="s">
        <v>29</v>
      </c>
      <c r="F503" s="11" t="s">
        <v>33</v>
      </c>
      <c r="G503" s="11" t="str">
        <f t="shared" si="24"/>
        <v>S-WD-GER-929</v>
      </c>
      <c r="H503" s="11" t="s">
        <v>1594</v>
      </c>
    </row>
    <row r="504" spans="1:8" x14ac:dyDescent="0.3">
      <c r="A504" s="11" t="str">
        <f>Transportation!A504</f>
        <v>P-PD-3371</v>
      </c>
      <c r="B504" s="21">
        <f>Manufacturing!E504+5</f>
        <v>44387</v>
      </c>
      <c r="C504" s="11" t="str">
        <f t="shared" si="25"/>
        <v>WD-IND-100305</v>
      </c>
      <c r="D504" s="11" t="str">
        <f t="shared" si="26"/>
        <v>WH-IND-6615</v>
      </c>
      <c r="E504" s="11" t="s">
        <v>1092</v>
      </c>
      <c r="F504" s="11" t="s">
        <v>33</v>
      </c>
      <c r="G504" s="11" t="str">
        <f t="shared" si="24"/>
        <v>S-WD-IND-929</v>
      </c>
      <c r="H504" s="11" t="s">
        <v>1595</v>
      </c>
    </row>
    <row r="505" spans="1:8" x14ac:dyDescent="0.3">
      <c r="A505" s="11" t="str">
        <f>Transportation!A505</f>
        <v>P-PD-7829</v>
      </c>
      <c r="B505" s="21">
        <f>Manufacturing!E505+5</f>
        <v>44387</v>
      </c>
      <c r="C505" s="11" t="str">
        <f t="shared" si="25"/>
        <v>WD-USA-100961</v>
      </c>
      <c r="D505" s="11" t="str">
        <f t="shared" si="26"/>
        <v>WH-USA-9758</v>
      </c>
      <c r="E505" s="11" t="s">
        <v>1094</v>
      </c>
      <c r="F505" s="11" t="s">
        <v>37</v>
      </c>
      <c r="G505" s="11" t="str">
        <f t="shared" si="24"/>
        <v>S-WD-USA-488</v>
      </c>
      <c r="H505" s="11" t="s">
        <v>1596</v>
      </c>
    </row>
    <row r="506" spans="1:8" x14ac:dyDescent="0.3">
      <c r="A506" s="11" t="str">
        <f>Transportation!A506</f>
        <v>P-PD-9560</v>
      </c>
      <c r="B506" s="21">
        <f>Manufacturing!E506+5</f>
        <v>44387</v>
      </c>
      <c r="C506" s="11" t="str">
        <f t="shared" si="25"/>
        <v>WD-USA-100961</v>
      </c>
      <c r="D506" s="11" t="str">
        <f t="shared" si="26"/>
        <v>WH-USA-9758</v>
      </c>
      <c r="E506" s="11" t="s">
        <v>1094</v>
      </c>
      <c r="F506" s="11" t="s">
        <v>33</v>
      </c>
      <c r="G506" s="11" t="str">
        <f t="shared" si="24"/>
        <v>S-WD-USA-530</v>
      </c>
      <c r="H506" s="11" t="s">
        <v>1597</v>
      </c>
    </row>
    <row r="507" spans="1:8" x14ac:dyDescent="0.3">
      <c r="A507" s="11" t="str">
        <f>Transportation!A507</f>
        <v>P-PD-3725</v>
      </c>
      <c r="B507" s="21">
        <f>Manufacturing!E507+5</f>
        <v>44389</v>
      </c>
      <c r="C507" s="11" t="str">
        <f t="shared" si="25"/>
        <v>WD-USA-100961</v>
      </c>
      <c r="D507" s="11" t="str">
        <f t="shared" si="26"/>
        <v>WH-USA-9758</v>
      </c>
      <c r="E507" s="11" t="s">
        <v>1094</v>
      </c>
      <c r="F507" s="11" t="s">
        <v>16</v>
      </c>
      <c r="G507" s="11" t="str">
        <f t="shared" si="24"/>
        <v>S-WD-USA-636</v>
      </c>
      <c r="H507" s="11" t="s">
        <v>1598</v>
      </c>
    </row>
    <row r="508" spans="1:8" x14ac:dyDescent="0.3">
      <c r="A508" s="11" t="str">
        <f>Transportation!A508</f>
        <v>P-PD-6197</v>
      </c>
      <c r="B508" s="21">
        <f>Manufacturing!E508+5</f>
        <v>44389</v>
      </c>
      <c r="C508" s="11" t="str">
        <f t="shared" si="25"/>
        <v>WD-GER-100474</v>
      </c>
      <c r="D508" s="11" t="str">
        <f t="shared" si="26"/>
        <v>WH-GER-6615</v>
      </c>
      <c r="E508" s="11" t="s">
        <v>29</v>
      </c>
      <c r="F508" s="11" t="s">
        <v>25</v>
      </c>
      <c r="G508" s="11" t="str">
        <f t="shared" si="24"/>
        <v>S-WD-GER-809</v>
      </c>
      <c r="H508" s="11" t="s">
        <v>1599</v>
      </c>
    </row>
    <row r="509" spans="1:8" x14ac:dyDescent="0.3">
      <c r="A509" s="11" t="str">
        <f>Transportation!A509</f>
        <v>P-PD-5100</v>
      </c>
      <c r="B509" s="21">
        <f>Manufacturing!E509+5</f>
        <v>44389</v>
      </c>
      <c r="C509" s="11" t="str">
        <f t="shared" si="25"/>
        <v>WD-USA-100961</v>
      </c>
      <c r="D509" s="11" t="str">
        <f t="shared" si="26"/>
        <v>WH-USA-9758</v>
      </c>
      <c r="E509" s="11" t="s">
        <v>1094</v>
      </c>
      <c r="F509" s="11" t="s">
        <v>25</v>
      </c>
      <c r="G509" s="11" t="str">
        <f t="shared" si="24"/>
        <v>S-WD-USA-934</v>
      </c>
      <c r="H509" s="11" t="s">
        <v>1600</v>
      </c>
    </row>
    <row r="510" spans="1:8" x14ac:dyDescent="0.3">
      <c r="A510" s="11" t="str">
        <f>Transportation!A510</f>
        <v>P-PD-9159</v>
      </c>
      <c r="B510" s="21">
        <f>Manufacturing!E510+5</f>
        <v>44390</v>
      </c>
      <c r="C510" s="11" t="str">
        <f t="shared" si="25"/>
        <v>WD-GER-100474</v>
      </c>
      <c r="D510" s="11" t="str">
        <f t="shared" si="26"/>
        <v>WH-GER-6615</v>
      </c>
      <c r="E510" s="11" t="s">
        <v>29</v>
      </c>
      <c r="F510" s="11" t="s">
        <v>16</v>
      </c>
      <c r="G510" s="11" t="str">
        <f t="shared" si="24"/>
        <v>S-WD-GER-858</v>
      </c>
      <c r="H510" s="11" t="s">
        <v>1601</v>
      </c>
    </row>
    <row r="511" spans="1:8" x14ac:dyDescent="0.3">
      <c r="A511" s="11" t="str">
        <f>Transportation!A511</f>
        <v>P-PD-4298</v>
      </c>
      <c r="B511" s="21">
        <f>Manufacturing!E511+5</f>
        <v>44390</v>
      </c>
      <c r="C511" s="11" t="str">
        <f t="shared" si="25"/>
        <v>WD-CHI-100424</v>
      </c>
      <c r="D511" s="11" t="str">
        <f t="shared" si="26"/>
        <v>WH-CHI-6464</v>
      </c>
      <c r="E511" s="11" t="s">
        <v>24</v>
      </c>
      <c r="F511" s="11" t="s">
        <v>16</v>
      </c>
      <c r="G511" s="11" t="str">
        <f t="shared" si="24"/>
        <v>S-WD-CHI-449</v>
      </c>
      <c r="H511" s="11" t="s">
        <v>1602</v>
      </c>
    </row>
    <row r="512" spans="1:8" x14ac:dyDescent="0.3">
      <c r="A512" s="11" t="str">
        <f>Transportation!A512</f>
        <v>P-PD-8058</v>
      </c>
      <c r="B512" s="21">
        <f>Manufacturing!E512+5</f>
        <v>44391</v>
      </c>
      <c r="C512" s="11" t="str">
        <f t="shared" si="25"/>
        <v>WD-USA-100961</v>
      </c>
      <c r="D512" s="11" t="str">
        <f t="shared" si="26"/>
        <v>WH-USA-9758</v>
      </c>
      <c r="E512" s="11" t="s">
        <v>1094</v>
      </c>
      <c r="F512" s="11" t="s">
        <v>25</v>
      </c>
      <c r="G512" s="11" t="str">
        <f t="shared" si="24"/>
        <v>S-WD-USA-934</v>
      </c>
      <c r="H512" s="11" t="s">
        <v>1603</v>
      </c>
    </row>
    <row r="513" spans="1:8" x14ac:dyDescent="0.3">
      <c r="A513" s="11" t="str">
        <f>Transportation!A513</f>
        <v>P-PD-6520</v>
      </c>
      <c r="B513" s="21">
        <f>Manufacturing!E513+5</f>
        <v>44391</v>
      </c>
      <c r="C513" s="11" t="str">
        <f t="shared" si="25"/>
        <v>WD-IND-100305</v>
      </c>
      <c r="D513" s="11" t="str">
        <f t="shared" si="26"/>
        <v>WH-IND-6615</v>
      </c>
      <c r="E513" s="11" t="s">
        <v>1092</v>
      </c>
      <c r="F513" s="11" t="s">
        <v>33</v>
      </c>
      <c r="G513" s="11" t="str">
        <f t="shared" si="24"/>
        <v>S-WD-IND-929</v>
      </c>
      <c r="H513" s="11" t="s">
        <v>1604</v>
      </c>
    </row>
    <row r="514" spans="1:8" x14ac:dyDescent="0.3">
      <c r="A514" s="11" t="str">
        <f>Transportation!A514</f>
        <v>P-PD-7635</v>
      </c>
      <c r="B514" s="21">
        <f>Manufacturing!E514+5</f>
        <v>44391</v>
      </c>
      <c r="C514" s="11" t="str">
        <f t="shared" si="25"/>
        <v>WD-CHI-100424</v>
      </c>
      <c r="D514" s="11" t="str">
        <f t="shared" si="26"/>
        <v>WH-CHI-6464</v>
      </c>
      <c r="E514" s="11" t="s">
        <v>24</v>
      </c>
      <c r="F514" s="11" t="s">
        <v>37</v>
      </c>
      <c r="G514" s="11" t="str">
        <f t="shared" si="24"/>
        <v>S-WD-CHI-499</v>
      </c>
      <c r="H514" s="11" t="s">
        <v>1605</v>
      </c>
    </row>
    <row r="515" spans="1:8" x14ac:dyDescent="0.3">
      <c r="A515" s="11" t="str">
        <f>Transportation!A515</f>
        <v>P-PD-7636</v>
      </c>
      <c r="B515" s="21">
        <f>Manufacturing!E515+5</f>
        <v>44391</v>
      </c>
      <c r="C515" s="11" t="str">
        <f t="shared" si="25"/>
        <v>WD-CHI-100424</v>
      </c>
      <c r="D515" s="11" t="str">
        <f t="shared" si="26"/>
        <v>WH-CHI-6464</v>
      </c>
      <c r="E515" s="11" t="s">
        <v>24</v>
      </c>
      <c r="F515" s="11" t="s">
        <v>33</v>
      </c>
      <c r="G515" s="11" t="str">
        <f t="shared" si="24"/>
        <v>S-WD-CHI-715</v>
      </c>
      <c r="H515" s="11" t="s">
        <v>1606</v>
      </c>
    </row>
    <row r="516" spans="1:8" x14ac:dyDescent="0.3">
      <c r="A516" s="11" t="str">
        <f>Transportation!A516</f>
        <v>P-PD-7410</v>
      </c>
      <c r="B516" s="21">
        <f>Manufacturing!E516+5</f>
        <v>44392</v>
      </c>
      <c r="C516" s="11" t="str">
        <f t="shared" si="25"/>
        <v>WD-IND-100305</v>
      </c>
      <c r="D516" s="11" t="str">
        <f t="shared" si="26"/>
        <v>WH-IND-6615</v>
      </c>
      <c r="E516" s="11" t="s">
        <v>1092</v>
      </c>
      <c r="F516" s="11" t="s">
        <v>37</v>
      </c>
      <c r="G516" s="11" t="str">
        <f t="shared" si="24"/>
        <v>S-WD-IND-693</v>
      </c>
      <c r="H516" s="11" t="s">
        <v>1607</v>
      </c>
    </row>
    <row r="517" spans="1:8" x14ac:dyDescent="0.3">
      <c r="A517" s="11" t="str">
        <f>Transportation!A517</f>
        <v>P-PD-6960</v>
      </c>
      <c r="B517" s="21">
        <f>Manufacturing!E517+5</f>
        <v>44392</v>
      </c>
      <c r="C517" s="11" t="str">
        <f t="shared" si="25"/>
        <v>WD-GER-100474</v>
      </c>
      <c r="D517" s="11" t="str">
        <f t="shared" si="26"/>
        <v>WH-GER-6615</v>
      </c>
      <c r="E517" s="11" t="s">
        <v>29</v>
      </c>
      <c r="F517" s="11" t="s">
        <v>16</v>
      </c>
      <c r="G517" s="11" t="str">
        <f t="shared" si="24"/>
        <v>S-WD-GER-858</v>
      </c>
      <c r="H517" s="11" t="s">
        <v>1608</v>
      </c>
    </row>
    <row r="518" spans="1:8" x14ac:dyDescent="0.3">
      <c r="A518" s="11" t="str">
        <f>Transportation!A518</f>
        <v>P-PD-4421</v>
      </c>
      <c r="B518" s="21">
        <f>Manufacturing!E518+5</f>
        <v>44392</v>
      </c>
      <c r="C518" s="11" t="str">
        <f t="shared" si="25"/>
        <v>WD-IND-100305</v>
      </c>
      <c r="D518" s="11" t="str">
        <f t="shared" si="26"/>
        <v>WH-IND-6615</v>
      </c>
      <c r="E518" s="11" t="s">
        <v>1092</v>
      </c>
      <c r="F518" s="11" t="s">
        <v>37</v>
      </c>
      <c r="G518" s="11" t="str">
        <f t="shared" si="24"/>
        <v>S-WD-IND-693</v>
      </c>
      <c r="H518" s="11" t="s">
        <v>1609</v>
      </c>
    </row>
    <row r="519" spans="1:8" x14ac:dyDescent="0.3">
      <c r="A519" s="11" t="str">
        <f>Transportation!A519</f>
        <v>P-PD-8283</v>
      </c>
      <c r="B519" s="21">
        <f>Manufacturing!E519+5</f>
        <v>44393</v>
      </c>
      <c r="C519" s="11" t="str">
        <f t="shared" si="25"/>
        <v>WD-GER-100474</v>
      </c>
      <c r="D519" s="11" t="str">
        <f t="shared" si="26"/>
        <v>WH-GER-6615</v>
      </c>
      <c r="E519" s="11" t="s">
        <v>29</v>
      </c>
      <c r="F519" s="11" t="s">
        <v>25</v>
      </c>
      <c r="G519" s="11" t="str">
        <f t="shared" si="24"/>
        <v>S-WD-GER-809</v>
      </c>
      <c r="H519" s="11" t="s">
        <v>1610</v>
      </c>
    </row>
    <row r="520" spans="1:8" x14ac:dyDescent="0.3">
      <c r="A520" s="11" t="str">
        <f>Transportation!A520</f>
        <v>P-PD-9283</v>
      </c>
      <c r="B520" s="21">
        <f>Manufacturing!E520+5</f>
        <v>44393</v>
      </c>
      <c r="C520" s="11" t="str">
        <f t="shared" si="25"/>
        <v>WD-USA-100961</v>
      </c>
      <c r="D520" s="11" t="str">
        <f t="shared" si="26"/>
        <v>WH-USA-9758</v>
      </c>
      <c r="E520" s="11" t="s">
        <v>1094</v>
      </c>
      <c r="F520" s="11" t="s">
        <v>25</v>
      </c>
      <c r="G520" s="11" t="str">
        <f t="shared" si="24"/>
        <v>S-WD-USA-934</v>
      </c>
      <c r="H520" s="11" t="s">
        <v>1611</v>
      </c>
    </row>
    <row r="521" spans="1:8" x14ac:dyDescent="0.3">
      <c r="A521" s="11" t="str">
        <f>Transportation!A521</f>
        <v>P-PD-9539</v>
      </c>
      <c r="B521" s="21">
        <f>Manufacturing!E521+5</f>
        <v>44393</v>
      </c>
      <c r="C521" s="11" t="str">
        <f t="shared" si="25"/>
        <v>WD-CHI-100424</v>
      </c>
      <c r="D521" s="11" t="str">
        <f t="shared" si="26"/>
        <v>WH-CHI-6464</v>
      </c>
      <c r="E521" s="11" t="s">
        <v>24</v>
      </c>
      <c r="F521" s="11" t="s">
        <v>25</v>
      </c>
      <c r="G521" s="11" t="str">
        <f t="shared" si="24"/>
        <v>S-WD-CHI-690</v>
      </c>
      <c r="H521" s="11" t="s">
        <v>1612</v>
      </c>
    </row>
    <row r="522" spans="1:8" x14ac:dyDescent="0.3">
      <c r="A522" s="11" t="str">
        <f>Transportation!A522</f>
        <v>P-PD-4141</v>
      </c>
      <c r="B522" s="21">
        <f>Manufacturing!E522+5</f>
        <v>44394</v>
      </c>
      <c r="C522" s="11" t="str">
        <f t="shared" si="25"/>
        <v>WD-IND-100305</v>
      </c>
      <c r="D522" s="11" t="str">
        <f t="shared" si="26"/>
        <v>WH-IND-6615</v>
      </c>
      <c r="E522" s="11" t="s">
        <v>1092</v>
      </c>
      <c r="F522" s="11" t="s">
        <v>37</v>
      </c>
      <c r="G522" s="11" t="str">
        <f t="shared" ref="G522:G585" si="27">IF(AND(F522="Multi Tier Racking",E522="USA"),"S-WD-USA-530",IF(AND(F522="Static Shelving",E522="USA"),"S-WD-USA-636",IF(AND(F522="Mobile Shelving",E522="USA"),"S-WD-USA-934",IF(AND(F522="Pallet Racking",E522="USA"),"S-WD-USA-488",IF(AND(F522="Multi Tier Racking",E522="Germany"),"S-WD-GER-929",IF(AND(F522="Static Shelving",E522="Germany"),"S-WD-GER-858",IF(AND(F522="Mobile Shelving",E522="Germany"),"S-WD-GER-809",IF(AND(F522="Pallet Racking",E522="Germany"),"S-WD-GER-693",IF(AND(F522="Multi Tier Racking",E522="China"),"S-WD-CHI-715",IF(AND(F522="Static Shelving",E522="China"),"S-WD-CHI-449",IF(AND(F522="Mobile Shelving",E522="China"),"S-WD-CHI-690",IF(AND(F522="Pallet Racking",E522="China"),"S-WD-CHI-499",IF(AND(F522="Multi Tier Racking",E522="India"),"S-WD-IND-929",IF(AND(F522="Static Shelving",E522="India"),"S-WD-IND-858",IF(AND(F522="Mobile Shelving",E522="India"),"S-WD-IND-809",IF(AND(F522="Pallet Racking",E522="India"),"S-WD-IND-693",""))))))))))))))))</f>
        <v>S-WD-IND-693</v>
      </c>
      <c r="H522" s="11" t="s">
        <v>1613</v>
      </c>
    </row>
    <row r="523" spans="1:8" x14ac:dyDescent="0.3">
      <c r="A523" s="11" t="str">
        <f>Transportation!A523</f>
        <v>P-PD-5586</v>
      </c>
      <c r="B523" s="21">
        <f>Manufacturing!E523+5</f>
        <v>44394</v>
      </c>
      <c r="C523" s="11" t="str">
        <f t="shared" si="25"/>
        <v>WD-CHI-100424</v>
      </c>
      <c r="D523" s="11" t="str">
        <f t="shared" si="26"/>
        <v>WH-CHI-6464</v>
      </c>
      <c r="E523" s="11" t="s">
        <v>24</v>
      </c>
      <c r="F523" s="11" t="s">
        <v>25</v>
      </c>
      <c r="G523" s="11" t="str">
        <f t="shared" si="27"/>
        <v>S-WD-CHI-690</v>
      </c>
      <c r="H523" s="11" t="s">
        <v>1614</v>
      </c>
    </row>
    <row r="524" spans="1:8" x14ac:dyDescent="0.3">
      <c r="A524" s="11" t="str">
        <f>Transportation!A524</f>
        <v>P-PD-5592</v>
      </c>
      <c r="B524" s="21">
        <f>Manufacturing!E524+5</f>
        <v>44394</v>
      </c>
      <c r="C524" s="11" t="str">
        <f t="shared" si="25"/>
        <v>WD-CHI-100424</v>
      </c>
      <c r="D524" s="11" t="str">
        <f t="shared" si="26"/>
        <v>WH-CHI-6464</v>
      </c>
      <c r="E524" s="11" t="s">
        <v>24</v>
      </c>
      <c r="F524" s="11" t="s">
        <v>16</v>
      </c>
      <c r="G524" s="11" t="str">
        <f t="shared" si="27"/>
        <v>S-WD-CHI-449</v>
      </c>
      <c r="H524" s="11" t="s">
        <v>1615</v>
      </c>
    </row>
    <row r="525" spans="1:8" x14ac:dyDescent="0.3">
      <c r="A525" s="11" t="str">
        <f>Transportation!A525</f>
        <v>P-PD-8688</v>
      </c>
      <c r="B525" s="21">
        <f>Manufacturing!E525+5</f>
        <v>44395</v>
      </c>
      <c r="C525" s="11" t="str">
        <f t="shared" si="25"/>
        <v>WD-IND-100305</v>
      </c>
      <c r="D525" s="11" t="str">
        <f t="shared" si="26"/>
        <v>WH-IND-6615</v>
      </c>
      <c r="E525" s="11" t="s">
        <v>1092</v>
      </c>
      <c r="F525" s="11" t="s">
        <v>16</v>
      </c>
      <c r="G525" s="11" t="str">
        <f t="shared" si="27"/>
        <v>S-WD-IND-858</v>
      </c>
      <c r="H525" s="11" t="s">
        <v>1616</v>
      </c>
    </row>
    <row r="526" spans="1:8" x14ac:dyDescent="0.3">
      <c r="A526" s="11" t="str">
        <f>Transportation!A526</f>
        <v>P-PD-5273</v>
      </c>
      <c r="B526" s="21">
        <f>Manufacturing!E526+5</f>
        <v>44395</v>
      </c>
      <c r="C526" s="11" t="str">
        <f t="shared" si="25"/>
        <v>WD-CHI-100424</v>
      </c>
      <c r="D526" s="11" t="str">
        <f t="shared" si="26"/>
        <v>WH-CHI-6464</v>
      </c>
      <c r="E526" s="11" t="s">
        <v>24</v>
      </c>
      <c r="F526" s="11" t="s">
        <v>37</v>
      </c>
      <c r="G526" s="11" t="str">
        <f t="shared" si="27"/>
        <v>S-WD-CHI-499</v>
      </c>
      <c r="H526" s="11" t="s">
        <v>1617</v>
      </c>
    </row>
    <row r="527" spans="1:8" x14ac:dyDescent="0.3">
      <c r="A527" s="11" t="str">
        <f>Transportation!A527</f>
        <v>P-PD-8786</v>
      </c>
      <c r="B527" s="21">
        <f>Manufacturing!E527+5</f>
        <v>44396</v>
      </c>
      <c r="C527" s="11" t="str">
        <f t="shared" si="25"/>
        <v>WD-IND-100305</v>
      </c>
      <c r="D527" s="11" t="str">
        <f t="shared" si="26"/>
        <v>WH-IND-6615</v>
      </c>
      <c r="E527" s="11" t="s">
        <v>1092</v>
      </c>
      <c r="F527" s="11" t="s">
        <v>33</v>
      </c>
      <c r="G527" s="11" t="str">
        <f t="shared" si="27"/>
        <v>S-WD-IND-929</v>
      </c>
      <c r="H527" s="11" t="s">
        <v>1618</v>
      </c>
    </row>
    <row r="528" spans="1:8" x14ac:dyDescent="0.3">
      <c r="A528" s="11" t="str">
        <f>Transportation!A528</f>
        <v>P-PD-5736</v>
      </c>
      <c r="B528" s="21">
        <f>Manufacturing!E528+5</f>
        <v>44396</v>
      </c>
      <c r="C528" s="11" t="str">
        <f t="shared" si="25"/>
        <v>WD-GER-100474</v>
      </c>
      <c r="D528" s="11" t="str">
        <f t="shared" si="26"/>
        <v>WH-GER-6615</v>
      </c>
      <c r="E528" s="11" t="s">
        <v>29</v>
      </c>
      <c r="F528" s="11" t="s">
        <v>16</v>
      </c>
      <c r="G528" s="11" t="str">
        <f t="shared" si="27"/>
        <v>S-WD-GER-858</v>
      </c>
      <c r="H528" s="11" t="s">
        <v>1619</v>
      </c>
    </row>
    <row r="529" spans="1:8" x14ac:dyDescent="0.3">
      <c r="A529" s="11" t="str">
        <f>Transportation!A529</f>
        <v>P-PD-6475</v>
      </c>
      <c r="B529" s="21">
        <f>Manufacturing!E529+5</f>
        <v>44396</v>
      </c>
      <c r="C529" s="11" t="str">
        <f t="shared" si="25"/>
        <v>WD-IND-100305</v>
      </c>
      <c r="D529" s="11" t="str">
        <f t="shared" si="26"/>
        <v>WH-IND-6615</v>
      </c>
      <c r="E529" s="11" t="s">
        <v>1092</v>
      </c>
      <c r="F529" s="11" t="s">
        <v>25</v>
      </c>
      <c r="G529" s="11" t="str">
        <f t="shared" si="27"/>
        <v>S-WD-IND-809</v>
      </c>
      <c r="H529" s="11" t="s">
        <v>1620</v>
      </c>
    </row>
    <row r="530" spans="1:8" x14ac:dyDescent="0.3">
      <c r="A530" s="11" t="str">
        <f>Transportation!A530</f>
        <v>P-PD-8107</v>
      </c>
      <c r="B530" s="21">
        <f>Manufacturing!E530+5</f>
        <v>44397</v>
      </c>
      <c r="C530" s="11" t="str">
        <f t="shared" si="25"/>
        <v>WD-USA-100961</v>
      </c>
      <c r="D530" s="11" t="str">
        <f t="shared" si="26"/>
        <v>WH-USA-9758</v>
      </c>
      <c r="E530" s="11" t="s">
        <v>1094</v>
      </c>
      <c r="F530" s="11" t="s">
        <v>25</v>
      </c>
      <c r="G530" s="11" t="str">
        <f t="shared" si="27"/>
        <v>S-WD-USA-934</v>
      </c>
      <c r="H530" s="11" t="s">
        <v>1621</v>
      </c>
    </row>
    <row r="531" spans="1:8" x14ac:dyDescent="0.3">
      <c r="A531" s="11" t="str">
        <f>Transportation!A531</f>
        <v>P-PD-8493</v>
      </c>
      <c r="B531" s="21">
        <f>Manufacturing!E531+5</f>
        <v>44397</v>
      </c>
      <c r="C531" s="11" t="str">
        <f t="shared" si="25"/>
        <v>WD-CHI-100424</v>
      </c>
      <c r="D531" s="11" t="str">
        <f t="shared" si="26"/>
        <v>WH-CHI-6464</v>
      </c>
      <c r="E531" s="11" t="s">
        <v>24</v>
      </c>
      <c r="F531" s="11" t="s">
        <v>33</v>
      </c>
      <c r="G531" s="11" t="str">
        <f t="shared" si="27"/>
        <v>S-WD-CHI-715</v>
      </c>
      <c r="H531" s="11" t="s">
        <v>1622</v>
      </c>
    </row>
    <row r="532" spans="1:8" x14ac:dyDescent="0.3">
      <c r="A532" s="11" t="str">
        <f>Transportation!A532</f>
        <v>P-PD-6269</v>
      </c>
      <c r="B532" s="21">
        <f>Manufacturing!E532+5</f>
        <v>44398</v>
      </c>
      <c r="C532" s="11" t="str">
        <f t="shared" si="25"/>
        <v>WD-CHI-100424</v>
      </c>
      <c r="D532" s="11" t="str">
        <f t="shared" si="26"/>
        <v>WH-CHI-6464</v>
      </c>
      <c r="E532" s="11" t="s">
        <v>24</v>
      </c>
      <c r="F532" s="11" t="s">
        <v>37</v>
      </c>
      <c r="G532" s="11" t="str">
        <f t="shared" si="27"/>
        <v>S-WD-CHI-499</v>
      </c>
      <c r="H532" s="11" t="s">
        <v>1623</v>
      </c>
    </row>
    <row r="533" spans="1:8" x14ac:dyDescent="0.3">
      <c r="A533" s="11" t="str">
        <f>Transportation!A533</f>
        <v>P-PD-7897</v>
      </c>
      <c r="B533" s="21">
        <f>Manufacturing!E533+5</f>
        <v>44398</v>
      </c>
      <c r="C533" s="11" t="str">
        <f t="shared" si="25"/>
        <v>WD-GER-100474</v>
      </c>
      <c r="D533" s="11" t="str">
        <f t="shared" si="26"/>
        <v>WH-GER-6615</v>
      </c>
      <c r="E533" s="11" t="s">
        <v>29</v>
      </c>
      <c r="F533" s="11" t="s">
        <v>25</v>
      </c>
      <c r="G533" s="11" t="str">
        <f t="shared" si="27"/>
        <v>S-WD-GER-809</v>
      </c>
      <c r="H533" s="11" t="s">
        <v>1624</v>
      </c>
    </row>
    <row r="534" spans="1:8" x14ac:dyDescent="0.3">
      <c r="A534" s="11" t="str">
        <f>Transportation!A534</f>
        <v>P-PD-5418</v>
      </c>
      <c r="B534" s="21">
        <f>Manufacturing!E534+5</f>
        <v>44398</v>
      </c>
      <c r="C534" s="11" t="str">
        <f t="shared" si="25"/>
        <v>WD-IND-100305</v>
      </c>
      <c r="D534" s="11" t="str">
        <f t="shared" si="26"/>
        <v>WH-IND-6615</v>
      </c>
      <c r="E534" s="11" t="s">
        <v>1092</v>
      </c>
      <c r="F534" s="11" t="s">
        <v>16</v>
      </c>
      <c r="G534" s="11" t="str">
        <f t="shared" si="27"/>
        <v>S-WD-IND-858</v>
      </c>
      <c r="H534" s="11" t="s">
        <v>1625</v>
      </c>
    </row>
    <row r="535" spans="1:8" x14ac:dyDescent="0.3">
      <c r="A535" s="11" t="str">
        <f>Transportation!A535</f>
        <v>P-PD-6387</v>
      </c>
      <c r="B535" s="21">
        <f>Manufacturing!E535+5</f>
        <v>44399</v>
      </c>
      <c r="C535" s="11" t="str">
        <f t="shared" si="25"/>
        <v>WD-IND-100305</v>
      </c>
      <c r="D535" s="11" t="str">
        <f t="shared" si="26"/>
        <v>WH-IND-6615</v>
      </c>
      <c r="E535" s="11" t="s">
        <v>1092</v>
      </c>
      <c r="F535" s="11" t="s">
        <v>37</v>
      </c>
      <c r="G535" s="11" t="str">
        <f t="shared" si="27"/>
        <v>S-WD-IND-693</v>
      </c>
      <c r="H535" s="11" t="s">
        <v>1626</v>
      </c>
    </row>
    <row r="536" spans="1:8" x14ac:dyDescent="0.3">
      <c r="A536" s="11" t="str">
        <f>Transportation!A536</f>
        <v>P-PD-3404</v>
      </c>
      <c r="B536" s="21">
        <f>Manufacturing!E536+5</f>
        <v>44399</v>
      </c>
      <c r="C536" s="11" t="str">
        <f t="shared" si="25"/>
        <v>WD-USA-100961</v>
      </c>
      <c r="D536" s="11" t="str">
        <f t="shared" si="26"/>
        <v>WH-USA-9758</v>
      </c>
      <c r="E536" s="11" t="s">
        <v>1094</v>
      </c>
      <c r="F536" s="11" t="s">
        <v>16</v>
      </c>
      <c r="G536" s="11" t="str">
        <f t="shared" si="27"/>
        <v>S-WD-USA-636</v>
      </c>
      <c r="H536" s="11" t="s">
        <v>1627</v>
      </c>
    </row>
    <row r="537" spans="1:8" x14ac:dyDescent="0.3">
      <c r="A537" s="11" t="str">
        <f>Transportation!A537</f>
        <v>P-PD-5095</v>
      </c>
      <c r="B537" s="21">
        <f>Manufacturing!E537+5</f>
        <v>44399</v>
      </c>
      <c r="C537" s="11" t="str">
        <f t="shared" si="25"/>
        <v>WD-GER-100474</v>
      </c>
      <c r="D537" s="11" t="str">
        <f t="shared" si="26"/>
        <v>WH-GER-6615</v>
      </c>
      <c r="E537" s="11" t="s">
        <v>29</v>
      </c>
      <c r="F537" s="11" t="s">
        <v>25</v>
      </c>
      <c r="G537" s="11" t="str">
        <f t="shared" si="27"/>
        <v>S-WD-GER-809</v>
      </c>
      <c r="H537" s="11" t="s">
        <v>1628</v>
      </c>
    </row>
    <row r="538" spans="1:8" x14ac:dyDescent="0.3">
      <c r="A538" s="11" t="str">
        <f>Transportation!A538</f>
        <v>P-PD-5258</v>
      </c>
      <c r="B538" s="21">
        <f>Manufacturing!E538+5</f>
        <v>44399</v>
      </c>
      <c r="C538" s="11" t="str">
        <f t="shared" si="25"/>
        <v>WD-CHI-100424</v>
      </c>
      <c r="D538" s="11" t="str">
        <f t="shared" si="26"/>
        <v>WH-CHI-6464</v>
      </c>
      <c r="E538" s="11" t="s">
        <v>24</v>
      </c>
      <c r="F538" s="11" t="s">
        <v>16</v>
      </c>
      <c r="G538" s="11" t="str">
        <f t="shared" si="27"/>
        <v>S-WD-CHI-449</v>
      </c>
      <c r="H538" s="11" t="s">
        <v>1629</v>
      </c>
    </row>
    <row r="539" spans="1:8" x14ac:dyDescent="0.3">
      <c r="A539" s="11" t="str">
        <f>Transportation!A539</f>
        <v>P-PD-8330</v>
      </c>
      <c r="B539" s="21">
        <f>Manufacturing!E539+5</f>
        <v>44400</v>
      </c>
      <c r="C539" s="11" t="str">
        <f t="shared" si="25"/>
        <v>WD-CHI-100424</v>
      </c>
      <c r="D539" s="11" t="str">
        <f t="shared" si="26"/>
        <v>WH-CHI-6464</v>
      </c>
      <c r="E539" s="11" t="s">
        <v>24</v>
      </c>
      <c r="F539" s="11" t="s">
        <v>25</v>
      </c>
      <c r="G539" s="11" t="str">
        <f t="shared" si="27"/>
        <v>S-WD-CHI-690</v>
      </c>
      <c r="H539" s="11" t="s">
        <v>1630</v>
      </c>
    </row>
    <row r="540" spans="1:8" x14ac:dyDescent="0.3">
      <c r="A540" s="11" t="str">
        <f>Transportation!A540</f>
        <v>P-PD-6842</v>
      </c>
      <c r="B540" s="21">
        <f>Manufacturing!E540+5</f>
        <v>44400</v>
      </c>
      <c r="C540" s="11" t="str">
        <f t="shared" si="25"/>
        <v>WD-GER-100474</v>
      </c>
      <c r="D540" s="11" t="str">
        <f t="shared" si="26"/>
        <v>WH-GER-6615</v>
      </c>
      <c r="E540" s="11" t="s">
        <v>29</v>
      </c>
      <c r="F540" s="11" t="s">
        <v>16</v>
      </c>
      <c r="G540" s="11" t="str">
        <f t="shared" si="27"/>
        <v>S-WD-GER-858</v>
      </c>
      <c r="H540" s="11" t="s">
        <v>1631</v>
      </c>
    </row>
    <row r="541" spans="1:8" x14ac:dyDescent="0.3">
      <c r="A541" s="11" t="str">
        <f>Transportation!A541</f>
        <v>P-PD-7375</v>
      </c>
      <c r="B541" s="21">
        <f>Manufacturing!E541+5</f>
        <v>44401</v>
      </c>
      <c r="C541" s="11" t="str">
        <f t="shared" si="25"/>
        <v>WD-GER-100474</v>
      </c>
      <c r="D541" s="11" t="str">
        <f t="shared" si="26"/>
        <v>WH-GER-6615</v>
      </c>
      <c r="E541" s="11" t="s">
        <v>29</v>
      </c>
      <c r="F541" s="11" t="s">
        <v>16</v>
      </c>
      <c r="G541" s="11" t="str">
        <f t="shared" si="27"/>
        <v>S-WD-GER-858</v>
      </c>
      <c r="H541" s="11" t="s">
        <v>1632</v>
      </c>
    </row>
    <row r="542" spans="1:8" x14ac:dyDescent="0.3">
      <c r="A542" s="11" t="str">
        <f>Transportation!A542</f>
        <v>P-PD-2707</v>
      </c>
      <c r="B542" s="21">
        <f>Manufacturing!E542+5</f>
        <v>44401</v>
      </c>
      <c r="C542" s="11" t="str">
        <f t="shared" si="25"/>
        <v>WD-CHI-100424</v>
      </c>
      <c r="D542" s="11" t="str">
        <f t="shared" si="26"/>
        <v>WH-CHI-6464</v>
      </c>
      <c r="E542" s="11" t="s">
        <v>24</v>
      </c>
      <c r="F542" s="11" t="s">
        <v>16</v>
      </c>
      <c r="G542" s="11" t="str">
        <f t="shared" si="27"/>
        <v>S-WD-CHI-449</v>
      </c>
      <c r="H542" s="11" t="s">
        <v>1633</v>
      </c>
    </row>
    <row r="543" spans="1:8" x14ac:dyDescent="0.3">
      <c r="A543" s="11" t="str">
        <f>Transportation!A543</f>
        <v>P-PD-3728</v>
      </c>
      <c r="B543" s="21">
        <f>Manufacturing!E543+5</f>
        <v>44401</v>
      </c>
      <c r="C543" s="11" t="str">
        <f t="shared" si="25"/>
        <v>WD-IND-100305</v>
      </c>
      <c r="D543" s="11" t="str">
        <f t="shared" si="26"/>
        <v>WH-IND-6615</v>
      </c>
      <c r="E543" s="11" t="s">
        <v>1092</v>
      </c>
      <c r="F543" s="11" t="s">
        <v>37</v>
      </c>
      <c r="G543" s="11" t="str">
        <f t="shared" si="27"/>
        <v>S-WD-IND-693</v>
      </c>
      <c r="H543" s="11" t="s">
        <v>1634</v>
      </c>
    </row>
    <row r="544" spans="1:8" x14ac:dyDescent="0.3">
      <c r="A544" s="11" t="str">
        <f>Transportation!A544</f>
        <v>P-PD-6357</v>
      </c>
      <c r="B544" s="21">
        <f>Manufacturing!E544+5</f>
        <v>44402</v>
      </c>
      <c r="C544" s="11" t="str">
        <f t="shared" si="25"/>
        <v>WD-USA-100961</v>
      </c>
      <c r="D544" s="11" t="str">
        <f t="shared" si="26"/>
        <v>WH-USA-9758</v>
      </c>
      <c r="E544" s="11" t="s">
        <v>1094</v>
      </c>
      <c r="F544" s="11" t="s">
        <v>33</v>
      </c>
      <c r="G544" s="11" t="str">
        <f t="shared" si="27"/>
        <v>S-WD-USA-530</v>
      </c>
      <c r="H544" s="11" t="s">
        <v>1635</v>
      </c>
    </row>
    <row r="545" spans="1:8" x14ac:dyDescent="0.3">
      <c r="A545" s="11" t="str">
        <f>Transportation!A545</f>
        <v>P-PD-6296</v>
      </c>
      <c r="B545" s="21">
        <f>Manufacturing!E545+5</f>
        <v>44402</v>
      </c>
      <c r="C545" s="11" t="str">
        <f t="shared" si="25"/>
        <v>WD-USA-100961</v>
      </c>
      <c r="D545" s="11" t="str">
        <f t="shared" si="26"/>
        <v>WH-USA-9758</v>
      </c>
      <c r="E545" s="11" t="s">
        <v>1094</v>
      </c>
      <c r="F545" s="11" t="s">
        <v>33</v>
      </c>
      <c r="G545" s="11" t="str">
        <f t="shared" si="27"/>
        <v>S-WD-USA-530</v>
      </c>
      <c r="H545" s="11" t="s">
        <v>1636</v>
      </c>
    </row>
    <row r="546" spans="1:8" x14ac:dyDescent="0.3">
      <c r="A546" s="11" t="str">
        <f>Transportation!A546</f>
        <v>P-PD-8949</v>
      </c>
      <c r="B546" s="21">
        <f>Manufacturing!E546+5</f>
        <v>44402</v>
      </c>
      <c r="C546" s="11" t="str">
        <f t="shared" si="25"/>
        <v>WD-USA-100961</v>
      </c>
      <c r="D546" s="11" t="str">
        <f t="shared" si="26"/>
        <v>WH-USA-9758</v>
      </c>
      <c r="E546" s="11" t="s">
        <v>1094</v>
      </c>
      <c r="F546" s="11" t="s">
        <v>33</v>
      </c>
      <c r="G546" s="11" t="str">
        <f t="shared" si="27"/>
        <v>S-WD-USA-530</v>
      </c>
      <c r="H546" s="11" t="s">
        <v>1637</v>
      </c>
    </row>
    <row r="547" spans="1:8" x14ac:dyDescent="0.3">
      <c r="A547" s="11" t="str">
        <f>Transportation!A547</f>
        <v>P-PD-4960</v>
      </c>
      <c r="B547" s="21">
        <f>Manufacturing!E547+5</f>
        <v>44403</v>
      </c>
      <c r="C547" s="11" t="str">
        <f t="shared" si="25"/>
        <v>WD-CHI-100424</v>
      </c>
      <c r="D547" s="11" t="str">
        <f t="shared" si="26"/>
        <v>WH-CHI-6464</v>
      </c>
      <c r="E547" s="11" t="s">
        <v>24</v>
      </c>
      <c r="F547" s="11" t="s">
        <v>37</v>
      </c>
      <c r="G547" s="11" t="str">
        <f t="shared" si="27"/>
        <v>S-WD-CHI-499</v>
      </c>
      <c r="H547" s="11" t="s">
        <v>1638</v>
      </c>
    </row>
    <row r="548" spans="1:8" x14ac:dyDescent="0.3">
      <c r="A548" s="11" t="str">
        <f>Transportation!A548</f>
        <v>P-PD-4625</v>
      </c>
      <c r="B548" s="21">
        <f>Manufacturing!E548+5</f>
        <v>44403</v>
      </c>
      <c r="C548" s="11" t="str">
        <f t="shared" si="25"/>
        <v>WD-GER-100474</v>
      </c>
      <c r="D548" s="11" t="str">
        <f t="shared" si="26"/>
        <v>WH-GER-6615</v>
      </c>
      <c r="E548" s="11" t="s">
        <v>29</v>
      </c>
      <c r="F548" s="11" t="s">
        <v>33</v>
      </c>
      <c r="G548" s="11" t="str">
        <f t="shared" si="27"/>
        <v>S-WD-GER-929</v>
      </c>
      <c r="H548" s="11" t="s">
        <v>1639</v>
      </c>
    </row>
    <row r="549" spans="1:8" x14ac:dyDescent="0.3">
      <c r="A549" s="11" t="str">
        <f>Transportation!A549</f>
        <v>P-PD-5148</v>
      </c>
      <c r="B549" s="21">
        <f>Manufacturing!E549+5</f>
        <v>44404</v>
      </c>
      <c r="C549" s="11" t="str">
        <f t="shared" si="25"/>
        <v>WD-CHI-100424</v>
      </c>
      <c r="D549" s="11" t="str">
        <f t="shared" si="26"/>
        <v>WH-CHI-6464</v>
      </c>
      <c r="E549" s="11" t="s">
        <v>24</v>
      </c>
      <c r="F549" s="11" t="s">
        <v>33</v>
      </c>
      <c r="G549" s="11" t="str">
        <f t="shared" si="27"/>
        <v>S-WD-CHI-715</v>
      </c>
      <c r="H549" s="11" t="s">
        <v>1640</v>
      </c>
    </row>
    <row r="550" spans="1:8" x14ac:dyDescent="0.3">
      <c r="A550" s="11" t="str">
        <f>Transportation!A550</f>
        <v>P-PD-3852</v>
      </c>
      <c r="B550" s="21">
        <f>Manufacturing!E550+5</f>
        <v>44404</v>
      </c>
      <c r="C550" s="11" t="str">
        <f t="shared" si="25"/>
        <v>WD-CHI-100424</v>
      </c>
      <c r="D550" s="11" t="str">
        <f t="shared" si="26"/>
        <v>WH-CHI-6464</v>
      </c>
      <c r="E550" s="11" t="s">
        <v>24</v>
      </c>
      <c r="F550" s="11" t="s">
        <v>33</v>
      </c>
      <c r="G550" s="11" t="str">
        <f t="shared" si="27"/>
        <v>S-WD-CHI-715</v>
      </c>
      <c r="H550" s="11" t="s">
        <v>1641</v>
      </c>
    </row>
    <row r="551" spans="1:8" x14ac:dyDescent="0.3">
      <c r="A551" s="11" t="str">
        <f>Transportation!A551</f>
        <v>P-PD-9978</v>
      </c>
      <c r="B551" s="21">
        <f>Manufacturing!E551+5</f>
        <v>44404</v>
      </c>
      <c r="C551" s="11" t="str">
        <f t="shared" si="25"/>
        <v>WD-CHI-100424</v>
      </c>
      <c r="D551" s="11" t="str">
        <f t="shared" si="26"/>
        <v>WH-CHI-6464</v>
      </c>
      <c r="E551" s="11" t="s">
        <v>24</v>
      </c>
      <c r="F551" s="11" t="s">
        <v>33</v>
      </c>
      <c r="G551" s="11" t="str">
        <f t="shared" si="27"/>
        <v>S-WD-CHI-715</v>
      </c>
      <c r="H551" s="11" t="s">
        <v>1642</v>
      </c>
    </row>
    <row r="552" spans="1:8" x14ac:dyDescent="0.3">
      <c r="A552" s="11" t="str">
        <f>Transportation!A552</f>
        <v>P-PD-9595</v>
      </c>
      <c r="B552" s="21">
        <f>Manufacturing!E552+5</f>
        <v>44405</v>
      </c>
      <c r="C552" s="11" t="str">
        <f t="shared" si="25"/>
        <v>WD-CHI-100424</v>
      </c>
      <c r="D552" s="11" t="str">
        <f t="shared" si="26"/>
        <v>WH-CHI-6464</v>
      </c>
      <c r="E552" s="11" t="s">
        <v>24</v>
      </c>
      <c r="F552" s="11" t="s">
        <v>33</v>
      </c>
      <c r="G552" s="11" t="str">
        <f t="shared" si="27"/>
        <v>S-WD-CHI-715</v>
      </c>
      <c r="H552" s="11" t="s">
        <v>1643</v>
      </c>
    </row>
    <row r="553" spans="1:8" x14ac:dyDescent="0.3">
      <c r="A553" s="11" t="str">
        <f>Transportation!A553</f>
        <v>P-PD-8669</v>
      </c>
      <c r="B553" s="21">
        <f>Manufacturing!E553+5</f>
        <v>44405</v>
      </c>
      <c r="C553" s="11" t="str">
        <f t="shared" si="25"/>
        <v>WD-CHI-100424</v>
      </c>
      <c r="D553" s="11" t="str">
        <f t="shared" si="26"/>
        <v>WH-CHI-6464</v>
      </c>
      <c r="E553" s="11" t="s">
        <v>24</v>
      </c>
      <c r="F553" s="11" t="s">
        <v>37</v>
      </c>
      <c r="G553" s="11" t="str">
        <f t="shared" si="27"/>
        <v>S-WD-CHI-499</v>
      </c>
      <c r="H553" s="11" t="s">
        <v>1644</v>
      </c>
    </row>
    <row r="554" spans="1:8" x14ac:dyDescent="0.3">
      <c r="A554" s="11" t="str">
        <f>Transportation!A554</f>
        <v>P-PD-7825</v>
      </c>
      <c r="B554" s="21">
        <f>Manufacturing!E554+5</f>
        <v>44405</v>
      </c>
      <c r="C554" s="11" t="str">
        <f t="shared" si="25"/>
        <v>WD-USA-100961</v>
      </c>
      <c r="D554" s="11" t="str">
        <f t="shared" si="26"/>
        <v>WH-USA-9758</v>
      </c>
      <c r="E554" s="11" t="s">
        <v>1094</v>
      </c>
      <c r="F554" s="11" t="s">
        <v>37</v>
      </c>
      <c r="G554" s="11" t="str">
        <f t="shared" si="27"/>
        <v>S-WD-USA-488</v>
      </c>
      <c r="H554" s="11" t="s">
        <v>1645</v>
      </c>
    </row>
    <row r="555" spans="1:8" x14ac:dyDescent="0.3">
      <c r="A555" s="11" t="str">
        <f>Transportation!A555</f>
        <v>P-PD-4551</v>
      </c>
      <c r="B555" s="21">
        <f>Manufacturing!E555+5</f>
        <v>44406</v>
      </c>
      <c r="C555" s="11" t="str">
        <f t="shared" si="25"/>
        <v>WD-GER-100474</v>
      </c>
      <c r="D555" s="11" t="str">
        <f t="shared" si="26"/>
        <v>WH-GER-6615</v>
      </c>
      <c r="E555" s="11" t="s">
        <v>29</v>
      </c>
      <c r="F555" s="11" t="s">
        <v>33</v>
      </c>
      <c r="G555" s="11" t="str">
        <f t="shared" si="27"/>
        <v>S-WD-GER-929</v>
      </c>
      <c r="H555" s="11" t="s">
        <v>1646</v>
      </c>
    </row>
    <row r="556" spans="1:8" x14ac:dyDescent="0.3">
      <c r="A556" s="11" t="str">
        <f>Transportation!A556</f>
        <v>P-PD-5190</v>
      </c>
      <c r="B556" s="21">
        <f>Manufacturing!E556+5</f>
        <v>44406</v>
      </c>
      <c r="C556" s="11" t="str">
        <f t="shared" ref="C556:C619" si="28">IF(E556="Germany","WD-GER-100474",IF(E556="China","WD-CHI-100424",IF(E556="India","WD-IND-100305",IF(E556="USA","WD-USA-100961",""))))</f>
        <v>WD-CHI-100424</v>
      </c>
      <c r="D556" s="11" t="str">
        <f t="shared" ref="D556:D619" si="29">IF(E556="Germany","WH-GER-6615",IF(E556="China","WH-CHI-6464",IF(E556="India","WH-IND-6615",IF(E556="USA","WH-USA-9758",""))))</f>
        <v>WH-CHI-6464</v>
      </c>
      <c r="E556" s="11" t="s">
        <v>24</v>
      </c>
      <c r="F556" s="11" t="s">
        <v>25</v>
      </c>
      <c r="G556" s="11" t="str">
        <f t="shared" si="27"/>
        <v>S-WD-CHI-690</v>
      </c>
      <c r="H556" s="11" t="s">
        <v>1647</v>
      </c>
    </row>
    <row r="557" spans="1:8" x14ac:dyDescent="0.3">
      <c r="A557" s="11" t="str">
        <f>Transportation!A557</f>
        <v>P-PD-4976</v>
      </c>
      <c r="B557" s="21">
        <f>Manufacturing!E557+5</f>
        <v>44406</v>
      </c>
      <c r="C557" s="11" t="str">
        <f t="shared" si="28"/>
        <v>WD-CHI-100424</v>
      </c>
      <c r="D557" s="11" t="str">
        <f t="shared" si="29"/>
        <v>WH-CHI-6464</v>
      </c>
      <c r="E557" s="11" t="s">
        <v>24</v>
      </c>
      <c r="F557" s="11" t="s">
        <v>33</v>
      </c>
      <c r="G557" s="11" t="str">
        <f t="shared" si="27"/>
        <v>S-WD-CHI-715</v>
      </c>
      <c r="H557" s="11" t="s">
        <v>1648</v>
      </c>
    </row>
    <row r="558" spans="1:8" x14ac:dyDescent="0.3">
      <c r="A558" s="11" t="str">
        <f>Transportation!A558</f>
        <v>P-PD-7087</v>
      </c>
      <c r="B558" s="21">
        <f>Manufacturing!E558+5</f>
        <v>44407</v>
      </c>
      <c r="C558" s="11" t="str">
        <f t="shared" si="28"/>
        <v>WD-IND-100305</v>
      </c>
      <c r="D558" s="11" t="str">
        <f t="shared" si="29"/>
        <v>WH-IND-6615</v>
      </c>
      <c r="E558" s="11" t="s">
        <v>1092</v>
      </c>
      <c r="F558" s="11" t="s">
        <v>25</v>
      </c>
      <c r="G558" s="11" t="str">
        <f t="shared" si="27"/>
        <v>S-WD-IND-809</v>
      </c>
      <c r="H558" s="11" t="s">
        <v>1649</v>
      </c>
    </row>
    <row r="559" spans="1:8" x14ac:dyDescent="0.3">
      <c r="A559" s="11" t="str">
        <f>Transportation!A559</f>
        <v>P-PD-7121</v>
      </c>
      <c r="B559" s="21">
        <f>Manufacturing!E559+5</f>
        <v>44407</v>
      </c>
      <c r="C559" s="11" t="str">
        <f t="shared" si="28"/>
        <v>WD-IND-100305</v>
      </c>
      <c r="D559" s="11" t="str">
        <f t="shared" si="29"/>
        <v>WH-IND-6615</v>
      </c>
      <c r="E559" s="11" t="s">
        <v>1092</v>
      </c>
      <c r="F559" s="11" t="s">
        <v>37</v>
      </c>
      <c r="G559" s="11" t="str">
        <f t="shared" si="27"/>
        <v>S-WD-IND-693</v>
      </c>
      <c r="H559" s="11" t="s">
        <v>1650</v>
      </c>
    </row>
    <row r="560" spans="1:8" x14ac:dyDescent="0.3">
      <c r="A560" s="11" t="str">
        <f>Transportation!A560</f>
        <v>P-PD-5525</v>
      </c>
      <c r="B560" s="21">
        <f>Manufacturing!E560+5</f>
        <v>44407</v>
      </c>
      <c r="C560" s="11" t="str">
        <f t="shared" si="28"/>
        <v>WD-CHI-100424</v>
      </c>
      <c r="D560" s="11" t="str">
        <f t="shared" si="29"/>
        <v>WH-CHI-6464</v>
      </c>
      <c r="E560" s="11" t="s">
        <v>24</v>
      </c>
      <c r="F560" s="11" t="s">
        <v>25</v>
      </c>
      <c r="G560" s="11" t="str">
        <f t="shared" si="27"/>
        <v>S-WD-CHI-690</v>
      </c>
      <c r="H560" s="11" t="s">
        <v>1651</v>
      </c>
    </row>
    <row r="561" spans="1:8" x14ac:dyDescent="0.3">
      <c r="A561" s="11" t="str">
        <f>Transportation!A561</f>
        <v>P-PD-4030</v>
      </c>
      <c r="B561" s="21">
        <f>Manufacturing!E561+5</f>
        <v>44407</v>
      </c>
      <c r="C561" s="11" t="str">
        <f t="shared" si="28"/>
        <v>WD-CHI-100424</v>
      </c>
      <c r="D561" s="11" t="str">
        <f t="shared" si="29"/>
        <v>WH-CHI-6464</v>
      </c>
      <c r="E561" s="11" t="s">
        <v>24</v>
      </c>
      <c r="F561" s="11" t="s">
        <v>33</v>
      </c>
      <c r="G561" s="11" t="str">
        <f t="shared" si="27"/>
        <v>S-WD-CHI-715</v>
      </c>
      <c r="H561" s="11" t="s">
        <v>1652</v>
      </c>
    </row>
    <row r="562" spans="1:8" x14ac:dyDescent="0.3">
      <c r="A562" s="11" t="str">
        <f>Transportation!A562</f>
        <v>P-PD-5428</v>
      </c>
      <c r="B562" s="21">
        <f>Manufacturing!E562+5</f>
        <v>44408</v>
      </c>
      <c r="C562" s="11" t="str">
        <f t="shared" si="28"/>
        <v>WD-GER-100474</v>
      </c>
      <c r="D562" s="11" t="str">
        <f t="shared" si="29"/>
        <v>WH-GER-6615</v>
      </c>
      <c r="E562" s="11" t="s">
        <v>29</v>
      </c>
      <c r="F562" s="11" t="s">
        <v>25</v>
      </c>
      <c r="G562" s="11" t="str">
        <f t="shared" si="27"/>
        <v>S-WD-GER-809</v>
      </c>
      <c r="H562" s="11" t="s">
        <v>1653</v>
      </c>
    </row>
    <row r="563" spans="1:8" x14ac:dyDescent="0.3">
      <c r="A563" s="11" t="str">
        <f>Transportation!A563</f>
        <v>P-PD-3458</v>
      </c>
      <c r="B563" s="21">
        <f>Manufacturing!E563+5</f>
        <v>44408</v>
      </c>
      <c r="C563" s="11" t="str">
        <f t="shared" si="28"/>
        <v>WD-IND-100305</v>
      </c>
      <c r="D563" s="11" t="str">
        <f t="shared" si="29"/>
        <v>WH-IND-6615</v>
      </c>
      <c r="E563" s="11" t="s">
        <v>1092</v>
      </c>
      <c r="F563" s="11" t="s">
        <v>37</v>
      </c>
      <c r="G563" s="11" t="str">
        <f t="shared" si="27"/>
        <v>S-WD-IND-693</v>
      </c>
      <c r="H563" s="11" t="s">
        <v>1654</v>
      </c>
    </row>
    <row r="564" spans="1:8" x14ac:dyDescent="0.3">
      <c r="A564" s="11" t="str">
        <f>Transportation!A564</f>
        <v>P-PD-7081</v>
      </c>
      <c r="B564" s="21">
        <f>Manufacturing!E564+5</f>
        <v>44409</v>
      </c>
      <c r="C564" s="11" t="str">
        <f t="shared" si="28"/>
        <v>WD-USA-100961</v>
      </c>
      <c r="D564" s="11" t="str">
        <f t="shared" si="29"/>
        <v>WH-USA-9758</v>
      </c>
      <c r="E564" s="11" t="s">
        <v>1094</v>
      </c>
      <c r="F564" s="11" t="s">
        <v>16</v>
      </c>
      <c r="G564" s="11" t="str">
        <f t="shared" si="27"/>
        <v>S-WD-USA-636</v>
      </c>
      <c r="H564" s="11" t="s">
        <v>1655</v>
      </c>
    </row>
    <row r="565" spans="1:8" x14ac:dyDescent="0.3">
      <c r="A565" s="11" t="str">
        <f>Transportation!A565</f>
        <v>P-PD-8269</v>
      </c>
      <c r="B565" s="21">
        <f>Manufacturing!E565+5</f>
        <v>44409</v>
      </c>
      <c r="C565" s="11" t="str">
        <f t="shared" si="28"/>
        <v>WD-GER-100474</v>
      </c>
      <c r="D565" s="11" t="str">
        <f t="shared" si="29"/>
        <v>WH-GER-6615</v>
      </c>
      <c r="E565" s="11" t="s">
        <v>29</v>
      </c>
      <c r="F565" s="11" t="s">
        <v>37</v>
      </c>
      <c r="G565" s="11" t="str">
        <f t="shared" si="27"/>
        <v>S-WD-GER-693</v>
      </c>
      <c r="H565" s="11" t="s">
        <v>1656</v>
      </c>
    </row>
    <row r="566" spans="1:8" x14ac:dyDescent="0.3">
      <c r="A566" s="11" t="str">
        <f>Transportation!A566</f>
        <v>P-PD-8719</v>
      </c>
      <c r="B566" s="21">
        <f>Manufacturing!E566+5</f>
        <v>44410</v>
      </c>
      <c r="C566" s="11" t="str">
        <f t="shared" si="28"/>
        <v>WD-CHI-100424</v>
      </c>
      <c r="D566" s="11" t="str">
        <f t="shared" si="29"/>
        <v>WH-CHI-6464</v>
      </c>
      <c r="E566" s="11" t="s">
        <v>24</v>
      </c>
      <c r="F566" s="11" t="s">
        <v>33</v>
      </c>
      <c r="G566" s="11" t="str">
        <f t="shared" si="27"/>
        <v>S-WD-CHI-715</v>
      </c>
      <c r="H566" s="11" t="s">
        <v>1657</v>
      </c>
    </row>
    <row r="567" spans="1:8" x14ac:dyDescent="0.3">
      <c r="A567" s="11" t="str">
        <f>Transportation!A567</f>
        <v>P-PD-8641</v>
      </c>
      <c r="B567" s="21">
        <f>Manufacturing!E567+5</f>
        <v>44411</v>
      </c>
      <c r="C567" s="11" t="str">
        <f t="shared" si="28"/>
        <v>WD-CHI-100424</v>
      </c>
      <c r="D567" s="11" t="str">
        <f t="shared" si="29"/>
        <v>WH-CHI-6464</v>
      </c>
      <c r="E567" s="11" t="s">
        <v>24</v>
      </c>
      <c r="F567" s="11" t="s">
        <v>25</v>
      </c>
      <c r="G567" s="11" t="str">
        <f t="shared" si="27"/>
        <v>S-WD-CHI-690</v>
      </c>
      <c r="H567" s="11" t="s">
        <v>1658</v>
      </c>
    </row>
    <row r="568" spans="1:8" x14ac:dyDescent="0.3">
      <c r="A568" s="11" t="str">
        <f>Transportation!A568</f>
        <v>P-PD-6581</v>
      </c>
      <c r="B568" s="21">
        <f>Manufacturing!E568+5</f>
        <v>44411</v>
      </c>
      <c r="C568" s="11" t="str">
        <f t="shared" si="28"/>
        <v>WD-GER-100474</v>
      </c>
      <c r="D568" s="11" t="str">
        <f t="shared" si="29"/>
        <v>WH-GER-6615</v>
      </c>
      <c r="E568" s="11" t="s">
        <v>29</v>
      </c>
      <c r="F568" s="11" t="s">
        <v>37</v>
      </c>
      <c r="G568" s="11" t="str">
        <f t="shared" si="27"/>
        <v>S-WD-GER-693</v>
      </c>
      <c r="H568" s="11" t="s">
        <v>1659</v>
      </c>
    </row>
    <row r="569" spans="1:8" x14ac:dyDescent="0.3">
      <c r="A569" s="11" t="str">
        <f>Transportation!A569</f>
        <v>P-PD-4779</v>
      </c>
      <c r="B569" s="21">
        <f>Manufacturing!E569+5</f>
        <v>44411</v>
      </c>
      <c r="C569" s="11" t="str">
        <f t="shared" si="28"/>
        <v>WD-IND-100305</v>
      </c>
      <c r="D569" s="11" t="str">
        <f t="shared" si="29"/>
        <v>WH-IND-6615</v>
      </c>
      <c r="E569" s="11" t="s">
        <v>1092</v>
      </c>
      <c r="F569" s="11" t="s">
        <v>16</v>
      </c>
      <c r="G569" s="11" t="str">
        <f t="shared" si="27"/>
        <v>S-WD-IND-858</v>
      </c>
      <c r="H569" s="11" t="s">
        <v>1660</v>
      </c>
    </row>
    <row r="570" spans="1:8" x14ac:dyDescent="0.3">
      <c r="A570" s="11" t="str">
        <f>Transportation!A570</f>
        <v>P-PD-4940</v>
      </c>
      <c r="B570" s="21">
        <f>Manufacturing!E570+5</f>
        <v>44412</v>
      </c>
      <c r="C570" s="11" t="str">
        <f t="shared" si="28"/>
        <v>WD-USA-100961</v>
      </c>
      <c r="D570" s="11" t="str">
        <f t="shared" si="29"/>
        <v>WH-USA-9758</v>
      </c>
      <c r="E570" s="11" t="s">
        <v>1094</v>
      </c>
      <c r="F570" s="11" t="s">
        <v>25</v>
      </c>
      <c r="G570" s="11" t="str">
        <f t="shared" si="27"/>
        <v>S-WD-USA-934</v>
      </c>
      <c r="H570" s="11" t="s">
        <v>1661</v>
      </c>
    </row>
    <row r="571" spans="1:8" x14ac:dyDescent="0.3">
      <c r="A571" s="11" t="str">
        <f>Transportation!A571</f>
        <v>P-PD-3635</v>
      </c>
      <c r="B571" s="21">
        <f>Manufacturing!E571+5</f>
        <v>44413</v>
      </c>
      <c r="C571" s="11" t="str">
        <f t="shared" si="28"/>
        <v>WD-GER-100474</v>
      </c>
      <c r="D571" s="11" t="str">
        <f t="shared" si="29"/>
        <v>WH-GER-6615</v>
      </c>
      <c r="E571" s="11" t="s">
        <v>29</v>
      </c>
      <c r="F571" s="11" t="s">
        <v>16</v>
      </c>
      <c r="G571" s="11" t="str">
        <f t="shared" si="27"/>
        <v>S-WD-GER-858</v>
      </c>
      <c r="H571" s="11" t="s">
        <v>1662</v>
      </c>
    </row>
    <row r="572" spans="1:8" x14ac:dyDescent="0.3">
      <c r="A572" s="11" t="str">
        <f>Transportation!A572</f>
        <v>P-PD-3662</v>
      </c>
      <c r="B572" s="21">
        <f>Manufacturing!E572+5</f>
        <v>44414</v>
      </c>
      <c r="C572" s="11" t="str">
        <f t="shared" si="28"/>
        <v>WD-GER-100474</v>
      </c>
      <c r="D572" s="11" t="str">
        <f t="shared" si="29"/>
        <v>WH-GER-6615</v>
      </c>
      <c r="E572" s="11" t="s">
        <v>29</v>
      </c>
      <c r="F572" s="11" t="s">
        <v>25</v>
      </c>
      <c r="G572" s="11" t="str">
        <f t="shared" si="27"/>
        <v>S-WD-GER-809</v>
      </c>
      <c r="H572" s="11" t="s">
        <v>1663</v>
      </c>
    </row>
    <row r="573" spans="1:8" x14ac:dyDescent="0.3">
      <c r="A573" s="11" t="str">
        <f>Transportation!A573</f>
        <v>P-PD-4985</v>
      </c>
      <c r="B573" s="21">
        <f>Manufacturing!E573+5</f>
        <v>44414</v>
      </c>
      <c r="C573" s="11" t="str">
        <f t="shared" si="28"/>
        <v>WD-CHI-100424</v>
      </c>
      <c r="D573" s="11" t="str">
        <f t="shared" si="29"/>
        <v>WH-CHI-6464</v>
      </c>
      <c r="E573" s="11" t="s">
        <v>24</v>
      </c>
      <c r="F573" s="11" t="s">
        <v>37</v>
      </c>
      <c r="G573" s="11" t="str">
        <f t="shared" si="27"/>
        <v>S-WD-CHI-499</v>
      </c>
      <c r="H573" s="11" t="s">
        <v>1664</v>
      </c>
    </row>
    <row r="574" spans="1:8" x14ac:dyDescent="0.3">
      <c r="A574" s="11" t="str">
        <f>Transportation!A574</f>
        <v>P-PD-6222</v>
      </c>
      <c r="B574" s="21">
        <f>Manufacturing!E574+5</f>
        <v>44414</v>
      </c>
      <c r="C574" s="11" t="str">
        <f t="shared" si="28"/>
        <v>WD-IND-100305</v>
      </c>
      <c r="D574" s="11" t="str">
        <f t="shared" si="29"/>
        <v>WH-IND-6615</v>
      </c>
      <c r="E574" s="11" t="s">
        <v>1092</v>
      </c>
      <c r="F574" s="11" t="s">
        <v>33</v>
      </c>
      <c r="G574" s="11" t="str">
        <f t="shared" si="27"/>
        <v>S-WD-IND-929</v>
      </c>
      <c r="H574" s="11" t="s">
        <v>1665</v>
      </c>
    </row>
    <row r="575" spans="1:8" x14ac:dyDescent="0.3">
      <c r="A575" s="11" t="str">
        <f>Transportation!A575</f>
        <v>P-PD-5965</v>
      </c>
      <c r="B575" s="21">
        <f>Manufacturing!E575+5</f>
        <v>44414</v>
      </c>
      <c r="C575" s="11" t="str">
        <f t="shared" si="28"/>
        <v>WD-CHI-100424</v>
      </c>
      <c r="D575" s="11" t="str">
        <f t="shared" si="29"/>
        <v>WH-CHI-6464</v>
      </c>
      <c r="E575" s="11" t="s">
        <v>24</v>
      </c>
      <c r="F575" s="11" t="s">
        <v>25</v>
      </c>
      <c r="G575" s="11" t="str">
        <f t="shared" si="27"/>
        <v>S-WD-CHI-690</v>
      </c>
      <c r="H575" s="11" t="s">
        <v>1666</v>
      </c>
    </row>
    <row r="576" spans="1:8" x14ac:dyDescent="0.3">
      <c r="A576" s="11" t="str">
        <f>Transportation!A576</f>
        <v>P-PD-5669</v>
      </c>
      <c r="B576" s="21">
        <f>Manufacturing!E576+5</f>
        <v>44415</v>
      </c>
      <c r="C576" s="11" t="str">
        <f t="shared" si="28"/>
        <v>WD-IND-100305</v>
      </c>
      <c r="D576" s="11" t="str">
        <f t="shared" si="29"/>
        <v>WH-IND-6615</v>
      </c>
      <c r="E576" s="11" t="s">
        <v>1092</v>
      </c>
      <c r="F576" s="11" t="s">
        <v>25</v>
      </c>
      <c r="G576" s="11" t="str">
        <f t="shared" si="27"/>
        <v>S-WD-IND-809</v>
      </c>
      <c r="H576" s="11" t="s">
        <v>1667</v>
      </c>
    </row>
    <row r="577" spans="1:8" x14ac:dyDescent="0.3">
      <c r="A577" s="11" t="str">
        <f>Transportation!A577</f>
        <v>P-PD-8990</v>
      </c>
      <c r="B577" s="21">
        <f>Manufacturing!E577+5</f>
        <v>44415</v>
      </c>
      <c r="C577" s="11" t="str">
        <f t="shared" si="28"/>
        <v>WD-IND-100305</v>
      </c>
      <c r="D577" s="11" t="str">
        <f t="shared" si="29"/>
        <v>WH-IND-6615</v>
      </c>
      <c r="E577" s="11" t="s">
        <v>1092</v>
      </c>
      <c r="F577" s="11" t="s">
        <v>33</v>
      </c>
      <c r="G577" s="11" t="str">
        <f t="shared" si="27"/>
        <v>S-WD-IND-929</v>
      </c>
      <c r="H577" s="11" t="s">
        <v>1668</v>
      </c>
    </row>
    <row r="578" spans="1:8" x14ac:dyDescent="0.3">
      <c r="A578" s="11" t="str">
        <f>Transportation!A578</f>
        <v>P-PD-9002</v>
      </c>
      <c r="B578" s="21">
        <f>Manufacturing!E578+5</f>
        <v>44416</v>
      </c>
      <c r="C578" s="11" t="str">
        <f t="shared" si="28"/>
        <v>WD-CHI-100424</v>
      </c>
      <c r="D578" s="11" t="str">
        <f t="shared" si="29"/>
        <v>WH-CHI-6464</v>
      </c>
      <c r="E578" s="11" t="s">
        <v>24</v>
      </c>
      <c r="F578" s="11" t="s">
        <v>33</v>
      </c>
      <c r="G578" s="11" t="str">
        <f t="shared" si="27"/>
        <v>S-WD-CHI-715</v>
      </c>
      <c r="H578" s="11" t="s">
        <v>1669</v>
      </c>
    </row>
    <row r="579" spans="1:8" x14ac:dyDescent="0.3">
      <c r="A579" s="11" t="str">
        <f>Transportation!A579</f>
        <v>P-PD-8899</v>
      </c>
      <c r="B579" s="21">
        <f>Manufacturing!E579+5</f>
        <v>44416</v>
      </c>
      <c r="C579" s="11" t="str">
        <f t="shared" si="28"/>
        <v>WD-IND-100305</v>
      </c>
      <c r="D579" s="11" t="str">
        <f t="shared" si="29"/>
        <v>WH-IND-6615</v>
      </c>
      <c r="E579" s="11" t="s">
        <v>1092</v>
      </c>
      <c r="F579" s="11" t="s">
        <v>25</v>
      </c>
      <c r="G579" s="11" t="str">
        <f t="shared" si="27"/>
        <v>S-WD-IND-809</v>
      </c>
      <c r="H579" s="11" t="s">
        <v>1670</v>
      </c>
    </row>
    <row r="580" spans="1:8" x14ac:dyDescent="0.3">
      <c r="A580" s="11" t="str">
        <f>Transportation!A580</f>
        <v>P-PD-6912</v>
      </c>
      <c r="B580" s="21">
        <f>Manufacturing!E580+5</f>
        <v>44416</v>
      </c>
      <c r="C580" s="11" t="str">
        <f t="shared" si="28"/>
        <v>WD-USA-100961</v>
      </c>
      <c r="D580" s="11" t="str">
        <f t="shared" si="29"/>
        <v>WH-USA-9758</v>
      </c>
      <c r="E580" s="11" t="s">
        <v>1094</v>
      </c>
      <c r="F580" s="11" t="s">
        <v>33</v>
      </c>
      <c r="G580" s="11" t="str">
        <f t="shared" si="27"/>
        <v>S-WD-USA-530</v>
      </c>
      <c r="H580" s="11" t="s">
        <v>1671</v>
      </c>
    </row>
    <row r="581" spans="1:8" x14ac:dyDescent="0.3">
      <c r="A581" s="11" t="str">
        <f>Transportation!A581</f>
        <v>P-PD-5351</v>
      </c>
      <c r="B581" s="21">
        <f>Manufacturing!E581+5</f>
        <v>44417</v>
      </c>
      <c r="C581" s="11" t="str">
        <f t="shared" si="28"/>
        <v>WD-IND-100305</v>
      </c>
      <c r="D581" s="11" t="str">
        <f t="shared" si="29"/>
        <v>WH-IND-6615</v>
      </c>
      <c r="E581" s="11" t="s">
        <v>1092</v>
      </c>
      <c r="F581" s="11" t="s">
        <v>37</v>
      </c>
      <c r="G581" s="11" t="str">
        <f t="shared" si="27"/>
        <v>S-WD-IND-693</v>
      </c>
      <c r="H581" s="11" t="s">
        <v>1672</v>
      </c>
    </row>
    <row r="582" spans="1:8" x14ac:dyDescent="0.3">
      <c r="A582" s="11" t="str">
        <f>Transportation!A582</f>
        <v>P-PD-3183</v>
      </c>
      <c r="B582" s="21">
        <f>Manufacturing!E582+5</f>
        <v>44417</v>
      </c>
      <c r="C582" s="11" t="str">
        <f t="shared" si="28"/>
        <v>WD-USA-100961</v>
      </c>
      <c r="D582" s="11" t="str">
        <f t="shared" si="29"/>
        <v>WH-USA-9758</v>
      </c>
      <c r="E582" s="11" t="s">
        <v>1094</v>
      </c>
      <c r="F582" s="11" t="s">
        <v>25</v>
      </c>
      <c r="G582" s="11" t="str">
        <f t="shared" si="27"/>
        <v>S-WD-USA-934</v>
      </c>
      <c r="H582" s="11" t="s">
        <v>1673</v>
      </c>
    </row>
    <row r="583" spans="1:8" x14ac:dyDescent="0.3">
      <c r="A583" s="11" t="str">
        <f>Transportation!A583</f>
        <v>P-PD-8871</v>
      </c>
      <c r="B583" s="21">
        <f>Manufacturing!E583+5</f>
        <v>44417</v>
      </c>
      <c r="C583" s="11" t="str">
        <f t="shared" si="28"/>
        <v>WD-USA-100961</v>
      </c>
      <c r="D583" s="11" t="str">
        <f t="shared" si="29"/>
        <v>WH-USA-9758</v>
      </c>
      <c r="E583" s="11" t="s">
        <v>1094</v>
      </c>
      <c r="F583" s="11" t="s">
        <v>25</v>
      </c>
      <c r="G583" s="11" t="str">
        <f t="shared" si="27"/>
        <v>S-WD-USA-934</v>
      </c>
      <c r="H583" s="11" t="s">
        <v>1674</v>
      </c>
    </row>
    <row r="584" spans="1:8" x14ac:dyDescent="0.3">
      <c r="A584" s="11" t="str">
        <f>Transportation!A584</f>
        <v>P-PD-5165</v>
      </c>
      <c r="B584" s="21">
        <f>Manufacturing!E584+5</f>
        <v>44417</v>
      </c>
      <c r="C584" s="11" t="str">
        <f t="shared" si="28"/>
        <v>WD-GER-100474</v>
      </c>
      <c r="D584" s="11" t="str">
        <f t="shared" si="29"/>
        <v>WH-GER-6615</v>
      </c>
      <c r="E584" s="11" t="s">
        <v>29</v>
      </c>
      <c r="F584" s="11" t="s">
        <v>37</v>
      </c>
      <c r="G584" s="11" t="str">
        <f t="shared" si="27"/>
        <v>S-WD-GER-693</v>
      </c>
      <c r="H584" s="11" t="s">
        <v>1675</v>
      </c>
    </row>
    <row r="585" spans="1:8" x14ac:dyDescent="0.3">
      <c r="A585" s="11" t="str">
        <f>Transportation!A585</f>
        <v>P-PD-5970</v>
      </c>
      <c r="B585" s="21">
        <f>Manufacturing!E585+5</f>
        <v>44418</v>
      </c>
      <c r="C585" s="11" t="str">
        <f t="shared" si="28"/>
        <v>WD-IND-100305</v>
      </c>
      <c r="D585" s="11" t="str">
        <f t="shared" si="29"/>
        <v>WH-IND-6615</v>
      </c>
      <c r="E585" s="11" t="s">
        <v>1092</v>
      </c>
      <c r="F585" s="11" t="s">
        <v>37</v>
      </c>
      <c r="G585" s="11" t="str">
        <f t="shared" si="27"/>
        <v>S-WD-IND-693</v>
      </c>
      <c r="H585" s="11" t="s">
        <v>1676</v>
      </c>
    </row>
    <row r="586" spans="1:8" x14ac:dyDescent="0.3">
      <c r="A586" s="11" t="str">
        <f>Transportation!A586</f>
        <v>P-PD-8951</v>
      </c>
      <c r="B586" s="21">
        <f>Manufacturing!E586+5</f>
        <v>44418</v>
      </c>
      <c r="C586" s="11" t="str">
        <f t="shared" si="28"/>
        <v>WD-CHI-100424</v>
      </c>
      <c r="D586" s="11" t="str">
        <f t="shared" si="29"/>
        <v>WH-CHI-6464</v>
      </c>
      <c r="E586" s="11" t="s">
        <v>24</v>
      </c>
      <c r="F586" s="11" t="s">
        <v>37</v>
      </c>
      <c r="G586" s="11" t="str">
        <f t="shared" ref="G586:G649" si="30">IF(AND(F586="Multi Tier Racking",E586="USA"),"S-WD-USA-530",IF(AND(F586="Static Shelving",E586="USA"),"S-WD-USA-636",IF(AND(F586="Mobile Shelving",E586="USA"),"S-WD-USA-934",IF(AND(F586="Pallet Racking",E586="USA"),"S-WD-USA-488",IF(AND(F586="Multi Tier Racking",E586="Germany"),"S-WD-GER-929",IF(AND(F586="Static Shelving",E586="Germany"),"S-WD-GER-858",IF(AND(F586="Mobile Shelving",E586="Germany"),"S-WD-GER-809",IF(AND(F586="Pallet Racking",E586="Germany"),"S-WD-GER-693",IF(AND(F586="Multi Tier Racking",E586="China"),"S-WD-CHI-715",IF(AND(F586="Static Shelving",E586="China"),"S-WD-CHI-449",IF(AND(F586="Mobile Shelving",E586="China"),"S-WD-CHI-690",IF(AND(F586="Pallet Racking",E586="China"),"S-WD-CHI-499",IF(AND(F586="Multi Tier Racking",E586="India"),"S-WD-IND-929",IF(AND(F586="Static Shelving",E586="India"),"S-WD-IND-858",IF(AND(F586="Mobile Shelving",E586="India"),"S-WD-IND-809",IF(AND(F586="Pallet Racking",E586="India"),"S-WD-IND-693",""))))))))))))))))</f>
        <v>S-WD-CHI-499</v>
      </c>
      <c r="H586" s="11" t="s">
        <v>1677</v>
      </c>
    </row>
    <row r="587" spans="1:8" x14ac:dyDescent="0.3">
      <c r="A587" s="11" t="str">
        <f>Transportation!A587</f>
        <v>P-PD-8777</v>
      </c>
      <c r="B587" s="21">
        <f>Manufacturing!E587+5</f>
        <v>44418</v>
      </c>
      <c r="C587" s="11" t="str">
        <f t="shared" si="28"/>
        <v>WD-GER-100474</v>
      </c>
      <c r="D587" s="11" t="str">
        <f t="shared" si="29"/>
        <v>WH-GER-6615</v>
      </c>
      <c r="E587" s="11" t="s">
        <v>29</v>
      </c>
      <c r="F587" s="11" t="s">
        <v>16</v>
      </c>
      <c r="G587" s="11" t="str">
        <f t="shared" si="30"/>
        <v>S-WD-GER-858</v>
      </c>
      <c r="H587" s="11" t="s">
        <v>1678</v>
      </c>
    </row>
    <row r="588" spans="1:8" x14ac:dyDescent="0.3">
      <c r="A588" s="11" t="str">
        <f>Transportation!A588</f>
        <v>P-PD-6506</v>
      </c>
      <c r="B588" s="21">
        <f>Manufacturing!E588+5</f>
        <v>44420</v>
      </c>
      <c r="C588" s="11" t="str">
        <f t="shared" si="28"/>
        <v>WD-USA-100961</v>
      </c>
      <c r="D588" s="11" t="str">
        <f t="shared" si="29"/>
        <v>WH-USA-9758</v>
      </c>
      <c r="E588" s="11" t="s">
        <v>1094</v>
      </c>
      <c r="F588" s="11" t="s">
        <v>37</v>
      </c>
      <c r="G588" s="11" t="str">
        <f t="shared" si="30"/>
        <v>S-WD-USA-488</v>
      </c>
      <c r="H588" s="11" t="s">
        <v>1679</v>
      </c>
    </row>
    <row r="589" spans="1:8" x14ac:dyDescent="0.3">
      <c r="A589" s="11" t="str">
        <f>Transportation!A589</f>
        <v>P-PD-4891</v>
      </c>
      <c r="B589" s="21">
        <f>Manufacturing!E589+5</f>
        <v>44420</v>
      </c>
      <c r="C589" s="11" t="str">
        <f t="shared" si="28"/>
        <v>WD-CHI-100424</v>
      </c>
      <c r="D589" s="11" t="str">
        <f t="shared" si="29"/>
        <v>WH-CHI-6464</v>
      </c>
      <c r="E589" s="11" t="s">
        <v>24</v>
      </c>
      <c r="F589" s="11" t="s">
        <v>25</v>
      </c>
      <c r="G589" s="11" t="str">
        <f t="shared" si="30"/>
        <v>S-WD-CHI-690</v>
      </c>
      <c r="H589" s="11" t="s">
        <v>1680</v>
      </c>
    </row>
    <row r="590" spans="1:8" x14ac:dyDescent="0.3">
      <c r="A590" s="11" t="str">
        <f>Transportation!A590</f>
        <v>P-PD-4302</v>
      </c>
      <c r="B590" s="21">
        <f>Manufacturing!E590+5</f>
        <v>44420</v>
      </c>
      <c r="C590" s="11" t="str">
        <f t="shared" si="28"/>
        <v>WD-IND-100305</v>
      </c>
      <c r="D590" s="11" t="str">
        <f t="shared" si="29"/>
        <v>WH-IND-6615</v>
      </c>
      <c r="E590" s="11" t="s">
        <v>1092</v>
      </c>
      <c r="F590" s="11" t="s">
        <v>16</v>
      </c>
      <c r="G590" s="11" t="str">
        <f t="shared" si="30"/>
        <v>S-WD-IND-858</v>
      </c>
      <c r="H590" s="11" t="s">
        <v>1681</v>
      </c>
    </row>
    <row r="591" spans="1:8" x14ac:dyDescent="0.3">
      <c r="A591" s="11" t="str">
        <f>Transportation!A591</f>
        <v>P-PD-3518</v>
      </c>
      <c r="B591" s="21">
        <f>Manufacturing!E591+5</f>
        <v>44421</v>
      </c>
      <c r="C591" s="11" t="str">
        <f t="shared" si="28"/>
        <v>WD-GER-100474</v>
      </c>
      <c r="D591" s="11" t="str">
        <f t="shared" si="29"/>
        <v>WH-GER-6615</v>
      </c>
      <c r="E591" s="11" t="s">
        <v>29</v>
      </c>
      <c r="F591" s="11" t="s">
        <v>33</v>
      </c>
      <c r="G591" s="11" t="str">
        <f t="shared" si="30"/>
        <v>S-WD-GER-929</v>
      </c>
      <c r="H591" s="11" t="s">
        <v>1682</v>
      </c>
    </row>
    <row r="592" spans="1:8" x14ac:dyDescent="0.3">
      <c r="A592" s="11" t="str">
        <f>Transportation!A592</f>
        <v>P-PD-8072</v>
      </c>
      <c r="B592" s="21">
        <f>Manufacturing!E592+5</f>
        <v>44421</v>
      </c>
      <c r="C592" s="11" t="str">
        <f t="shared" si="28"/>
        <v>WD-CHI-100424</v>
      </c>
      <c r="D592" s="11" t="str">
        <f t="shared" si="29"/>
        <v>WH-CHI-6464</v>
      </c>
      <c r="E592" s="11" t="s">
        <v>24</v>
      </c>
      <c r="F592" s="11" t="s">
        <v>37</v>
      </c>
      <c r="G592" s="11" t="str">
        <f t="shared" si="30"/>
        <v>S-WD-CHI-499</v>
      </c>
      <c r="H592" s="11" t="s">
        <v>1683</v>
      </c>
    </row>
    <row r="593" spans="1:8" x14ac:dyDescent="0.3">
      <c r="A593" s="11" t="str">
        <f>Transportation!A593</f>
        <v>P-PD-4336</v>
      </c>
      <c r="B593" s="21">
        <f>Manufacturing!E593+5</f>
        <v>44421</v>
      </c>
      <c r="C593" s="11" t="str">
        <f t="shared" si="28"/>
        <v>WD-USA-100961</v>
      </c>
      <c r="D593" s="11" t="str">
        <f t="shared" si="29"/>
        <v>WH-USA-9758</v>
      </c>
      <c r="E593" s="11" t="s">
        <v>1094</v>
      </c>
      <c r="F593" s="11" t="s">
        <v>16</v>
      </c>
      <c r="G593" s="11" t="str">
        <f t="shared" si="30"/>
        <v>S-WD-USA-636</v>
      </c>
      <c r="H593" s="11" t="s">
        <v>1684</v>
      </c>
    </row>
    <row r="594" spans="1:8" x14ac:dyDescent="0.3">
      <c r="A594" s="11" t="str">
        <f>Transportation!A594</f>
        <v>P-PD-7707</v>
      </c>
      <c r="B594" s="21">
        <f>Manufacturing!E594+5</f>
        <v>44422</v>
      </c>
      <c r="C594" s="11" t="str">
        <f t="shared" si="28"/>
        <v>WD-GER-100474</v>
      </c>
      <c r="D594" s="11" t="str">
        <f t="shared" si="29"/>
        <v>WH-GER-6615</v>
      </c>
      <c r="E594" s="11" t="s">
        <v>29</v>
      </c>
      <c r="F594" s="11" t="s">
        <v>37</v>
      </c>
      <c r="G594" s="11" t="str">
        <f t="shared" si="30"/>
        <v>S-WD-GER-693</v>
      </c>
      <c r="H594" s="11" t="s">
        <v>1685</v>
      </c>
    </row>
    <row r="595" spans="1:8" x14ac:dyDescent="0.3">
      <c r="A595" s="11" t="str">
        <f>Transportation!A595</f>
        <v>P-PD-9299</v>
      </c>
      <c r="B595" s="21">
        <f>Manufacturing!E595+5</f>
        <v>44422</v>
      </c>
      <c r="C595" s="11" t="str">
        <f t="shared" si="28"/>
        <v>WD-USA-100961</v>
      </c>
      <c r="D595" s="11" t="str">
        <f t="shared" si="29"/>
        <v>WH-USA-9758</v>
      </c>
      <c r="E595" s="11" t="s">
        <v>1094</v>
      </c>
      <c r="F595" s="11" t="s">
        <v>25</v>
      </c>
      <c r="G595" s="11" t="str">
        <f t="shared" si="30"/>
        <v>S-WD-USA-934</v>
      </c>
      <c r="H595" s="11" t="s">
        <v>1686</v>
      </c>
    </row>
    <row r="596" spans="1:8" x14ac:dyDescent="0.3">
      <c r="A596" s="11" t="str">
        <f>Transportation!A596</f>
        <v>P-PD-4071</v>
      </c>
      <c r="B596" s="21">
        <f>Manufacturing!E596+5</f>
        <v>44422</v>
      </c>
      <c r="C596" s="11" t="str">
        <f t="shared" si="28"/>
        <v>WD-USA-100961</v>
      </c>
      <c r="D596" s="11" t="str">
        <f t="shared" si="29"/>
        <v>WH-USA-9758</v>
      </c>
      <c r="E596" s="11" t="s">
        <v>1094</v>
      </c>
      <c r="F596" s="11" t="s">
        <v>16</v>
      </c>
      <c r="G596" s="11" t="str">
        <f t="shared" si="30"/>
        <v>S-WD-USA-636</v>
      </c>
      <c r="H596" s="11" t="s">
        <v>1687</v>
      </c>
    </row>
    <row r="597" spans="1:8" x14ac:dyDescent="0.3">
      <c r="A597" s="11" t="str">
        <f>Transportation!A597</f>
        <v>P-PD-8469</v>
      </c>
      <c r="B597" s="21">
        <f>Manufacturing!E597+5</f>
        <v>44422</v>
      </c>
      <c r="C597" s="11" t="str">
        <f t="shared" si="28"/>
        <v>WD-CHI-100424</v>
      </c>
      <c r="D597" s="11" t="str">
        <f t="shared" si="29"/>
        <v>WH-CHI-6464</v>
      </c>
      <c r="E597" s="11" t="s">
        <v>24</v>
      </c>
      <c r="F597" s="11" t="s">
        <v>16</v>
      </c>
      <c r="G597" s="11" t="str">
        <f t="shared" si="30"/>
        <v>S-WD-CHI-449</v>
      </c>
      <c r="H597" s="11" t="s">
        <v>1688</v>
      </c>
    </row>
    <row r="598" spans="1:8" x14ac:dyDescent="0.3">
      <c r="A598" s="11" t="str">
        <f>Transportation!A598</f>
        <v>P-PD-3440</v>
      </c>
      <c r="B598" s="21">
        <f>Manufacturing!E598+5</f>
        <v>44423</v>
      </c>
      <c r="C598" s="11" t="str">
        <f t="shared" si="28"/>
        <v>WD-IND-100305</v>
      </c>
      <c r="D598" s="11" t="str">
        <f t="shared" si="29"/>
        <v>WH-IND-6615</v>
      </c>
      <c r="E598" s="11" t="s">
        <v>1092</v>
      </c>
      <c r="F598" s="11" t="s">
        <v>37</v>
      </c>
      <c r="G598" s="11" t="str">
        <f t="shared" si="30"/>
        <v>S-WD-IND-693</v>
      </c>
      <c r="H598" s="11" t="s">
        <v>1689</v>
      </c>
    </row>
    <row r="599" spans="1:8" x14ac:dyDescent="0.3">
      <c r="A599" s="11" t="str">
        <f>Transportation!A599</f>
        <v>P-PD-3428</v>
      </c>
      <c r="B599" s="21">
        <f>Manufacturing!E599+5</f>
        <v>44423</v>
      </c>
      <c r="C599" s="11" t="str">
        <f t="shared" si="28"/>
        <v>WD-IND-100305</v>
      </c>
      <c r="D599" s="11" t="str">
        <f t="shared" si="29"/>
        <v>WH-IND-6615</v>
      </c>
      <c r="E599" s="11" t="s">
        <v>1092</v>
      </c>
      <c r="F599" s="11" t="s">
        <v>25</v>
      </c>
      <c r="G599" s="11" t="str">
        <f t="shared" si="30"/>
        <v>S-WD-IND-809</v>
      </c>
      <c r="H599" s="11" t="s">
        <v>1690</v>
      </c>
    </row>
    <row r="600" spans="1:8" x14ac:dyDescent="0.3">
      <c r="A600" s="11" t="str">
        <f>Transportation!A600</f>
        <v>P-PD-9486</v>
      </c>
      <c r="B600" s="21">
        <f>Manufacturing!E600+5</f>
        <v>44423</v>
      </c>
      <c r="C600" s="11" t="str">
        <f t="shared" si="28"/>
        <v>WD-CHI-100424</v>
      </c>
      <c r="D600" s="11" t="str">
        <f t="shared" si="29"/>
        <v>WH-CHI-6464</v>
      </c>
      <c r="E600" s="11" t="s">
        <v>24</v>
      </c>
      <c r="F600" s="11" t="s">
        <v>16</v>
      </c>
      <c r="G600" s="11" t="str">
        <f t="shared" si="30"/>
        <v>S-WD-CHI-449</v>
      </c>
      <c r="H600" s="11" t="s">
        <v>1691</v>
      </c>
    </row>
    <row r="601" spans="1:8" x14ac:dyDescent="0.3">
      <c r="A601" s="11" t="str">
        <f>Transportation!A601</f>
        <v>P-PD-7435</v>
      </c>
      <c r="B601" s="21">
        <f>Manufacturing!E601+5</f>
        <v>44424</v>
      </c>
      <c r="C601" s="11" t="str">
        <f t="shared" si="28"/>
        <v>WD-GER-100474</v>
      </c>
      <c r="D601" s="11" t="str">
        <f t="shared" si="29"/>
        <v>WH-GER-6615</v>
      </c>
      <c r="E601" s="11" t="s">
        <v>29</v>
      </c>
      <c r="F601" s="11" t="s">
        <v>25</v>
      </c>
      <c r="G601" s="11" t="str">
        <f t="shared" si="30"/>
        <v>S-WD-GER-809</v>
      </c>
      <c r="H601" s="11" t="s">
        <v>1692</v>
      </c>
    </row>
    <row r="602" spans="1:8" x14ac:dyDescent="0.3">
      <c r="A602" s="11" t="str">
        <f>Transportation!A602</f>
        <v>P-PD-6893</v>
      </c>
      <c r="B602" s="21">
        <f>Manufacturing!E602+5</f>
        <v>44424</v>
      </c>
      <c r="C602" s="11" t="str">
        <f t="shared" si="28"/>
        <v>WD-CHI-100424</v>
      </c>
      <c r="D602" s="11" t="str">
        <f t="shared" si="29"/>
        <v>WH-CHI-6464</v>
      </c>
      <c r="E602" s="11" t="s">
        <v>24</v>
      </c>
      <c r="F602" s="11" t="s">
        <v>25</v>
      </c>
      <c r="G602" s="11" t="str">
        <f t="shared" si="30"/>
        <v>S-WD-CHI-690</v>
      </c>
      <c r="H602" s="11" t="s">
        <v>1693</v>
      </c>
    </row>
    <row r="603" spans="1:8" x14ac:dyDescent="0.3">
      <c r="A603" s="11" t="str">
        <f>Transportation!A603</f>
        <v>P-PD-3996</v>
      </c>
      <c r="B603" s="21">
        <f>Manufacturing!E603+5</f>
        <v>44425</v>
      </c>
      <c r="C603" s="11" t="str">
        <f t="shared" si="28"/>
        <v>WD-USA-100961</v>
      </c>
      <c r="D603" s="11" t="str">
        <f t="shared" si="29"/>
        <v>WH-USA-9758</v>
      </c>
      <c r="E603" s="11" t="s">
        <v>1094</v>
      </c>
      <c r="F603" s="11" t="s">
        <v>25</v>
      </c>
      <c r="G603" s="11" t="str">
        <f t="shared" si="30"/>
        <v>S-WD-USA-934</v>
      </c>
      <c r="H603" s="11" t="s">
        <v>1694</v>
      </c>
    </row>
    <row r="604" spans="1:8" x14ac:dyDescent="0.3">
      <c r="A604" s="11" t="str">
        <f>Transportation!A604</f>
        <v>P-PD-4074</v>
      </c>
      <c r="B604" s="21">
        <f>Manufacturing!E604+5</f>
        <v>44425</v>
      </c>
      <c r="C604" s="11" t="str">
        <f t="shared" si="28"/>
        <v>WD-IND-100305</v>
      </c>
      <c r="D604" s="11" t="str">
        <f t="shared" si="29"/>
        <v>WH-IND-6615</v>
      </c>
      <c r="E604" s="11" t="s">
        <v>1092</v>
      </c>
      <c r="F604" s="11" t="s">
        <v>25</v>
      </c>
      <c r="G604" s="11" t="str">
        <f t="shared" si="30"/>
        <v>S-WD-IND-809</v>
      </c>
      <c r="H604" s="11" t="s">
        <v>1695</v>
      </c>
    </row>
    <row r="605" spans="1:8" x14ac:dyDescent="0.3">
      <c r="A605" s="11" t="str">
        <f>Transportation!A605</f>
        <v>P-PD-4059</v>
      </c>
      <c r="B605" s="21">
        <f>Manufacturing!E605+5</f>
        <v>44425</v>
      </c>
      <c r="C605" s="11" t="str">
        <f t="shared" si="28"/>
        <v>WD-GER-100474</v>
      </c>
      <c r="D605" s="11" t="str">
        <f t="shared" si="29"/>
        <v>WH-GER-6615</v>
      </c>
      <c r="E605" s="11" t="s">
        <v>29</v>
      </c>
      <c r="F605" s="11" t="s">
        <v>16</v>
      </c>
      <c r="G605" s="11" t="str">
        <f t="shared" si="30"/>
        <v>S-WD-GER-858</v>
      </c>
      <c r="H605" s="11" t="s">
        <v>1696</v>
      </c>
    </row>
    <row r="606" spans="1:8" x14ac:dyDescent="0.3">
      <c r="A606" s="11" t="str">
        <f>Transportation!A606</f>
        <v>P-PD-3895</v>
      </c>
      <c r="B606" s="21">
        <f>Manufacturing!E606+5</f>
        <v>44426</v>
      </c>
      <c r="C606" s="11" t="str">
        <f t="shared" si="28"/>
        <v>WD-IND-100305</v>
      </c>
      <c r="D606" s="11" t="str">
        <f t="shared" si="29"/>
        <v>WH-IND-6615</v>
      </c>
      <c r="E606" s="11" t="s">
        <v>1092</v>
      </c>
      <c r="F606" s="11" t="s">
        <v>25</v>
      </c>
      <c r="G606" s="11" t="str">
        <f t="shared" si="30"/>
        <v>S-WD-IND-809</v>
      </c>
      <c r="H606" s="11" t="s">
        <v>1697</v>
      </c>
    </row>
    <row r="607" spans="1:8" x14ac:dyDescent="0.3">
      <c r="A607" s="11" t="str">
        <f>Transportation!A607</f>
        <v>P-PD-7120</v>
      </c>
      <c r="B607" s="21">
        <f>Manufacturing!E607+5</f>
        <v>44426</v>
      </c>
      <c r="C607" s="11" t="str">
        <f t="shared" si="28"/>
        <v>WD-USA-100961</v>
      </c>
      <c r="D607" s="11" t="str">
        <f t="shared" si="29"/>
        <v>WH-USA-9758</v>
      </c>
      <c r="E607" s="11" t="s">
        <v>1094</v>
      </c>
      <c r="F607" s="11" t="s">
        <v>25</v>
      </c>
      <c r="G607" s="11" t="str">
        <f t="shared" si="30"/>
        <v>S-WD-USA-934</v>
      </c>
      <c r="H607" s="11" t="s">
        <v>1698</v>
      </c>
    </row>
    <row r="608" spans="1:8" x14ac:dyDescent="0.3">
      <c r="A608" s="11" t="str">
        <f>Transportation!A608</f>
        <v>P-PD-6189</v>
      </c>
      <c r="B608" s="21">
        <f>Manufacturing!E608+5</f>
        <v>44427</v>
      </c>
      <c r="C608" s="11" t="str">
        <f t="shared" si="28"/>
        <v>WD-CHI-100424</v>
      </c>
      <c r="D608" s="11" t="str">
        <f t="shared" si="29"/>
        <v>WH-CHI-6464</v>
      </c>
      <c r="E608" s="11" t="s">
        <v>24</v>
      </c>
      <c r="F608" s="11" t="s">
        <v>25</v>
      </c>
      <c r="G608" s="11" t="str">
        <f t="shared" si="30"/>
        <v>S-WD-CHI-690</v>
      </c>
      <c r="H608" s="11" t="s">
        <v>1699</v>
      </c>
    </row>
    <row r="609" spans="1:8" x14ac:dyDescent="0.3">
      <c r="A609" s="11" t="str">
        <f>Transportation!A609</f>
        <v>P-PD-5083</v>
      </c>
      <c r="B609" s="21">
        <f>Manufacturing!E609+5</f>
        <v>44427</v>
      </c>
      <c r="C609" s="11" t="str">
        <f t="shared" si="28"/>
        <v>WD-CHI-100424</v>
      </c>
      <c r="D609" s="11" t="str">
        <f t="shared" si="29"/>
        <v>WH-CHI-6464</v>
      </c>
      <c r="E609" s="11" t="s">
        <v>24</v>
      </c>
      <c r="F609" s="11" t="s">
        <v>25</v>
      </c>
      <c r="G609" s="11" t="str">
        <f t="shared" si="30"/>
        <v>S-WD-CHI-690</v>
      </c>
      <c r="H609" s="11" t="s">
        <v>1700</v>
      </c>
    </row>
    <row r="610" spans="1:8" x14ac:dyDescent="0.3">
      <c r="A610" s="11" t="str">
        <f>Transportation!A610</f>
        <v>P-PD-6716</v>
      </c>
      <c r="B610" s="21">
        <f>Manufacturing!E610+5</f>
        <v>44427</v>
      </c>
      <c r="C610" s="11" t="str">
        <f t="shared" si="28"/>
        <v>WD-CHI-100424</v>
      </c>
      <c r="D610" s="11" t="str">
        <f t="shared" si="29"/>
        <v>WH-CHI-6464</v>
      </c>
      <c r="E610" s="11" t="s">
        <v>24</v>
      </c>
      <c r="F610" s="11" t="s">
        <v>16</v>
      </c>
      <c r="G610" s="11" t="str">
        <f t="shared" si="30"/>
        <v>S-WD-CHI-449</v>
      </c>
      <c r="H610" s="11" t="s">
        <v>1701</v>
      </c>
    </row>
    <row r="611" spans="1:8" x14ac:dyDescent="0.3">
      <c r="A611" s="11" t="str">
        <f>Transportation!A611</f>
        <v>P-PD-6330</v>
      </c>
      <c r="B611" s="21">
        <f>Manufacturing!E611+5</f>
        <v>44428</v>
      </c>
      <c r="C611" s="11" t="str">
        <f t="shared" si="28"/>
        <v>WD-IND-100305</v>
      </c>
      <c r="D611" s="11" t="str">
        <f t="shared" si="29"/>
        <v>WH-IND-6615</v>
      </c>
      <c r="E611" s="11" t="s">
        <v>1092</v>
      </c>
      <c r="F611" s="11" t="s">
        <v>25</v>
      </c>
      <c r="G611" s="11" t="str">
        <f t="shared" si="30"/>
        <v>S-WD-IND-809</v>
      </c>
      <c r="H611" s="11" t="s">
        <v>1702</v>
      </c>
    </row>
    <row r="612" spans="1:8" x14ac:dyDescent="0.3">
      <c r="A612" s="11" t="str">
        <f>Transportation!A612</f>
        <v>P-PD-8544</v>
      </c>
      <c r="B612" s="21">
        <f>Manufacturing!E612+5</f>
        <v>44428</v>
      </c>
      <c r="C612" s="11" t="str">
        <f t="shared" si="28"/>
        <v>WD-IND-100305</v>
      </c>
      <c r="D612" s="11" t="str">
        <f t="shared" si="29"/>
        <v>WH-IND-6615</v>
      </c>
      <c r="E612" s="11" t="s">
        <v>1092</v>
      </c>
      <c r="F612" s="11" t="s">
        <v>25</v>
      </c>
      <c r="G612" s="11" t="str">
        <f t="shared" si="30"/>
        <v>S-WD-IND-809</v>
      </c>
      <c r="H612" s="11" t="s">
        <v>1703</v>
      </c>
    </row>
    <row r="613" spans="1:8" x14ac:dyDescent="0.3">
      <c r="A613" s="11" t="str">
        <f>Transportation!A613</f>
        <v>P-PD-5785</v>
      </c>
      <c r="B613" s="21">
        <f>Manufacturing!E613+5</f>
        <v>44428</v>
      </c>
      <c r="C613" s="11" t="str">
        <f t="shared" si="28"/>
        <v>WD-IND-100305</v>
      </c>
      <c r="D613" s="11" t="str">
        <f t="shared" si="29"/>
        <v>WH-IND-6615</v>
      </c>
      <c r="E613" s="11" t="s">
        <v>1092</v>
      </c>
      <c r="F613" s="11" t="s">
        <v>37</v>
      </c>
      <c r="G613" s="11" t="str">
        <f t="shared" si="30"/>
        <v>S-WD-IND-693</v>
      </c>
      <c r="H613" s="11" t="s">
        <v>1704</v>
      </c>
    </row>
    <row r="614" spans="1:8" x14ac:dyDescent="0.3">
      <c r="A614" s="11" t="str">
        <f>Transportation!A614</f>
        <v>P-PD-4587</v>
      </c>
      <c r="B614" s="21">
        <f>Manufacturing!E614+5</f>
        <v>44429</v>
      </c>
      <c r="C614" s="11" t="str">
        <f t="shared" si="28"/>
        <v>WD-CHI-100424</v>
      </c>
      <c r="D614" s="11" t="str">
        <f t="shared" si="29"/>
        <v>WH-CHI-6464</v>
      </c>
      <c r="E614" s="11" t="s">
        <v>24</v>
      </c>
      <c r="F614" s="11" t="s">
        <v>16</v>
      </c>
      <c r="G614" s="11" t="str">
        <f t="shared" si="30"/>
        <v>S-WD-CHI-449</v>
      </c>
      <c r="H614" s="11" t="s">
        <v>1705</v>
      </c>
    </row>
    <row r="615" spans="1:8" x14ac:dyDescent="0.3">
      <c r="A615" s="11" t="str">
        <f>Transportation!A615</f>
        <v>P-PD-6346</v>
      </c>
      <c r="B615" s="21">
        <f>Manufacturing!E615+5</f>
        <v>44429</v>
      </c>
      <c r="C615" s="11" t="str">
        <f t="shared" si="28"/>
        <v>WD-USA-100961</v>
      </c>
      <c r="D615" s="11" t="str">
        <f t="shared" si="29"/>
        <v>WH-USA-9758</v>
      </c>
      <c r="E615" s="11" t="s">
        <v>1094</v>
      </c>
      <c r="F615" s="11" t="s">
        <v>25</v>
      </c>
      <c r="G615" s="11" t="str">
        <f t="shared" si="30"/>
        <v>S-WD-USA-934</v>
      </c>
      <c r="H615" s="11" t="s">
        <v>1706</v>
      </c>
    </row>
    <row r="616" spans="1:8" x14ac:dyDescent="0.3">
      <c r="A616" s="11" t="str">
        <f>Transportation!A616</f>
        <v>P-PD-9373</v>
      </c>
      <c r="B616" s="21">
        <f>Manufacturing!E616+5</f>
        <v>44430</v>
      </c>
      <c r="C616" s="11" t="str">
        <f t="shared" si="28"/>
        <v>WD-IND-100305</v>
      </c>
      <c r="D616" s="11" t="str">
        <f t="shared" si="29"/>
        <v>WH-IND-6615</v>
      </c>
      <c r="E616" s="11" t="s">
        <v>1092</v>
      </c>
      <c r="F616" s="11" t="s">
        <v>16</v>
      </c>
      <c r="G616" s="11" t="str">
        <f t="shared" si="30"/>
        <v>S-WD-IND-858</v>
      </c>
      <c r="H616" s="11" t="s">
        <v>1707</v>
      </c>
    </row>
    <row r="617" spans="1:8" x14ac:dyDescent="0.3">
      <c r="A617" s="11" t="str">
        <f>Transportation!A617</f>
        <v>P-PD-7042</v>
      </c>
      <c r="B617" s="21">
        <f>Manufacturing!E617+5</f>
        <v>44430</v>
      </c>
      <c r="C617" s="11" t="str">
        <f t="shared" si="28"/>
        <v>WD-GER-100474</v>
      </c>
      <c r="D617" s="11" t="str">
        <f t="shared" si="29"/>
        <v>WH-GER-6615</v>
      </c>
      <c r="E617" s="11" t="s">
        <v>29</v>
      </c>
      <c r="F617" s="11" t="s">
        <v>33</v>
      </c>
      <c r="G617" s="11" t="str">
        <f t="shared" si="30"/>
        <v>S-WD-GER-929</v>
      </c>
      <c r="H617" s="11" t="s">
        <v>1708</v>
      </c>
    </row>
    <row r="618" spans="1:8" x14ac:dyDescent="0.3">
      <c r="A618" s="11" t="str">
        <f>Transportation!A618</f>
        <v>P-PD-3734</v>
      </c>
      <c r="B618" s="21">
        <f>Manufacturing!E618+5</f>
        <v>44430</v>
      </c>
      <c r="C618" s="11" t="str">
        <f t="shared" si="28"/>
        <v>WD-GER-100474</v>
      </c>
      <c r="D618" s="11" t="str">
        <f t="shared" si="29"/>
        <v>WH-GER-6615</v>
      </c>
      <c r="E618" s="11" t="s">
        <v>29</v>
      </c>
      <c r="F618" s="11" t="s">
        <v>16</v>
      </c>
      <c r="G618" s="11" t="str">
        <f t="shared" si="30"/>
        <v>S-WD-GER-858</v>
      </c>
      <c r="H618" s="11" t="s">
        <v>1709</v>
      </c>
    </row>
    <row r="619" spans="1:8" x14ac:dyDescent="0.3">
      <c r="A619" s="11" t="str">
        <f>Transportation!A619</f>
        <v>P-PD-6154</v>
      </c>
      <c r="B619" s="21">
        <f>Manufacturing!E619+5</f>
        <v>44430</v>
      </c>
      <c r="C619" s="11" t="str">
        <f t="shared" si="28"/>
        <v>WD-CHI-100424</v>
      </c>
      <c r="D619" s="11" t="str">
        <f t="shared" si="29"/>
        <v>WH-CHI-6464</v>
      </c>
      <c r="E619" s="11" t="s">
        <v>24</v>
      </c>
      <c r="F619" s="11" t="s">
        <v>33</v>
      </c>
      <c r="G619" s="11" t="str">
        <f t="shared" si="30"/>
        <v>S-WD-CHI-715</v>
      </c>
      <c r="H619" s="11" t="s">
        <v>1710</v>
      </c>
    </row>
    <row r="620" spans="1:8" x14ac:dyDescent="0.3">
      <c r="A620" s="11" t="str">
        <f>Transportation!A620</f>
        <v>P-PD-7208</v>
      </c>
      <c r="B620" s="21">
        <f>Manufacturing!E620+5</f>
        <v>44431</v>
      </c>
      <c r="C620" s="11" t="str">
        <f t="shared" ref="C620:C683" si="31">IF(E620="Germany","WD-GER-100474",IF(E620="China","WD-CHI-100424",IF(E620="India","WD-IND-100305",IF(E620="USA","WD-USA-100961",""))))</f>
        <v>WD-GER-100474</v>
      </c>
      <c r="D620" s="11" t="str">
        <f t="shared" ref="D620:D683" si="32">IF(E620="Germany","WH-GER-6615",IF(E620="China","WH-CHI-6464",IF(E620="India","WH-IND-6615",IF(E620="USA","WH-USA-9758",""))))</f>
        <v>WH-GER-6615</v>
      </c>
      <c r="E620" s="11" t="s">
        <v>29</v>
      </c>
      <c r="F620" s="11" t="s">
        <v>16</v>
      </c>
      <c r="G620" s="11" t="str">
        <f t="shared" si="30"/>
        <v>S-WD-GER-858</v>
      </c>
      <c r="H620" s="11" t="s">
        <v>1711</v>
      </c>
    </row>
    <row r="621" spans="1:8" x14ac:dyDescent="0.3">
      <c r="A621" s="11" t="str">
        <f>Transportation!A621</f>
        <v>P-PD-3305</v>
      </c>
      <c r="B621" s="21">
        <f>Manufacturing!E621+5</f>
        <v>44431</v>
      </c>
      <c r="C621" s="11" t="str">
        <f t="shared" si="31"/>
        <v>WD-IND-100305</v>
      </c>
      <c r="D621" s="11" t="str">
        <f t="shared" si="32"/>
        <v>WH-IND-6615</v>
      </c>
      <c r="E621" s="11" t="s">
        <v>1092</v>
      </c>
      <c r="F621" s="11" t="s">
        <v>25</v>
      </c>
      <c r="G621" s="11" t="str">
        <f t="shared" si="30"/>
        <v>S-WD-IND-809</v>
      </c>
      <c r="H621" s="11" t="s">
        <v>1712</v>
      </c>
    </row>
    <row r="622" spans="1:8" x14ac:dyDescent="0.3">
      <c r="A622" s="11" t="str">
        <f>Transportation!A622</f>
        <v>P-PD-4294</v>
      </c>
      <c r="B622" s="21">
        <f>Manufacturing!E622+5</f>
        <v>44432</v>
      </c>
      <c r="C622" s="11" t="str">
        <f t="shared" si="31"/>
        <v>WD-CHI-100424</v>
      </c>
      <c r="D622" s="11" t="str">
        <f t="shared" si="32"/>
        <v>WH-CHI-6464</v>
      </c>
      <c r="E622" s="11" t="s">
        <v>24</v>
      </c>
      <c r="F622" s="11" t="s">
        <v>16</v>
      </c>
      <c r="G622" s="11" t="str">
        <f t="shared" si="30"/>
        <v>S-WD-CHI-449</v>
      </c>
      <c r="H622" s="11" t="s">
        <v>1713</v>
      </c>
    </row>
    <row r="623" spans="1:8" x14ac:dyDescent="0.3">
      <c r="A623" s="11" t="str">
        <f>Transportation!A623</f>
        <v>P-PD-7315</v>
      </c>
      <c r="B623" s="21">
        <f>Manufacturing!E623+5</f>
        <v>44433</v>
      </c>
      <c r="C623" s="11" t="str">
        <f t="shared" si="31"/>
        <v>WD-IND-100305</v>
      </c>
      <c r="D623" s="11" t="str">
        <f t="shared" si="32"/>
        <v>WH-IND-6615</v>
      </c>
      <c r="E623" s="11" t="s">
        <v>1092</v>
      </c>
      <c r="F623" s="11" t="s">
        <v>37</v>
      </c>
      <c r="G623" s="11" t="str">
        <f t="shared" si="30"/>
        <v>S-WD-IND-693</v>
      </c>
      <c r="H623" s="11" t="s">
        <v>1714</v>
      </c>
    </row>
    <row r="624" spans="1:8" x14ac:dyDescent="0.3">
      <c r="A624" s="11" t="str">
        <f>Transportation!A624</f>
        <v>P-PD-8365</v>
      </c>
      <c r="B624" s="21">
        <f>Manufacturing!E624+5</f>
        <v>44433</v>
      </c>
      <c r="C624" s="11" t="str">
        <f t="shared" si="31"/>
        <v>WD-GER-100474</v>
      </c>
      <c r="D624" s="11" t="str">
        <f t="shared" si="32"/>
        <v>WH-GER-6615</v>
      </c>
      <c r="E624" s="11" t="s">
        <v>29</v>
      </c>
      <c r="F624" s="11" t="s">
        <v>33</v>
      </c>
      <c r="G624" s="11" t="str">
        <f t="shared" si="30"/>
        <v>S-WD-GER-929</v>
      </c>
      <c r="H624" s="11" t="s">
        <v>1715</v>
      </c>
    </row>
    <row r="625" spans="1:8" x14ac:dyDescent="0.3">
      <c r="A625" s="11" t="str">
        <f>Transportation!A625</f>
        <v>P-PD-7180</v>
      </c>
      <c r="B625" s="21">
        <f>Manufacturing!E625+5</f>
        <v>44433</v>
      </c>
      <c r="C625" s="11" t="str">
        <f t="shared" si="31"/>
        <v>WD-USA-100961</v>
      </c>
      <c r="D625" s="11" t="str">
        <f t="shared" si="32"/>
        <v>WH-USA-9758</v>
      </c>
      <c r="E625" s="11" t="s">
        <v>1094</v>
      </c>
      <c r="F625" s="11" t="s">
        <v>37</v>
      </c>
      <c r="G625" s="11" t="str">
        <f t="shared" si="30"/>
        <v>S-WD-USA-488</v>
      </c>
      <c r="H625" s="11" t="s">
        <v>1716</v>
      </c>
    </row>
    <row r="626" spans="1:8" x14ac:dyDescent="0.3">
      <c r="A626" s="11" t="str">
        <f>Transportation!A626</f>
        <v>P-PD-5871</v>
      </c>
      <c r="B626" s="21">
        <f>Manufacturing!E626+5</f>
        <v>44434</v>
      </c>
      <c r="C626" s="11" t="str">
        <f t="shared" si="31"/>
        <v>WD-GER-100474</v>
      </c>
      <c r="D626" s="11" t="str">
        <f t="shared" si="32"/>
        <v>WH-GER-6615</v>
      </c>
      <c r="E626" s="11" t="s">
        <v>29</v>
      </c>
      <c r="F626" s="11" t="s">
        <v>33</v>
      </c>
      <c r="G626" s="11" t="str">
        <f t="shared" si="30"/>
        <v>S-WD-GER-929</v>
      </c>
      <c r="H626" s="11" t="s">
        <v>1717</v>
      </c>
    </row>
    <row r="627" spans="1:8" x14ac:dyDescent="0.3">
      <c r="A627" s="11" t="str">
        <f>Transportation!A627</f>
        <v>P-PD-9457</v>
      </c>
      <c r="B627" s="21">
        <f>Manufacturing!E627+5</f>
        <v>44434</v>
      </c>
      <c r="C627" s="11" t="str">
        <f t="shared" si="31"/>
        <v>WD-USA-100961</v>
      </c>
      <c r="D627" s="11" t="str">
        <f t="shared" si="32"/>
        <v>WH-USA-9758</v>
      </c>
      <c r="E627" s="11" t="s">
        <v>1094</v>
      </c>
      <c r="F627" s="11" t="s">
        <v>37</v>
      </c>
      <c r="G627" s="11" t="str">
        <f t="shared" si="30"/>
        <v>S-WD-USA-488</v>
      </c>
      <c r="H627" s="11" t="s">
        <v>1718</v>
      </c>
    </row>
    <row r="628" spans="1:8" x14ac:dyDescent="0.3">
      <c r="A628" s="11" t="str">
        <f>Transportation!A628</f>
        <v>P-PD-8720</v>
      </c>
      <c r="B628" s="21">
        <f>Manufacturing!E628+5</f>
        <v>44434</v>
      </c>
      <c r="C628" s="11" t="str">
        <f t="shared" si="31"/>
        <v>WD-CHI-100424</v>
      </c>
      <c r="D628" s="11" t="str">
        <f t="shared" si="32"/>
        <v>WH-CHI-6464</v>
      </c>
      <c r="E628" s="11" t="s">
        <v>24</v>
      </c>
      <c r="F628" s="11" t="s">
        <v>37</v>
      </c>
      <c r="G628" s="11" t="str">
        <f t="shared" si="30"/>
        <v>S-WD-CHI-499</v>
      </c>
      <c r="H628" s="11" t="s">
        <v>1719</v>
      </c>
    </row>
    <row r="629" spans="1:8" x14ac:dyDescent="0.3">
      <c r="A629" s="11" t="str">
        <f>Transportation!A629</f>
        <v>P-PD-9659</v>
      </c>
      <c r="B629" s="21">
        <f>Manufacturing!E629+5</f>
        <v>44435</v>
      </c>
      <c r="C629" s="11" t="str">
        <f t="shared" si="31"/>
        <v>WD-CHI-100424</v>
      </c>
      <c r="D629" s="11" t="str">
        <f t="shared" si="32"/>
        <v>WH-CHI-6464</v>
      </c>
      <c r="E629" s="11" t="s">
        <v>24</v>
      </c>
      <c r="F629" s="11" t="s">
        <v>37</v>
      </c>
      <c r="G629" s="11" t="str">
        <f t="shared" si="30"/>
        <v>S-WD-CHI-499</v>
      </c>
      <c r="H629" s="11" t="s">
        <v>1720</v>
      </c>
    </row>
    <row r="630" spans="1:8" x14ac:dyDescent="0.3">
      <c r="A630" s="11" t="str">
        <f>Transportation!A630</f>
        <v>P-PD-7438</v>
      </c>
      <c r="B630" s="21">
        <f>Manufacturing!E630+5</f>
        <v>44435</v>
      </c>
      <c r="C630" s="11" t="str">
        <f t="shared" si="31"/>
        <v>WD-CHI-100424</v>
      </c>
      <c r="D630" s="11" t="str">
        <f t="shared" si="32"/>
        <v>WH-CHI-6464</v>
      </c>
      <c r="E630" s="11" t="s">
        <v>24</v>
      </c>
      <c r="F630" s="11" t="s">
        <v>33</v>
      </c>
      <c r="G630" s="11" t="str">
        <f t="shared" si="30"/>
        <v>S-WD-CHI-715</v>
      </c>
      <c r="H630" s="11" t="s">
        <v>1721</v>
      </c>
    </row>
    <row r="631" spans="1:8" x14ac:dyDescent="0.3">
      <c r="A631" s="11" t="str">
        <f>Transportation!A631</f>
        <v>P-PD-7545</v>
      </c>
      <c r="B631" s="21">
        <f>Manufacturing!E631+5</f>
        <v>44435</v>
      </c>
      <c r="C631" s="11" t="str">
        <f t="shared" si="31"/>
        <v>WD-USA-100961</v>
      </c>
      <c r="D631" s="11" t="str">
        <f t="shared" si="32"/>
        <v>WH-USA-9758</v>
      </c>
      <c r="E631" s="11" t="s">
        <v>1094</v>
      </c>
      <c r="F631" s="11" t="s">
        <v>16</v>
      </c>
      <c r="G631" s="11" t="str">
        <f t="shared" si="30"/>
        <v>S-WD-USA-636</v>
      </c>
      <c r="H631" s="11" t="s">
        <v>1722</v>
      </c>
    </row>
    <row r="632" spans="1:8" x14ac:dyDescent="0.3">
      <c r="A632" s="11" t="str">
        <f>Transportation!A632</f>
        <v>P-PD-8441</v>
      </c>
      <c r="B632" s="21">
        <f>Manufacturing!E632+5</f>
        <v>44436</v>
      </c>
      <c r="C632" s="11" t="str">
        <f t="shared" si="31"/>
        <v>WD-GER-100474</v>
      </c>
      <c r="D632" s="11" t="str">
        <f t="shared" si="32"/>
        <v>WH-GER-6615</v>
      </c>
      <c r="E632" s="11" t="s">
        <v>29</v>
      </c>
      <c r="F632" s="11" t="s">
        <v>25</v>
      </c>
      <c r="G632" s="11" t="str">
        <f t="shared" si="30"/>
        <v>S-WD-GER-809</v>
      </c>
      <c r="H632" s="11" t="s">
        <v>1723</v>
      </c>
    </row>
    <row r="633" spans="1:8" x14ac:dyDescent="0.3">
      <c r="A633" s="11" t="str">
        <f>Transportation!A633</f>
        <v>P-PD-5459</v>
      </c>
      <c r="B633" s="21">
        <f>Manufacturing!E633+5</f>
        <v>44436</v>
      </c>
      <c r="C633" s="11" t="str">
        <f t="shared" si="31"/>
        <v>WD-GER-100474</v>
      </c>
      <c r="D633" s="11" t="str">
        <f t="shared" si="32"/>
        <v>WH-GER-6615</v>
      </c>
      <c r="E633" s="11" t="s">
        <v>29</v>
      </c>
      <c r="F633" s="11" t="s">
        <v>25</v>
      </c>
      <c r="G633" s="11" t="str">
        <f t="shared" si="30"/>
        <v>S-WD-GER-809</v>
      </c>
      <c r="H633" s="11" t="s">
        <v>1724</v>
      </c>
    </row>
    <row r="634" spans="1:8" x14ac:dyDescent="0.3">
      <c r="A634" s="11" t="str">
        <f>Transportation!A634</f>
        <v>P-PD-7509</v>
      </c>
      <c r="B634" s="21">
        <f>Manufacturing!E634+5</f>
        <v>44437</v>
      </c>
      <c r="C634" s="11" t="str">
        <f t="shared" si="31"/>
        <v>WD-GER-100474</v>
      </c>
      <c r="D634" s="11" t="str">
        <f t="shared" si="32"/>
        <v>WH-GER-6615</v>
      </c>
      <c r="E634" s="11" t="s">
        <v>29</v>
      </c>
      <c r="F634" s="11" t="s">
        <v>25</v>
      </c>
      <c r="G634" s="11" t="str">
        <f t="shared" si="30"/>
        <v>S-WD-GER-809</v>
      </c>
      <c r="H634" s="11" t="s">
        <v>1725</v>
      </c>
    </row>
    <row r="635" spans="1:8" x14ac:dyDescent="0.3">
      <c r="A635" s="11" t="str">
        <f>Transportation!A635</f>
        <v>P-PD-3956</v>
      </c>
      <c r="B635" s="21">
        <f>Manufacturing!E635+5</f>
        <v>44437</v>
      </c>
      <c r="C635" s="11" t="str">
        <f t="shared" si="31"/>
        <v>WD-CHI-100424</v>
      </c>
      <c r="D635" s="11" t="str">
        <f t="shared" si="32"/>
        <v>WH-CHI-6464</v>
      </c>
      <c r="E635" s="11" t="s">
        <v>24</v>
      </c>
      <c r="F635" s="11" t="s">
        <v>16</v>
      </c>
      <c r="G635" s="11" t="str">
        <f t="shared" si="30"/>
        <v>S-WD-CHI-449</v>
      </c>
      <c r="H635" s="11" t="s">
        <v>1726</v>
      </c>
    </row>
    <row r="636" spans="1:8" x14ac:dyDescent="0.3">
      <c r="A636" s="11" t="str">
        <f>Transportation!A636</f>
        <v>P-PD-5395</v>
      </c>
      <c r="B636" s="21">
        <f>Manufacturing!E636+5</f>
        <v>44437</v>
      </c>
      <c r="C636" s="11" t="str">
        <f t="shared" si="31"/>
        <v>WD-CHI-100424</v>
      </c>
      <c r="D636" s="11" t="str">
        <f t="shared" si="32"/>
        <v>WH-CHI-6464</v>
      </c>
      <c r="E636" s="11" t="s">
        <v>24</v>
      </c>
      <c r="F636" s="11" t="s">
        <v>37</v>
      </c>
      <c r="G636" s="11" t="str">
        <f t="shared" si="30"/>
        <v>S-WD-CHI-499</v>
      </c>
      <c r="H636" s="11" t="s">
        <v>1727</v>
      </c>
    </row>
    <row r="637" spans="1:8" x14ac:dyDescent="0.3">
      <c r="A637" s="11" t="str">
        <f>Transportation!A637</f>
        <v>P-PD-9720</v>
      </c>
      <c r="B637" s="21">
        <f>Manufacturing!E637+5</f>
        <v>44438</v>
      </c>
      <c r="C637" s="11" t="str">
        <f t="shared" si="31"/>
        <v>WD-GER-100474</v>
      </c>
      <c r="D637" s="11" t="str">
        <f t="shared" si="32"/>
        <v>WH-GER-6615</v>
      </c>
      <c r="E637" s="11" t="s">
        <v>29</v>
      </c>
      <c r="F637" s="11" t="s">
        <v>25</v>
      </c>
      <c r="G637" s="11" t="str">
        <f t="shared" si="30"/>
        <v>S-WD-GER-809</v>
      </c>
      <c r="H637" s="11" t="s">
        <v>1728</v>
      </c>
    </row>
    <row r="638" spans="1:8" x14ac:dyDescent="0.3">
      <c r="A638" s="11" t="str">
        <f>Transportation!A638</f>
        <v>P-PD-4963</v>
      </c>
      <c r="B638" s="21">
        <f>Manufacturing!E638+5</f>
        <v>44438</v>
      </c>
      <c r="C638" s="11" t="str">
        <f t="shared" si="31"/>
        <v>WD-GER-100474</v>
      </c>
      <c r="D638" s="11" t="str">
        <f t="shared" si="32"/>
        <v>WH-GER-6615</v>
      </c>
      <c r="E638" s="11" t="s">
        <v>29</v>
      </c>
      <c r="F638" s="11" t="s">
        <v>25</v>
      </c>
      <c r="G638" s="11" t="str">
        <f t="shared" si="30"/>
        <v>S-WD-GER-809</v>
      </c>
      <c r="H638" s="11" t="s">
        <v>1729</v>
      </c>
    </row>
    <row r="639" spans="1:8" x14ac:dyDescent="0.3">
      <c r="A639" s="11" t="str">
        <f>Transportation!A639</f>
        <v>P-PD-9594</v>
      </c>
      <c r="B639" s="21">
        <f>Manufacturing!E639+5</f>
        <v>44438</v>
      </c>
      <c r="C639" s="11" t="str">
        <f t="shared" si="31"/>
        <v>WD-GER-100474</v>
      </c>
      <c r="D639" s="11" t="str">
        <f t="shared" si="32"/>
        <v>WH-GER-6615</v>
      </c>
      <c r="E639" s="11" t="s">
        <v>29</v>
      </c>
      <c r="F639" s="11" t="s">
        <v>37</v>
      </c>
      <c r="G639" s="11" t="str">
        <f t="shared" si="30"/>
        <v>S-WD-GER-693</v>
      </c>
      <c r="H639" s="11" t="s">
        <v>1730</v>
      </c>
    </row>
    <row r="640" spans="1:8" x14ac:dyDescent="0.3">
      <c r="A640" s="11" t="str">
        <f>Transportation!A640</f>
        <v>P-PD-4215</v>
      </c>
      <c r="B640" s="21">
        <f>Manufacturing!E640+5</f>
        <v>44439</v>
      </c>
      <c r="C640" s="11" t="str">
        <f t="shared" si="31"/>
        <v>WD-USA-100961</v>
      </c>
      <c r="D640" s="11" t="str">
        <f t="shared" si="32"/>
        <v>WH-USA-9758</v>
      </c>
      <c r="E640" s="11" t="s">
        <v>1094</v>
      </c>
      <c r="F640" s="11" t="s">
        <v>37</v>
      </c>
      <c r="G640" s="11" t="str">
        <f t="shared" si="30"/>
        <v>S-WD-USA-488</v>
      </c>
      <c r="H640" s="11" t="s">
        <v>1731</v>
      </c>
    </row>
    <row r="641" spans="1:8" x14ac:dyDescent="0.3">
      <c r="A641" s="11" t="str">
        <f>Transportation!A641</f>
        <v>P-PD-4112</v>
      </c>
      <c r="B641" s="21">
        <f>Manufacturing!E641+5</f>
        <v>44439</v>
      </c>
      <c r="C641" s="11" t="str">
        <f t="shared" si="31"/>
        <v>WD-GER-100474</v>
      </c>
      <c r="D641" s="11" t="str">
        <f t="shared" si="32"/>
        <v>WH-GER-6615</v>
      </c>
      <c r="E641" s="11" t="s">
        <v>29</v>
      </c>
      <c r="F641" s="11" t="s">
        <v>25</v>
      </c>
      <c r="G641" s="11" t="str">
        <f t="shared" si="30"/>
        <v>S-WD-GER-809</v>
      </c>
      <c r="H641" s="11" t="s">
        <v>1732</v>
      </c>
    </row>
    <row r="642" spans="1:8" x14ac:dyDescent="0.3">
      <c r="A642" s="11" t="str">
        <f>Transportation!A642</f>
        <v>P-PD-8357</v>
      </c>
      <c r="B642" s="21">
        <f>Manufacturing!E642+5</f>
        <v>44440</v>
      </c>
      <c r="C642" s="11" t="str">
        <f t="shared" si="31"/>
        <v>WD-GER-100474</v>
      </c>
      <c r="D642" s="11" t="str">
        <f t="shared" si="32"/>
        <v>WH-GER-6615</v>
      </c>
      <c r="E642" s="11" t="s">
        <v>29</v>
      </c>
      <c r="F642" s="11" t="s">
        <v>25</v>
      </c>
      <c r="G642" s="11" t="str">
        <f t="shared" si="30"/>
        <v>S-WD-GER-809</v>
      </c>
      <c r="H642" s="11" t="s">
        <v>1733</v>
      </c>
    </row>
    <row r="643" spans="1:8" x14ac:dyDescent="0.3">
      <c r="A643" s="11" t="str">
        <f>Transportation!A643</f>
        <v>P-PD-5220</v>
      </c>
      <c r="B643" s="21">
        <f>Manufacturing!E643+5</f>
        <v>44440</v>
      </c>
      <c r="C643" s="11" t="str">
        <f t="shared" si="31"/>
        <v>WD-CHI-100424</v>
      </c>
      <c r="D643" s="11" t="str">
        <f t="shared" si="32"/>
        <v>WH-CHI-6464</v>
      </c>
      <c r="E643" s="11" t="s">
        <v>24</v>
      </c>
      <c r="F643" s="11" t="s">
        <v>16</v>
      </c>
      <c r="G643" s="11" t="str">
        <f t="shared" si="30"/>
        <v>S-WD-CHI-449</v>
      </c>
      <c r="H643" s="11" t="s">
        <v>1734</v>
      </c>
    </row>
    <row r="644" spans="1:8" x14ac:dyDescent="0.3">
      <c r="A644" s="11" t="str">
        <f>Transportation!A644</f>
        <v>P-PD-4451</v>
      </c>
      <c r="B644" s="21">
        <f>Manufacturing!E644+5</f>
        <v>44440</v>
      </c>
      <c r="C644" s="11" t="str">
        <f t="shared" si="31"/>
        <v>WD-USA-100961</v>
      </c>
      <c r="D644" s="11" t="str">
        <f t="shared" si="32"/>
        <v>WH-USA-9758</v>
      </c>
      <c r="E644" s="11" t="s">
        <v>1094</v>
      </c>
      <c r="F644" s="11" t="s">
        <v>25</v>
      </c>
      <c r="G644" s="11" t="str">
        <f t="shared" si="30"/>
        <v>S-WD-USA-934</v>
      </c>
      <c r="H644" s="11" t="s">
        <v>1735</v>
      </c>
    </row>
    <row r="645" spans="1:8" x14ac:dyDescent="0.3">
      <c r="A645" s="11" t="str">
        <f>Transportation!A645</f>
        <v>P-PD-5192</v>
      </c>
      <c r="B645" s="21">
        <f>Manufacturing!E645+5</f>
        <v>44441</v>
      </c>
      <c r="C645" s="11" t="str">
        <f t="shared" si="31"/>
        <v>WD-CHI-100424</v>
      </c>
      <c r="D645" s="11" t="str">
        <f t="shared" si="32"/>
        <v>WH-CHI-6464</v>
      </c>
      <c r="E645" s="11" t="s">
        <v>24</v>
      </c>
      <c r="F645" s="11" t="s">
        <v>37</v>
      </c>
      <c r="G645" s="11" t="str">
        <f t="shared" si="30"/>
        <v>S-WD-CHI-499</v>
      </c>
      <c r="H645" s="11" t="s">
        <v>1736</v>
      </c>
    </row>
    <row r="646" spans="1:8" x14ac:dyDescent="0.3">
      <c r="A646" s="11" t="str">
        <f>Transportation!A646</f>
        <v>P-PD-4555</v>
      </c>
      <c r="B646" s="21">
        <f>Manufacturing!E646+5</f>
        <v>44441</v>
      </c>
      <c r="C646" s="11" t="str">
        <f t="shared" si="31"/>
        <v>WD-GER-100474</v>
      </c>
      <c r="D646" s="11" t="str">
        <f t="shared" si="32"/>
        <v>WH-GER-6615</v>
      </c>
      <c r="E646" s="11" t="s">
        <v>29</v>
      </c>
      <c r="F646" s="11" t="s">
        <v>37</v>
      </c>
      <c r="G646" s="11" t="str">
        <f t="shared" si="30"/>
        <v>S-WD-GER-693</v>
      </c>
      <c r="H646" s="11" t="s">
        <v>1737</v>
      </c>
    </row>
    <row r="647" spans="1:8" x14ac:dyDescent="0.3">
      <c r="A647" s="11" t="str">
        <f>Transportation!A647</f>
        <v>P-PD-4544</v>
      </c>
      <c r="B647" s="21">
        <f>Manufacturing!E647+5</f>
        <v>44441</v>
      </c>
      <c r="C647" s="11" t="str">
        <f t="shared" si="31"/>
        <v>WD-CHI-100424</v>
      </c>
      <c r="D647" s="11" t="str">
        <f t="shared" si="32"/>
        <v>WH-CHI-6464</v>
      </c>
      <c r="E647" s="11" t="s">
        <v>24</v>
      </c>
      <c r="F647" s="11" t="s">
        <v>25</v>
      </c>
      <c r="G647" s="11" t="str">
        <f t="shared" si="30"/>
        <v>S-WD-CHI-690</v>
      </c>
      <c r="H647" s="11" t="s">
        <v>1738</v>
      </c>
    </row>
    <row r="648" spans="1:8" x14ac:dyDescent="0.3">
      <c r="A648" s="11" t="str">
        <f>Transportation!A648</f>
        <v>P-PD-6777</v>
      </c>
      <c r="B648" s="21">
        <f>Manufacturing!E648+5</f>
        <v>44441</v>
      </c>
      <c r="C648" s="11" t="str">
        <f t="shared" si="31"/>
        <v>WD-USA-100961</v>
      </c>
      <c r="D648" s="11" t="str">
        <f t="shared" si="32"/>
        <v>WH-USA-9758</v>
      </c>
      <c r="E648" s="11" t="s">
        <v>1094</v>
      </c>
      <c r="F648" s="11" t="s">
        <v>33</v>
      </c>
      <c r="G648" s="11" t="str">
        <f t="shared" si="30"/>
        <v>S-WD-USA-530</v>
      </c>
      <c r="H648" s="11" t="s">
        <v>1739</v>
      </c>
    </row>
    <row r="649" spans="1:8" x14ac:dyDescent="0.3">
      <c r="A649" s="11" t="str">
        <f>Transportation!A649</f>
        <v>P-PD-3690</v>
      </c>
      <c r="B649" s="21">
        <f>Manufacturing!E649+5</f>
        <v>44442</v>
      </c>
      <c r="C649" s="11" t="str">
        <f t="shared" si="31"/>
        <v>WD-CHI-100424</v>
      </c>
      <c r="D649" s="11" t="str">
        <f t="shared" si="32"/>
        <v>WH-CHI-6464</v>
      </c>
      <c r="E649" s="11" t="s">
        <v>24</v>
      </c>
      <c r="F649" s="11" t="s">
        <v>25</v>
      </c>
      <c r="G649" s="11" t="str">
        <f t="shared" si="30"/>
        <v>S-WD-CHI-690</v>
      </c>
      <c r="H649" s="11" t="s">
        <v>1740</v>
      </c>
    </row>
    <row r="650" spans="1:8" x14ac:dyDescent="0.3">
      <c r="A650" s="11" t="str">
        <f>Transportation!A650</f>
        <v>P-PD-6899</v>
      </c>
      <c r="B650" s="21">
        <f>Manufacturing!E650+5</f>
        <v>44442</v>
      </c>
      <c r="C650" s="11" t="str">
        <f t="shared" si="31"/>
        <v>WD-IND-100305</v>
      </c>
      <c r="D650" s="11" t="str">
        <f t="shared" si="32"/>
        <v>WH-IND-6615</v>
      </c>
      <c r="E650" s="11" t="s">
        <v>1092</v>
      </c>
      <c r="F650" s="11" t="s">
        <v>33</v>
      </c>
      <c r="G650" s="11" t="str">
        <f t="shared" ref="G650:G713" si="33">IF(AND(F650="Multi Tier Racking",E650="USA"),"S-WD-USA-530",IF(AND(F650="Static Shelving",E650="USA"),"S-WD-USA-636",IF(AND(F650="Mobile Shelving",E650="USA"),"S-WD-USA-934",IF(AND(F650="Pallet Racking",E650="USA"),"S-WD-USA-488",IF(AND(F650="Multi Tier Racking",E650="Germany"),"S-WD-GER-929",IF(AND(F650="Static Shelving",E650="Germany"),"S-WD-GER-858",IF(AND(F650="Mobile Shelving",E650="Germany"),"S-WD-GER-809",IF(AND(F650="Pallet Racking",E650="Germany"),"S-WD-GER-693",IF(AND(F650="Multi Tier Racking",E650="China"),"S-WD-CHI-715",IF(AND(F650="Static Shelving",E650="China"),"S-WD-CHI-449",IF(AND(F650="Mobile Shelving",E650="China"),"S-WD-CHI-690",IF(AND(F650="Pallet Racking",E650="China"),"S-WD-CHI-499",IF(AND(F650="Multi Tier Racking",E650="India"),"S-WD-IND-929",IF(AND(F650="Static Shelving",E650="India"),"S-WD-IND-858",IF(AND(F650="Mobile Shelving",E650="India"),"S-WD-IND-809",IF(AND(F650="Pallet Racking",E650="India"),"S-WD-IND-693",""))))))))))))))))</f>
        <v>S-WD-IND-929</v>
      </c>
      <c r="H650" s="11" t="s">
        <v>1741</v>
      </c>
    </row>
    <row r="651" spans="1:8" x14ac:dyDescent="0.3">
      <c r="A651" s="11" t="str">
        <f>Transportation!A651</f>
        <v>P-PD-4798</v>
      </c>
      <c r="B651" s="21">
        <f>Manufacturing!E651+5</f>
        <v>44442</v>
      </c>
      <c r="C651" s="11" t="str">
        <f t="shared" si="31"/>
        <v>WD-USA-100961</v>
      </c>
      <c r="D651" s="11" t="str">
        <f t="shared" si="32"/>
        <v>WH-USA-9758</v>
      </c>
      <c r="E651" s="11" t="s">
        <v>1094</v>
      </c>
      <c r="F651" s="11" t="s">
        <v>37</v>
      </c>
      <c r="G651" s="11" t="str">
        <f t="shared" si="33"/>
        <v>S-WD-USA-488</v>
      </c>
      <c r="H651" s="11" t="s">
        <v>1742</v>
      </c>
    </row>
    <row r="652" spans="1:8" x14ac:dyDescent="0.3">
      <c r="A652" s="11" t="str">
        <f>Transportation!A652</f>
        <v>P-PD-6118</v>
      </c>
      <c r="B652" s="21">
        <f>Manufacturing!E652+5</f>
        <v>44442</v>
      </c>
      <c r="C652" s="11" t="str">
        <f t="shared" si="31"/>
        <v>WD-CHI-100424</v>
      </c>
      <c r="D652" s="11" t="str">
        <f t="shared" si="32"/>
        <v>WH-CHI-6464</v>
      </c>
      <c r="E652" s="11" t="s">
        <v>24</v>
      </c>
      <c r="F652" s="11" t="s">
        <v>16</v>
      </c>
      <c r="G652" s="11" t="str">
        <f t="shared" si="33"/>
        <v>S-WD-CHI-449</v>
      </c>
      <c r="H652" s="11" t="s">
        <v>1743</v>
      </c>
    </row>
    <row r="653" spans="1:8" x14ac:dyDescent="0.3">
      <c r="A653" s="11" t="str">
        <f>Transportation!A653</f>
        <v>P-PD-6874</v>
      </c>
      <c r="B653" s="21">
        <f>Manufacturing!E653+5</f>
        <v>44443</v>
      </c>
      <c r="C653" s="11" t="str">
        <f t="shared" si="31"/>
        <v>WD-CHI-100424</v>
      </c>
      <c r="D653" s="11" t="str">
        <f t="shared" si="32"/>
        <v>WH-CHI-6464</v>
      </c>
      <c r="E653" s="11" t="s">
        <v>24</v>
      </c>
      <c r="F653" s="11" t="s">
        <v>37</v>
      </c>
      <c r="G653" s="11" t="str">
        <f t="shared" si="33"/>
        <v>S-WD-CHI-499</v>
      </c>
      <c r="H653" s="11" t="s">
        <v>1744</v>
      </c>
    </row>
    <row r="654" spans="1:8" x14ac:dyDescent="0.3">
      <c r="A654" s="11" t="str">
        <f>Transportation!A654</f>
        <v>P-PD-6583</v>
      </c>
      <c r="B654" s="21">
        <f>Manufacturing!E654+5</f>
        <v>44443</v>
      </c>
      <c r="C654" s="11" t="str">
        <f t="shared" si="31"/>
        <v>WD-IND-100305</v>
      </c>
      <c r="D654" s="11" t="str">
        <f t="shared" si="32"/>
        <v>WH-IND-6615</v>
      </c>
      <c r="E654" s="11" t="s">
        <v>1092</v>
      </c>
      <c r="F654" s="11" t="s">
        <v>33</v>
      </c>
      <c r="G654" s="11" t="str">
        <f t="shared" si="33"/>
        <v>S-WD-IND-929</v>
      </c>
      <c r="H654" s="11" t="s">
        <v>1745</v>
      </c>
    </row>
    <row r="655" spans="1:8" x14ac:dyDescent="0.3">
      <c r="A655" s="11" t="str">
        <f>Transportation!A655</f>
        <v>P-PD-4780</v>
      </c>
      <c r="B655" s="21">
        <f>Manufacturing!E655+5</f>
        <v>44443</v>
      </c>
      <c r="C655" s="11" t="str">
        <f t="shared" si="31"/>
        <v>WD-USA-100961</v>
      </c>
      <c r="D655" s="11" t="str">
        <f t="shared" si="32"/>
        <v>WH-USA-9758</v>
      </c>
      <c r="E655" s="11" t="s">
        <v>1094</v>
      </c>
      <c r="F655" s="11" t="s">
        <v>37</v>
      </c>
      <c r="G655" s="11" t="str">
        <f t="shared" si="33"/>
        <v>S-WD-USA-488</v>
      </c>
      <c r="H655" s="11" t="s">
        <v>1746</v>
      </c>
    </row>
    <row r="656" spans="1:8" x14ac:dyDescent="0.3">
      <c r="A656" s="11" t="str">
        <f>Transportation!A656</f>
        <v>P-PD-4020</v>
      </c>
      <c r="B656" s="21">
        <f>Manufacturing!E656+5</f>
        <v>44444</v>
      </c>
      <c r="C656" s="11" t="str">
        <f t="shared" si="31"/>
        <v>WD-CHI-100424</v>
      </c>
      <c r="D656" s="11" t="str">
        <f t="shared" si="32"/>
        <v>WH-CHI-6464</v>
      </c>
      <c r="E656" s="11" t="s">
        <v>24</v>
      </c>
      <c r="F656" s="11" t="s">
        <v>25</v>
      </c>
      <c r="G656" s="11" t="str">
        <f t="shared" si="33"/>
        <v>S-WD-CHI-690</v>
      </c>
      <c r="H656" s="11" t="s">
        <v>1747</v>
      </c>
    </row>
    <row r="657" spans="1:8" x14ac:dyDescent="0.3">
      <c r="A657" s="11" t="str">
        <f>Transportation!A657</f>
        <v>P-PD-8221</v>
      </c>
      <c r="B657" s="21">
        <f>Manufacturing!E657+5</f>
        <v>44444</v>
      </c>
      <c r="C657" s="11" t="str">
        <f t="shared" si="31"/>
        <v>WD-CHI-100424</v>
      </c>
      <c r="D657" s="11" t="str">
        <f t="shared" si="32"/>
        <v>WH-CHI-6464</v>
      </c>
      <c r="E657" s="11" t="s">
        <v>24</v>
      </c>
      <c r="F657" s="11" t="s">
        <v>16</v>
      </c>
      <c r="G657" s="11" t="str">
        <f t="shared" si="33"/>
        <v>S-WD-CHI-449</v>
      </c>
      <c r="H657" s="11" t="s">
        <v>1748</v>
      </c>
    </row>
    <row r="658" spans="1:8" x14ac:dyDescent="0.3">
      <c r="A658" s="11" t="str">
        <f>Transportation!A658</f>
        <v>P-PD-7705</v>
      </c>
      <c r="B658" s="21">
        <f>Manufacturing!E658+5</f>
        <v>44444</v>
      </c>
      <c r="C658" s="11" t="str">
        <f t="shared" si="31"/>
        <v>WD-USA-100961</v>
      </c>
      <c r="D658" s="11" t="str">
        <f t="shared" si="32"/>
        <v>WH-USA-9758</v>
      </c>
      <c r="E658" s="11" t="s">
        <v>1094</v>
      </c>
      <c r="F658" s="11" t="s">
        <v>25</v>
      </c>
      <c r="G658" s="11" t="str">
        <f t="shared" si="33"/>
        <v>S-WD-USA-934</v>
      </c>
      <c r="H658" s="11" t="s">
        <v>1749</v>
      </c>
    </row>
    <row r="659" spans="1:8" x14ac:dyDescent="0.3">
      <c r="A659" s="11" t="str">
        <f>Transportation!A659</f>
        <v>P-PD-7206</v>
      </c>
      <c r="B659" s="21">
        <f>Manufacturing!E659+5</f>
        <v>44444</v>
      </c>
      <c r="C659" s="11" t="str">
        <f t="shared" si="31"/>
        <v>WD-GER-100474</v>
      </c>
      <c r="D659" s="11" t="str">
        <f t="shared" si="32"/>
        <v>WH-GER-6615</v>
      </c>
      <c r="E659" s="11" t="s">
        <v>29</v>
      </c>
      <c r="F659" s="11" t="s">
        <v>16</v>
      </c>
      <c r="G659" s="11" t="str">
        <f t="shared" si="33"/>
        <v>S-WD-GER-858</v>
      </c>
      <c r="H659" s="11" t="s">
        <v>1750</v>
      </c>
    </row>
    <row r="660" spans="1:8" x14ac:dyDescent="0.3">
      <c r="A660" s="11" t="str">
        <f>Transportation!A660</f>
        <v>P-PD-4723</v>
      </c>
      <c r="B660" s="21">
        <f>Manufacturing!E660+5</f>
        <v>44445</v>
      </c>
      <c r="C660" s="11" t="str">
        <f t="shared" si="31"/>
        <v>WD-IND-100305</v>
      </c>
      <c r="D660" s="11" t="str">
        <f t="shared" si="32"/>
        <v>WH-IND-6615</v>
      </c>
      <c r="E660" s="11" t="s">
        <v>1092</v>
      </c>
      <c r="F660" s="11" t="s">
        <v>33</v>
      </c>
      <c r="G660" s="11" t="str">
        <f t="shared" si="33"/>
        <v>S-WD-IND-929</v>
      </c>
      <c r="H660" s="11" t="s">
        <v>1751</v>
      </c>
    </row>
    <row r="661" spans="1:8" x14ac:dyDescent="0.3">
      <c r="A661" s="11" t="str">
        <f>Transportation!A661</f>
        <v>P-PD-3462</v>
      </c>
      <c r="B661" s="21">
        <f>Manufacturing!E661+5</f>
        <v>44445</v>
      </c>
      <c r="C661" s="11" t="str">
        <f t="shared" si="31"/>
        <v>WD-GER-100474</v>
      </c>
      <c r="D661" s="11" t="str">
        <f t="shared" si="32"/>
        <v>WH-GER-6615</v>
      </c>
      <c r="E661" s="11" t="s">
        <v>29</v>
      </c>
      <c r="F661" s="11" t="s">
        <v>25</v>
      </c>
      <c r="G661" s="11" t="str">
        <f t="shared" si="33"/>
        <v>S-WD-GER-809</v>
      </c>
      <c r="H661" s="11" t="s">
        <v>1752</v>
      </c>
    </row>
    <row r="662" spans="1:8" x14ac:dyDescent="0.3">
      <c r="A662" s="11" t="str">
        <f>Transportation!A662</f>
        <v>P-PD-6830</v>
      </c>
      <c r="B662" s="21">
        <f>Manufacturing!E662+5</f>
        <v>44445</v>
      </c>
      <c r="C662" s="11" t="str">
        <f t="shared" si="31"/>
        <v>WD-CHI-100424</v>
      </c>
      <c r="D662" s="11" t="str">
        <f t="shared" si="32"/>
        <v>WH-CHI-6464</v>
      </c>
      <c r="E662" s="11" t="s">
        <v>24</v>
      </c>
      <c r="F662" s="11" t="s">
        <v>33</v>
      </c>
      <c r="G662" s="11" t="str">
        <f t="shared" si="33"/>
        <v>S-WD-CHI-715</v>
      </c>
      <c r="H662" s="11" t="s">
        <v>1753</v>
      </c>
    </row>
    <row r="663" spans="1:8" x14ac:dyDescent="0.3">
      <c r="A663" s="11" t="str">
        <f>Transportation!A663</f>
        <v>P-PD-9156</v>
      </c>
      <c r="B663" s="21">
        <f>Manufacturing!E663+5</f>
        <v>44446</v>
      </c>
      <c r="C663" s="11" t="str">
        <f t="shared" si="31"/>
        <v>WD-USA-100961</v>
      </c>
      <c r="D663" s="11" t="str">
        <f t="shared" si="32"/>
        <v>WH-USA-9758</v>
      </c>
      <c r="E663" s="11" t="s">
        <v>1094</v>
      </c>
      <c r="F663" s="11" t="s">
        <v>16</v>
      </c>
      <c r="G663" s="11" t="str">
        <f t="shared" si="33"/>
        <v>S-WD-USA-636</v>
      </c>
      <c r="H663" s="11" t="s">
        <v>1754</v>
      </c>
    </row>
    <row r="664" spans="1:8" x14ac:dyDescent="0.3">
      <c r="A664" s="11" t="str">
        <f>Transportation!A664</f>
        <v>P-PD-5206</v>
      </c>
      <c r="B664" s="21">
        <f>Manufacturing!E664+5</f>
        <v>44446</v>
      </c>
      <c r="C664" s="11" t="str">
        <f t="shared" si="31"/>
        <v>WD-USA-100961</v>
      </c>
      <c r="D664" s="11" t="str">
        <f t="shared" si="32"/>
        <v>WH-USA-9758</v>
      </c>
      <c r="E664" s="11" t="s">
        <v>1094</v>
      </c>
      <c r="F664" s="11" t="s">
        <v>25</v>
      </c>
      <c r="G664" s="11" t="str">
        <f t="shared" si="33"/>
        <v>S-WD-USA-934</v>
      </c>
      <c r="H664" s="11" t="s">
        <v>1755</v>
      </c>
    </row>
    <row r="665" spans="1:8" x14ac:dyDescent="0.3">
      <c r="A665" s="11" t="str">
        <f>Transportation!A665</f>
        <v>P-PD-9294</v>
      </c>
      <c r="B665" s="21">
        <f>Manufacturing!E665+5</f>
        <v>44446</v>
      </c>
      <c r="C665" s="11" t="str">
        <f t="shared" si="31"/>
        <v>WD-GER-100474</v>
      </c>
      <c r="D665" s="11" t="str">
        <f t="shared" si="32"/>
        <v>WH-GER-6615</v>
      </c>
      <c r="E665" s="11" t="s">
        <v>29</v>
      </c>
      <c r="F665" s="11" t="s">
        <v>25</v>
      </c>
      <c r="G665" s="11" t="str">
        <f t="shared" si="33"/>
        <v>S-WD-GER-809</v>
      </c>
      <c r="H665" s="11" t="s">
        <v>1756</v>
      </c>
    </row>
    <row r="666" spans="1:8" x14ac:dyDescent="0.3">
      <c r="A666" s="11" t="str">
        <f>Transportation!A666</f>
        <v>P-PD-7857</v>
      </c>
      <c r="B666" s="21">
        <f>Manufacturing!E666+5</f>
        <v>44447</v>
      </c>
      <c r="C666" s="11" t="str">
        <f t="shared" si="31"/>
        <v>WD-GER-100474</v>
      </c>
      <c r="D666" s="11" t="str">
        <f t="shared" si="32"/>
        <v>WH-GER-6615</v>
      </c>
      <c r="E666" s="11" t="s">
        <v>29</v>
      </c>
      <c r="F666" s="11" t="s">
        <v>16</v>
      </c>
      <c r="G666" s="11" t="str">
        <f t="shared" si="33"/>
        <v>S-WD-GER-858</v>
      </c>
      <c r="H666" s="11" t="s">
        <v>1757</v>
      </c>
    </row>
    <row r="667" spans="1:8" x14ac:dyDescent="0.3">
      <c r="A667" s="11" t="str">
        <f>Transportation!A667</f>
        <v>P-PD-4049</v>
      </c>
      <c r="B667" s="21">
        <f>Manufacturing!E667+5</f>
        <v>44447</v>
      </c>
      <c r="C667" s="11" t="str">
        <f t="shared" si="31"/>
        <v>WD-USA-100961</v>
      </c>
      <c r="D667" s="11" t="str">
        <f t="shared" si="32"/>
        <v>WH-USA-9758</v>
      </c>
      <c r="E667" s="11" t="s">
        <v>1094</v>
      </c>
      <c r="F667" s="11" t="s">
        <v>33</v>
      </c>
      <c r="G667" s="11" t="str">
        <f t="shared" si="33"/>
        <v>S-WD-USA-530</v>
      </c>
      <c r="H667" s="11" t="s">
        <v>1758</v>
      </c>
    </row>
    <row r="668" spans="1:8" x14ac:dyDescent="0.3">
      <c r="A668" s="11" t="str">
        <f>Transportation!A668</f>
        <v>P-PD-6295</v>
      </c>
      <c r="B668" s="21">
        <f>Manufacturing!E668+5</f>
        <v>44448</v>
      </c>
      <c r="C668" s="11" t="str">
        <f t="shared" si="31"/>
        <v>WD-USA-100961</v>
      </c>
      <c r="D668" s="11" t="str">
        <f t="shared" si="32"/>
        <v>WH-USA-9758</v>
      </c>
      <c r="E668" s="11" t="s">
        <v>1094</v>
      </c>
      <c r="F668" s="11" t="s">
        <v>25</v>
      </c>
      <c r="G668" s="11" t="str">
        <f t="shared" si="33"/>
        <v>S-WD-USA-934</v>
      </c>
      <c r="H668" s="11" t="s">
        <v>1759</v>
      </c>
    </row>
    <row r="669" spans="1:8" x14ac:dyDescent="0.3">
      <c r="A669" s="11" t="str">
        <f>Transportation!A669</f>
        <v>P-PD-3436</v>
      </c>
      <c r="B669" s="21">
        <f>Manufacturing!E669+5</f>
        <v>44448</v>
      </c>
      <c r="C669" s="11" t="str">
        <f t="shared" si="31"/>
        <v>WD-IND-100305</v>
      </c>
      <c r="D669" s="11" t="str">
        <f t="shared" si="32"/>
        <v>WH-IND-6615</v>
      </c>
      <c r="E669" s="11" t="s">
        <v>1092</v>
      </c>
      <c r="F669" s="11" t="s">
        <v>16</v>
      </c>
      <c r="G669" s="11" t="str">
        <f t="shared" si="33"/>
        <v>S-WD-IND-858</v>
      </c>
      <c r="H669" s="11" t="s">
        <v>1760</v>
      </c>
    </row>
    <row r="670" spans="1:8" x14ac:dyDescent="0.3">
      <c r="A670" s="11" t="str">
        <f>Transportation!A670</f>
        <v>P-PD-5710</v>
      </c>
      <c r="B670" s="21">
        <f>Manufacturing!E670+5</f>
        <v>44448</v>
      </c>
      <c r="C670" s="11" t="str">
        <f t="shared" si="31"/>
        <v>WD-CHI-100424</v>
      </c>
      <c r="D670" s="11" t="str">
        <f t="shared" si="32"/>
        <v>WH-CHI-6464</v>
      </c>
      <c r="E670" s="11" t="s">
        <v>24</v>
      </c>
      <c r="F670" s="11" t="s">
        <v>33</v>
      </c>
      <c r="G670" s="11" t="str">
        <f t="shared" si="33"/>
        <v>S-WD-CHI-715</v>
      </c>
      <c r="H670" s="11" t="s">
        <v>1761</v>
      </c>
    </row>
    <row r="671" spans="1:8" x14ac:dyDescent="0.3">
      <c r="A671" s="11" t="str">
        <f>Transportation!A671</f>
        <v>P-PD-4732</v>
      </c>
      <c r="B671" s="21">
        <f>Manufacturing!E671+5</f>
        <v>44448</v>
      </c>
      <c r="C671" s="11" t="str">
        <f t="shared" si="31"/>
        <v>WD-CHI-100424</v>
      </c>
      <c r="D671" s="11" t="str">
        <f t="shared" si="32"/>
        <v>WH-CHI-6464</v>
      </c>
      <c r="E671" s="11" t="s">
        <v>24</v>
      </c>
      <c r="F671" s="11" t="s">
        <v>16</v>
      </c>
      <c r="G671" s="11" t="str">
        <f t="shared" si="33"/>
        <v>S-WD-CHI-449</v>
      </c>
      <c r="H671" s="11" t="s">
        <v>1762</v>
      </c>
    </row>
    <row r="672" spans="1:8" x14ac:dyDescent="0.3">
      <c r="A672" s="11" t="str">
        <f>Transportation!A672</f>
        <v>P-PD-3732</v>
      </c>
      <c r="B672" s="21">
        <f>Manufacturing!E672+5</f>
        <v>44449</v>
      </c>
      <c r="C672" s="11" t="str">
        <f t="shared" si="31"/>
        <v>WD-IND-100305</v>
      </c>
      <c r="D672" s="11" t="str">
        <f t="shared" si="32"/>
        <v>WH-IND-6615</v>
      </c>
      <c r="E672" s="11" t="s">
        <v>1092</v>
      </c>
      <c r="F672" s="11" t="s">
        <v>37</v>
      </c>
      <c r="G672" s="11" t="str">
        <f t="shared" si="33"/>
        <v>S-WD-IND-693</v>
      </c>
      <c r="H672" s="11" t="s">
        <v>1763</v>
      </c>
    </row>
    <row r="673" spans="1:8" x14ac:dyDescent="0.3">
      <c r="A673" s="11" t="str">
        <f>Transportation!A673</f>
        <v>P-PD-7833</v>
      </c>
      <c r="B673" s="21">
        <f>Manufacturing!E673+5</f>
        <v>44449</v>
      </c>
      <c r="C673" s="11" t="str">
        <f t="shared" si="31"/>
        <v>WD-GER-100474</v>
      </c>
      <c r="D673" s="11" t="str">
        <f t="shared" si="32"/>
        <v>WH-GER-6615</v>
      </c>
      <c r="E673" s="11" t="s">
        <v>29</v>
      </c>
      <c r="F673" s="11" t="s">
        <v>25</v>
      </c>
      <c r="G673" s="11" t="str">
        <f t="shared" si="33"/>
        <v>S-WD-GER-809</v>
      </c>
      <c r="H673" s="11" t="s">
        <v>1764</v>
      </c>
    </row>
    <row r="674" spans="1:8" x14ac:dyDescent="0.3">
      <c r="A674" s="11" t="str">
        <f>Transportation!A674</f>
        <v>P-PD-7488</v>
      </c>
      <c r="B674" s="21">
        <f>Manufacturing!E674+5</f>
        <v>44451</v>
      </c>
      <c r="C674" s="11" t="str">
        <f t="shared" si="31"/>
        <v>WD-USA-100961</v>
      </c>
      <c r="D674" s="11" t="str">
        <f t="shared" si="32"/>
        <v>WH-USA-9758</v>
      </c>
      <c r="E674" s="11" t="s">
        <v>1094</v>
      </c>
      <c r="F674" s="11" t="s">
        <v>25</v>
      </c>
      <c r="G674" s="11" t="str">
        <f t="shared" si="33"/>
        <v>S-WD-USA-934</v>
      </c>
      <c r="H674" s="11" t="s">
        <v>1765</v>
      </c>
    </row>
    <row r="675" spans="1:8" x14ac:dyDescent="0.3">
      <c r="A675" s="11" t="str">
        <f>Transportation!A675</f>
        <v>P-PD-9892</v>
      </c>
      <c r="B675" s="21">
        <f>Manufacturing!E675+5</f>
        <v>44451</v>
      </c>
      <c r="C675" s="11" t="str">
        <f t="shared" si="31"/>
        <v>WD-IND-100305</v>
      </c>
      <c r="D675" s="11" t="str">
        <f t="shared" si="32"/>
        <v>WH-IND-6615</v>
      </c>
      <c r="E675" s="11" t="s">
        <v>1092</v>
      </c>
      <c r="F675" s="11" t="s">
        <v>33</v>
      </c>
      <c r="G675" s="11" t="str">
        <f t="shared" si="33"/>
        <v>S-WD-IND-929</v>
      </c>
      <c r="H675" s="11" t="s">
        <v>1766</v>
      </c>
    </row>
    <row r="676" spans="1:8" x14ac:dyDescent="0.3">
      <c r="A676" s="11" t="str">
        <f>Transportation!A676</f>
        <v>P-PD-6245</v>
      </c>
      <c r="B676" s="21">
        <f>Manufacturing!E676+5</f>
        <v>44451</v>
      </c>
      <c r="C676" s="11" t="str">
        <f t="shared" si="31"/>
        <v>WD-CHI-100424</v>
      </c>
      <c r="D676" s="11" t="str">
        <f t="shared" si="32"/>
        <v>WH-CHI-6464</v>
      </c>
      <c r="E676" s="11" t="s">
        <v>24</v>
      </c>
      <c r="F676" s="11" t="s">
        <v>37</v>
      </c>
      <c r="G676" s="11" t="str">
        <f t="shared" si="33"/>
        <v>S-WD-CHI-499</v>
      </c>
      <c r="H676" s="11" t="s">
        <v>1767</v>
      </c>
    </row>
    <row r="677" spans="1:8" x14ac:dyDescent="0.3">
      <c r="A677" s="11" t="str">
        <f>Transportation!A677</f>
        <v>P-PD-8588</v>
      </c>
      <c r="B677" s="21">
        <f>Manufacturing!E677+5</f>
        <v>44451</v>
      </c>
      <c r="C677" s="11" t="str">
        <f t="shared" si="31"/>
        <v>WD-USA-100961</v>
      </c>
      <c r="D677" s="11" t="str">
        <f t="shared" si="32"/>
        <v>WH-USA-9758</v>
      </c>
      <c r="E677" s="11" t="s">
        <v>1094</v>
      </c>
      <c r="F677" s="11" t="s">
        <v>25</v>
      </c>
      <c r="G677" s="11" t="str">
        <f t="shared" si="33"/>
        <v>S-WD-USA-934</v>
      </c>
      <c r="H677" s="11" t="s">
        <v>1768</v>
      </c>
    </row>
    <row r="678" spans="1:8" x14ac:dyDescent="0.3">
      <c r="A678" s="11" t="str">
        <f>Transportation!A678</f>
        <v>P-PD-8347</v>
      </c>
      <c r="B678" s="21">
        <f>Manufacturing!E678+5</f>
        <v>44452</v>
      </c>
      <c r="C678" s="11" t="str">
        <f t="shared" si="31"/>
        <v>WD-IND-100305</v>
      </c>
      <c r="D678" s="11" t="str">
        <f t="shared" si="32"/>
        <v>WH-IND-6615</v>
      </c>
      <c r="E678" s="11" t="s">
        <v>1092</v>
      </c>
      <c r="F678" s="11" t="s">
        <v>33</v>
      </c>
      <c r="G678" s="11" t="str">
        <f t="shared" si="33"/>
        <v>S-WD-IND-929</v>
      </c>
      <c r="H678" s="11" t="s">
        <v>1769</v>
      </c>
    </row>
    <row r="679" spans="1:8" x14ac:dyDescent="0.3">
      <c r="A679" s="11" t="str">
        <f>Transportation!A679</f>
        <v>P-PD-3011</v>
      </c>
      <c r="B679" s="21">
        <f>Manufacturing!E679+5</f>
        <v>44452</v>
      </c>
      <c r="C679" s="11" t="str">
        <f t="shared" si="31"/>
        <v>WD-USA-100961</v>
      </c>
      <c r="D679" s="11" t="str">
        <f t="shared" si="32"/>
        <v>WH-USA-9758</v>
      </c>
      <c r="E679" s="11" t="s">
        <v>1094</v>
      </c>
      <c r="F679" s="11" t="s">
        <v>25</v>
      </c>
      <c r="G679" s="11" t="str">
        <f t="shared" si="33"/>
        <v>S-WD-USA-934</v>
      </c>
      <c r="H679" s="11" t="s">
        <v>1770</v>
      </c>
    </row>
    <row r="680" spans="1:8" x14ac:dyDescent="0.3">
      <c r="A680" s="11" t="str">
        <f>Transportation!A680</f>
        <v>P-PD-7609</v>
      </c>
      <c r="B680" s="21">
        <f>Manufacturing!E680+5</f>
        <v>44453</v>
      </c>
      <c r="C680" s="11" t="str">
        <f t="shared" si="31"/>
        <v>WD-CHI-100424</v>
      </c>
      <c r="D680" s="11" t="str">
        <f t="shared" si="32"/>
        <v>WH-CHI-6464</v>
      </c>
      <c r="E680" s="11" t="s">
        <v>24</v>
      </c>
      <c r="F680" s="11" t="s">
        <v>25</v>
      </c>
      <c r="G680" s="11" t="str">
        <f t="shared" si="33"/>
        <v>S-WD-CHI-690</v>
      </c>
      <c r="H680" s="11" t="s">
        <v>1771</v>
      </c>
    </row>
    <row r="681" spans="1:8" x14ac:dyDescent="0.3">
      <c r="A681" s="11" t="str">
        <f>Transportation!A681</f>
        <v>P-PD-5264</v>
      </c>
      <c r="B681" s="21">
        <f>Manufacturing!E681+5</f>
        <v>44453</v>
      </c>
      <c r="C681" s="11" t="str">
        <f t="shared" si="31"/>
        <v>WD-IND-100305</v>
      </c>
      <c r="D681" s="11" t="str">
        <f t="shared" si="32"/>
        <v>WH-IND-6615</v>
      </c>
      <c r="E681" s="11" t="s">
        <v>1092</v>
      </c>
      <c r="F681" s="11" t="s">
        <v>37</v>
      </c>
      <c r="G681" s="11" t="str">
        <f t="shared" si="33"/>
        <v>S-WD-IND-693</v>
      </c>
      <c r="H681" s="11" t="s">
        <v>1772</v>
      </c>
    </row>
    <row r="682" spans="1:8" x14ac:dyDescent="0.3">
      <c r="A682" s="11" t="str">
        <f>Transportation!A682</f>
        <v>P-PD-3522</v>
      </c>
      <c r="B682" s="21">
        <f>Manufacturing!E682+5</f>
        <v>44453</v>
      </c>
      <c r="C682" s="11" t="str">
        <f t="shared" si="31"/>
        <v>WD-USA-100961</v>
      </c>
      <c r="D682" s="11" t="str">
        <f t="shared" si="32"/>
        <v>WH-USA-9758</v>
      </c>
      <c r="E682" s="11" t="s">
        <v>1094</v>
      </c>
      <c r="F682" s="11" t="s">
        <v>16</v>
      </c>
      <c r="G682" s="11" t="str">
        <f t="shared" si="33"/>
        <v>S-WD-USA-636</v>
      </c>
      <c r="H682" s="11" t="s">
        <v>1773</v>
      </c>
    </row>
    <row r="683" spans="1:8" x14ac:dyDescent="0.3">
      <c r="A683" s="11" t="str">
        <f>Transportation!A683</f>
        <v>P-PD-7112</v>
      </c>
      <c r="B683" s="21">
        <f>Manufacturing!E683+5</f>
        <v>44453</v>
      </c>
      <c r="C683" s="11" t="str">
        <f t="shared" si="31"/>
        <v>WD-GER-100474</v>
      </c>
      <c r="D683" s="11" t="str">
        <f t="shared" si="32"/>
        <v>WH-GER-6615</v>
      </c>
      <c r="E683" s="11" t="s">
        <v>29</v>
      </c>
      <c r="F683" s="11" t="s">
        <v>37</v>
      </c>
      <c r="G683" s="11" t="str">
        <f t="shared" si="33"/>
        <v>S-WD-GER-693</v>
      </c>
      <c r="H683" s="11" t="s">
        <v>1774</v>
      </c>
    </row>
    <row r="684" spans="1:8" x14ac:dyDescent="0.3">
      <c r="A684" s="11" t="str">
        <f>Transportation!A684</f>
        <v>P-PD-4895</v>
      </c>
      <c r="B684" s="21">
        <f>Manufacturing!E684+5</f>
        <v>44454</v>
      </c>
      <c r="C684" s="11" t="str">
        <f t="shared" ref="C684:C744" si="34">IF(E684="Germany","WD-GER-100474",IF(E684="China","WD-CHI-100424",IF(E684="India","WD-IND-100305",IF(E684="USA","WD-USA-100961",""))))</f>
        <v>WD-GER-100474</v>
      </c>
      <c r="D684" s="11" t="str">
        <f t="shared" ref="D684:D726" si="35">IF(E684="Germany","WH-GER-6615",IF(E684="China","WH-CHI-6464",IF(E684="India","WH-IND-6615",IF(E684="USA","WH-USA-9758",""))))</f>
        <v>WH-GER-6615</v>
      </c>
      <c r="E684" s="11" t="s">
        <v>29</v>
      </c>
      <c r="F684" s="11" t="s">
        <v>25</v>
      </c>
      <c r="G684" s="11" t="str">
        <f t="shared" si="33"/>
        <v>S-WD-GER-809</v>
      </c>
      <c r="H684" s="11" t="s">
        <v>1775</v>
      </c>
    </row>
    <row r="685" spans="1:8" x14ac:dyDescent="0.3">
      <c r="A685" s="11" t="str">
        <f>Transportation!A685</f>
        <v>P-PD-8468</v>
      </c>
      <c r="B685" s="21">
        <f>Manufacturing!E685+5</f>
        <v>44454</v>
      </c>
      <c r="C685" s="11" t="str">
        <f t="shared" si="34"/>
        <v>WD-GER-100474</v>
      </c>
      <c r="D685" s="11" t="str">
        <f t="shared" si="35"/>
        <v>WH-GER-6615</v>
      </c>
      <c r="E685" s="11" t="s">
        <v>29</v>
      </c>
      <c r="F685" s="11" t="s">
        <v>33</v>
      </c>
      <c r="G685" s="11" t="str">
        <f t="shared" si="33"/>
        <v>S-WD-GER-929</v>
      </c>
      <c r="H685" s="11" t="s">
        <v>1776</v>
      </c>
    </row>
    <row r="686" spans="1:8" x14ac:dyDescent="0.3">
      <c r="A686" s="11" t="str">
        <f>Transportation!A686</f>
        <v>P-PD-8110</v>
      </c>
      <c r="B686" s="21">
        <f>Manufacturing!E686+5</f>
        <v>44455</v>
      </c>
      <c r="C686" s="11" t="str">
        <f t="shared" si="34"/>
        <v>WD-CHI-100424</v>
      </c>
      <c r="D686" s="11" t="str">
        <f t="shared" si="35"/>
        <v>WH-CHI-6464</v>
      </c>
      <c r="E686" s="11" t="s">
        <v>24</v>
      </c>
      <c r="F686" s="11" t="s">
        <v>25</v>
      </c>
      <c r="G686" s="11" t="str">
        <f t="shared" si="33"/>
        <v>S-WD-CHI-690</v>
      </c>
      <c r="H686" s="11" t="s">
        <v>1777</v>
      </c>
    </row>
    <row r="687" spans="1:8" x14ac:dyDescent="0.3">
      <c r="A687" s="11" t="str">
        <f>Transportation!A687</f>
        <v>P-PD-4564</v>
      </c>
      <c r="B687" s="21">
        <f>Manufacturing!E687+5</f>
        <v>44455</v>
      </c>
      <c r="C687" s="11" t="str">
        <f t="shared" si="34"/>
        <v>WD-USA-100961</v>
      </c>
      <c r="D687" s="11" t="str">
        <f t="shared" si="35"/>
        <v>WH-USA-9758</v>
      </c>
      <c r="E687" s="11" t="s">
        <v>1094</v>
      </c>
      <c r="F687" s="11" t="s">
        <v>25</v>
      </c>
      <c r="G687" s="11" t="str">
        <f t="shared" si="33"/>
        <v>S-WD-USA-934</v>
      </c>
      <c r="H687" s="11" t="s">
        <v>1778</v>
      </c>
    </row>
    <row r="688" spans="1:8" x14ac:dyDescent="0.3">
      <c r="A688" s="11" t="str">
        <f>Transportation!A688</f>
        <v>P-PD-4859</v>
      </c>
      <c r="B688" s="21">
        <f>Manufacturing!E688+5</f>
        <v>44455</v>
      </c>
      <c r="C688" s="11" t="str">
        <f t="shared" si="34"/>
        <v>WD-USA-100961</v>
      </c>
      <c r="D688" s="11" t="str">
        <f t="shared" si="35"/>
        <v>WH-USA-9758</v>
      </c>
      <c r="E688" s="11" t="s">
        <v>1094</v>
      </c>
      <c r="F688" s="11" t="s">
        <v>16</v>
      </c>
      <c r="G688" s="11" t="str">
        <f t="shared" si="33"/>
        <v>S-WD-USA-636</v>
      </c>
      <c r="H688" s="11" t="s">
        <v>1779</v>
      </c>
    </row>
    <row r="689" spans="1:8" x14ac:dyDescent="0.3">
      <c r="A689" s="11" t="str">
        <f>Transportation!A689</f>
        <v>P-PD-4281</v>
      </c>
      <c r="B689" s="21">
        <f>Manufacturing!E689+5</f>
        <v>44456</v>
      </c>
      <c r="C689" s="11" t="str">
        <f t="shared" si="34"/>
        <v>WD-CHI-100424</v>
      </c>
      <c r="D689" s="11" t="str">
        <f t="shared" si="35"/>
        <v>WH-CHI-6464</v>
      </c>
      <c r="E689" s="11" t="s">
        <v>24</v>
      </c>
      <c r="F689" s="11" t="s">
        <v>33</v>
      </c>
      <c r="G689" s="11" t="str">
        <f t="shared" si="33"/>
        <v>S-WD-CHI-715</v>
      </c>
      <c r="H689" s="11" t="s">
        <v>1780</v>
      </c>
    </row>
    <row r="690" spans="1:8" x14ac:dyDescent="0.3">
      <c r="A690" s="11" t="str">
        <f>Transportation!A690</f>
        <v>P-PD-3603</v>
      </c>
      <c r="B690" s="21">
        <f>Manufacturing!E690+5</f>
        <v>44456</v>
      </c>
      <c r="C690" s="11" t="str">
        <f t="shared" si="34"/>
        <v>WD-IND-100305</v>
      </c>
      <c r="D690" s="11" t="str">
        <f t="shared" si="35"/>
        <v>WH-IND-6615</v>
      </c>
      <c r="E690" s="11" t="s">
        <v>1092</v>
      </c>
      <c r="F690" s="11" t="s">
        <v>16</v>
      </c>
      <c r="G690" s="11" t="str">
        <f t="shared" si="33"/>
        <v>S-WD-IND-858</v>
      </c>
      <c r="H690" s="11" t="s">
        <v>1781</v>
      </c>
    </row>
    <row r="691" spans="1:8" x14ac:dyDescent="0.3">
      <c r="A691" s="11" t="str">
        <f>Transportation!A691</f>
        <v>P-PD-9891</v>
      </c>
      <c r="B691" s="21">
        <f>Manufacturing!E691+5</f>
        <v>44457</v>
      </c>
      <c r="C691" s="11" t="str">
        <f t="shared" si="34"/>
        <v>WD-USA-100961</v>
      </c>
      <c r="D691" s="11" t="str">
        <f t="shared" si="35"/>
        <v>WH-USA-9758</v>
      </c>
      <c r="E691" s="11" t="s">
        <v>1094</v>
      </c>
      <c r="F691" s="11" t="s">
        <v>37</v>
      </c>
      <c r="G691" s="11" t="str">
        <f t="shared" si="33"/>
        <v>S-WD-USA-488</v>
      </c>
      <c r="H691" s="11" t="s">
        <v>1782</v>
      </c>
    </row>
    <row r="692" spans="1:8" x14ac:dyDescent="0.3">
      <c r="A692" s="11" t="str">
        <f>Transportation!A692</f>
        <v>P-PD-6754</v>
      </c>
      <c r="B692" s="21">
        <f>Manufacturing!E692+5</f>
        <v>44457</v>
      </c>
      <c r="C692" s="11" t="str">
        <f t="shared" si="34"/>
        <v>WD-USA-100961</v>
      </c>
      <c r="D692" s="11" t="str">
        <f t="shared" si="35"/>
        <v>WH-USA-9758</v>
      </c>
      <c r="E692" s="11" t="s">
        <v>1094</v>
      </c>
      <c r="F692" s="11" t="s">
        <v>33</v>
      </c>
      <c r="G692" s="11" t="str">
        <f t="shared" si="33"/>
        <v>S-WD-USA-530</v>
      </c>
      <c r="H692" s="11" t="s">
        <v>1783</v>
      </c>
    </row>
    <row r="693" spans="1:8" x14ac:dyDescent="0.3">
      <c r="A693" s="11" t="str">
        <f>Transportation!A693</f>
        <v>P-PD-4490</v>
      </c>
      <c r="B693" s="21">
        <f>Manufacturing!E693+5</f>
        <v>44457</v>
      </c>
      <c r="C693" s="11" t="str">
        <f t="shared" si="34"/>
        <v>WD-CHI-100424</v>
      </c>
      <c r="D693" s="11" t="str">
        <f t="shared" si="35"/>
        <v>WH-CHI-6464</v>
      </c>
      <c r="E693" s="11" t="s">
        <v>24</v>
      </c>
      <c r="F693" s="11" t="s">
        <v>25</v>
      </c>
      <c r="G693" s="11" t="str">
        <f t="shared" si="33"/>
        <v>S-WD-CHI-690</v>
      </c>
      <c r="H693" s="11" t="s">
        <v>1784</v>
      </c>
    </row>
    <row r="694" spans="1:8" x14ac:dyDescent="0.3">
      <c r="A694" s="11" t="str">
        <f>Transportation!A694</f>
        <v>P-PD-3998</v>
      </c>
      <c r="B694" s="21">
        <f>Manufacturing!E694+5</f>
        <v>44458</v>
      </c>
      <c r="C694" s="11" t="str">
        <f t="shared" si="34"/>
        <v>WD-USA-100961</v>
      </c>
      <c r="D694" s="11" t="str">
        <f t="shared" si="35"/>
        <v>WH-USA-9758</v>
      </c>
      <c r="E694" s="11" t="s">
        <v>1094</v>
      </c>
      <c r="F694" s="11" t="s">
        <v>25</v>
      </c>
      <c r="G694" s="11" t="str">
        <f t="shared" si="33"/>
        <v>S-WD-USA-934</v>
      </c>
      <c r="H694" s="11" t="s">
        <v>1785</v>
      </c>
    </row>
    <row r="695" spans="1:8" x14ac:dyDescent="0.3">
      <c r="A695" s="11" t="str">
        <f>Transportation!A695</f>
        <v>P-PD-5302</v>
      </c>
      <c r="B695" s="21">
        <f>Manufacturing!E695+5</f>
        <v>44459</v>
      </c>
      <c r="C695" s="11" t="str">
        <f t="shared" si="34"/>
        <v>WD-CHI-100424</v>
      </c>
      <c r="D695" s="11" t="str">
        <f t="shared" si="35"/>
        <v>WH-CHI-6464</v>
      </c>
      <c r="E695" s="11" t="s">
        <v>24</v>
      </c>
      <c r="F695" s="11" t="s">
        <v>16</v>
      </c>
      <c r="G695" s="11" t="str">
        <f t="shared" si="33"/>
        <v>S-WD-CHI-449</v>
      </c>
      <c r="H695" s="11" t="s">
        <v>1786</v>
      </c>
    </row>
    <row r="696" spans="1:8" x14ac:dyDescent="0.3">
      <c r="A696" s="11" t="str">
        <f>Transportation!A696</f>
        <v>P-PD-5052</v>
      </c>
      <c r="B696" s="21">
        <f>Manufacturing!E696+5</f>
        <v>44459</v>
      </c>
      <c r="C696" s="11" t="str">
        <f t="shared" si="34"/>
        <v>WD-IND-100305</v>
      </c>
      <c r="D696" s="11" t="str">
        <f t="shared" si="35"/>
        <v>WH-IND-6615</v>
      </c>
      <c r="E696" s="11" t="s">
        <v>1092</v>
      </c>
      <c r="F696" s="11" t="s">
        <v>16</v>
      </c>
      <c r="G696" s="11" t="str">
        <f t="shared" si="33"/>
        <v>S-WD-IND-858</v>
      </c>
      <c r="H696" s="11" t="s">
        <v>1787</v>
      </c>
    </row>
    <row r="697" spans="1:8" x14ac:dyDescent="0.3">
      <c r="A697" s="11" t="str">
        <f>Transportation!A697</f>
        <v>P-PD-6167</v>
      </c>
      <c r="B697" s="21">
        <f>Manufacturing!E697+5</f>
        <v>44459</v>
      </c>
      <c r="C697" s="11" t="str">
        <f t="shared" si="34"/>
        <v>WD-USA-100961</v>
      </c>
      <c r="D697" s="11" t="str">
        <f t="shared" si="35"/>
        <v>WH-USA-9758</v>
      </c>
      <c r="E697" s="11" t="s">
        <v>1094</v>
      </c>
      <c r="F697" s="11" t="s">
        <v>37</v>
      </c>
      <c r="G697" s="11" t="str">
        <f t="shared" si="33"/>
        <v>S-WD-USA-488</v>
      </c>
      <c r="H697" s="11" t="s">
        <v>1788</v>
      </c>
    </row>
    <row r="698" spans="1:8" x14ac:dyDescent="0.3">
      <c r="A698" s="11" t="str">
        <f>Transportation!A698</f>
        <v>P-PD-7608</v>
      </c>
      <c r="B698" s="21">
        <f>Manufacturing!E698+5</f>
        <v>44459</v>
      </c>
      <c r="C698" s="11" t="str">
        <f t="shared" si="34"/>
        <v>WD-IND-100305</v>
      </c>
      <c r="D698" s="11" t="str">
        <f t="shared" si="35"/>
        <v>WH-IND-6615</v>
      </c>
      <c r="E698" s="11" t="s">
        <v>1092</v>
      </c>
      <c r="F698" s="11" t="s">
        <v>33</v>
      </c>
      <c r="G698" s="11" t="str">
        <f t="shared" si="33"/>
        <v>S-WD-IND-929</v>
      </c>
      <c r="H698" s="11" t="s">
        <v>1789</v>
      </c>
    </row>
    <row r="699" spans="1:8" x14ac:dyDescent="0.3">
      <c r="A699" s="11" t="str">
        <f>Transportation!A699</f>
        <v>P-PD-7264</v>
      </c>
      <c r="B699" s="21">
        <f>Manufacturing!E699+5</f>
        <v>44460</v>
      </c>
      <c r="C699" s="11" t="str">
        <f t="shared" si="34"/>
        <v>WD-USA-100961</v>
      </c>
      <c r="D699" s="11" t="str">
        <f t="shared" si="35"/>
        <v>WH-USA-9758</v>
      </c>
      <c r="E699" s="11" t="s">
        <v>1094</v>
      </c>
      <c r="F699" s="11" t="s">
        <v>33</v>
      </c>
      <c r="G699" s="11" t="str">
        <f t="shared" si="33"/>
        <v>S-WD-USA-530</v>
      </c>
      <c r="H699" s="11" t="s">
        <v>1790</v>
      </c>
    </row>
    <row r="700" spans="1:8" x14ac:dyDescent="0.3">
      <c r="A700" s="11" t="str">
        <f>Transportation!A700</f>
        <v>P-PD-4216</v>
      </c>
      <c r="B700" s="21">
        <f>Manufacturing!E700+5</f>
        <v>44460</v>
      </c>
      <c r="C700" s="11" t="str">
        <f t="shared" si="34"/>
        <v>WD-IND-100305</v>
      </c>
      <c r="D700" s="11" t="str">
        <f t="shared" si="35"/>
        <v>WH-IND-6615</v>
      </c>
      <c r="E700" s="11" t="s">
        <v>1092</v>
      </c>
      <c r="F700" s="11" t="s">
        <v>16</v>
      </c>
      <c r="G700" s="11" t="str">
        <f t="shared" si="33"/>
        <v>S-WD-IND-858</v>
      </c>
      <c r="H700" s="11" t="s">
        <v>1791</v>
      </c>
    </row>
    <row r="701" spans="1:8" x14ac:dyDescent="0.3">
      <c r="A701" s="11" t="str">
        <f>Transportation!A701</f>
        <v>P-PD-8003</v>
      </c>
      <c r="B701" s="21">
        <f>Manufacturing!E701+5</f>
        <v>44461</v>
      </c>
      <c r="C701" s="11" t="str">
        <f t="shared" si="34"/>
        <v>WD-IND-100305</v>
      </c>
      <c r="D701" s="11" t="str">
        <f t="shared" si="35"/>
        <v>WH-IND-6615</v>
      </c>
      <c r="E701" s="11" t="s">
        <v>1092</v>
      </c>
      <c r="F701" s="11" t="s">
        <v>33</v>
      </c>
      <c r="G701" s="11" t="str">
        <f t="shared" si="33"/>
        <v>S-WD-IND-929</v>
      </c>
      <c r="H701" s="11" t="s">
        <v>1792</v>
      </c>
    </row>
    <row r="702" spans="1:8" x14ac:dyDescent="0.3">
      <c r="A702" s="11" t="str">
        <f>Transportation!A702</f>
        <v>P-PD-4097</v>
      </c>
      <c r="B702" s="21">
        <f>Manufacturing!E702+5</f>
        <v>44461</v>
      </c>
      <c r="C702" s="11" t="str">
        <f t="shared" si="34"/>
        <v>WD-USA-100961</v>
      </c>
      <c r="D702" s="11" t="str">
        <f t="shared" si="35"/>
        <v>WH-USA-9758</v>
      </c>
      <c r="E702" s="11" t="s">
        <v>1094</v>
      </c>
      <c r="F702" s="11" t="s">
        <v>16</v>
      </c>
      <c r="G702" s="11" t="str">
        <f t="shared" si="33"/>
        <v>S-WD-USA-636</v>
      </c>
      <c r="H702" s="11" t="s">
        <v>1793</v>
      </c>
    </row>
    <row r="703" spans="1:8" x14ac:dyDescent="0.3">
      <c r="A703" s="11" t="str">
        <f>Transportation!A703</f>
        <v>P-PD-7262</v>
      </c>
      <c r="B703" s="21">
        <f>Manufacturing!E703+5</f>
        <v>44462</v>
      </c>
      <c r="C703" s="11" t="str">
        <f t="shared" si="34"/>
        <v>WD-CHI-100424</v>
      </c>
      <c r="D703" s="11" t="str">
        <f t="shared" si="35"/>
        <v>WH-CHI-6464</v>
      </c>
      <c r="E703" s="11" t="s">
        <v>24</v>
      </c>
      <c r="F703" s="11" t="s">
        <v>25</v>
      </c>
      <c r="G703" s="11" t="str">
        <f t="shared" si="33"/>
        <v>S-WD-CHI-690</v>
      </c>
      <c r="H703" s="11" t="s">
        <v>1794</v>
      </c>
    </row>
    <row r="704" spans="1:8" x14ac:dyDescent="0.3">
      <c r="A704" s="11" t="str">
        <f>Transportation!A704</f>
        <v>P-PD-8046</v>
      </c>
      <c r="B704" s="21">
        <f>Manufacturing!E704+5</f>
        <v>44462</v>
      </c>
      <c r="C704" s="11" t="str">
        <f t="shared" si="34"/>
        <v>WD-CHI-100424</v>
      </c>
      <c r="D704" s="11" t="str">
        <f t="shared" si="35"/>
        <v>WH-CHI-6464</v>
      </c>
      <c r="E704" s="11" t="s">
        <v>24</v>
      </c>
      <c r="F704" s="11" t="s">
        <v>37</v>
      </c>
      <c r="G704" s="11" t="str">
        <f t="shared" si="33"/>
        <v>S-WD-CHI-499</v>
      </c>
      <c r="H704" s="11" t="s">
        <v>1795</v>
      </c>
    </row>
    <row r="705" spans="1:8" x14ac:dyDescent="0.3">
      <c r="A705" s="11" t="str">
        <f>Transportation!A705</f>
        <v>P-PD-3799</v>
      </c>
      <c r="B705" s="21">
        <f>Manufacturing!E705+5</f>
        <v>44463</v>
      </c>
      <c r="C705" s="11" t="str">
        <f t="shared" si="34"/>
        <v>WD-IND-100305</v>
      </c>
      <c r="D705" s="11" t="str">
        <f t="shared" si="35"/>
        <v>WH-IND-6615</v>
      </c>
      <c r="E705" s="11" t="s">
        <v>1092</v>
      </c>
      <c r="F705" s="11" t="s">
        <v>33</v>
      </c>
      <c r="G705" s="11" t="str">
        <f t="shared" si="33"/>
        <v>S-WD-IND-929</v>
      </c>
      <c r="H705" s="11" t="s">
        <v>1796</v>
      </c>
    </row>
    <row r="706" spans="1:8" x14ac:dyDescent="0.3">
      <c r="A706" s="11" t="str">
        <f>Transportation!A706</f>
        <v>P-PD-3364</v>
      </c>
      <c r="B706" s="21">
        <f>Manufacturing!E706+5</f>
        <v>44463</v>
      </c>
      <c r="C706" s="11" t="str">
        <f t="shared" si="34"/>
        <v>WD-IND-100305</v>
      </c>
      <c r="D706" s="11" t="str">
        <f t="shared" si="35"/>
        <v>WH-IND-6615</v>
      </c>
      <c r="E706" s="11" t="s">
        <v>1092</v>
      </c>
      <c r="F706" s="11" t="s">
        <v>16</v>
      </c>
      <c r="G706" s="11" t="str">
        <f t="shared" si="33"/>
        <v>S-WD-IND-858</v>
      </c>
      <c r="H706" s="11" t="s">
        <v>1797</v>
      </c>
    </row>
    <row r="707" spans="1:8" x14ac:dyDescent="0.3">
      <c r="A707" s="11" t="str">
        <f>Transportation!A707</f>
        <v>P-PD-4724</v>
      </c>
      <c r="B707" s="21">
        <f>Manufacturing!E707+5</f>
        <v>44463</v>
      </c>
      <c r="C707" s="11" t="str">
        <f t="shared" si="34"/>
        <v>WD-GER-100474</v>
      </c>
      <c r="D707" s="11" t="str">
        <f t="shared" si="35"/>
        <v>WH-GER-6615</v>
      </c>
      <c r="E707" s="11" t="s">
        <v>29</v>
      </c>
      <c r="F707" s="11" t="s">
        <v>33</v>
      </c>
      <c r="G707" s="11" t="str">
        <f t="shared" si="33"/>
        <v>S-WD-GER-929</v>
      </c>
      <c r="H707" s="11" t="s">
        <v>1798</v>
      </c>
    </row>
    <row r="708" spans="1:8" x14ac:dyDescent="0.3">
      <c r="A708" s="11" t="str">
        <f>Transportation!A708</f>
        <v>P-PD-9977</v>
      </c>
      <c r="B708" s="21">
        <f>Manufacturing!E708+5</f>
        <v>44464</v>
      </c>
      <c r="C708" s="11" t="str">
        <f t="shared" si="34"/>
        <v>WD-USA-100961</v>
      </c>
      <c r="D708" s="11" t="str">
        <f t="shared" si="35"/>
        <v>WH-USA-9758</v>
      </c>
      <c r="E708" s="11" t="s">
        <v>1094</v>
      </c>
      <c r="F708" s="11" t="s">
        <v>33</v>
      </c>
      <c r="G708" s="11" t="str">
        <f t="shared" si="33"/>
        <v>S-WD-USA-530</v>
      </c>
      <c r="H708" s="11" t="s">
        <v>1799</v>
      </c>
    </row>
    <row r="709" spans="1:8" x14ac:dyDescent="0.3">
      <c r="A709" s="11" t="str">
        <f>Transportation!A709</f>
        <v>P-PD-5547</v>
      </c>
      <c r="B709" s="21">
        <f>Manufacturing!E709+5</f>
        <v>44465</v>
      </c>
      <c r="C709" s="11" t="str">
        <f t="shared" si="34"/>
        <v>WD-CHI-100424</v>
      </c>
      <c r="D709" s="11" t="str">
        <f t="shared" si="35"/>
        <v>WH-CHI-6464</v>
      </c>
      <c r="E709" s="11" t="s">
        <v>24</v>
      </c>
      <c r="F709" s="11" t="s">
        <v>33</v>
      </c>
      <c r="G709" s="11" t="str">
        <f t="shared" si="33"/>
        <v>S-WD-CHI-715</v>
      </c>
      <c r="H709" s="11" t="s">
        <v>1800</v>
      </c>
    </row>
    <row r="710" spans="1:8" x14ac:dyDescent="0.3">
      <c r="A710" s="11" t="str">
        <f>Transportation!A710</f>
        <v>P-PD-4473</v>
      </c>
      <c r="B710" s="21">
        <f>Manufacturing!E710+5</f>
        <v>44465</v>
      </c>
      <c r="C710" s="11" t="str">
        <f t="shared" si="34"/>
        <v>WD-IND-100305</v>
      </c>
      <c r="D710" s="11" t="str">
        <f t="shared" si="35"/>
        <v>WH-IND-6615</v>
      </c>
      <c r="E710" s="11" t="s">
        <v>1092</v>
      </c>
      <c r="F710" s="11" t="s">
        <v>25</v>
      </c>
      <c r="G710" s="11" t="str">
        <f t="shared" si="33"/>
        <v>S-WD-IND-809</v>
      </c>
      <c r="H710" s="11" t="s">
        <v>1801</v>
      </c>
    </row>
    <row r="711" spans="1:8" x14ac:dyDescent="0.3">
      <c r="A711" s="11" t="str">
        <f>Transportation!A711</f>
        <v>P-PD-5128</v>
      </c>
      <c r="B711" s="21">
        <f>Manufacturing!E711+5</f>
        <v>44466</v>
      </c>
      <c r="C711" s="11" t="str">
        <f t="shared" si="34"/>
        <v>WD-GER-100474</v>
      </c>
      <c r="D711" s="11" t="str">
        <f t="shared" si="35"/>
        <v>WH-GER-6615</v>
      </c>
      <c r="E711" s="11" t="s">
        <v>29</v>
      </c>
      <c r="F711" s="11" t="s">
        <v>37</v>
      </c>
      <c r="G711" s="11" t="str">
        <f t="shared" si="33"/>
        <v>S-WD-GER-693</v>
      </c>
      <c r="H711" s="11" t="s">
        <v>1802</v>
      </c>
    </row>
    <row r="712" spans="1:8" x14ac:dyDescent="0.3">
      <c r="A712" s="11" t="str">
        <f>Transportation!A712</f>
        <v>P-PD-4576</v>
      </c>
      <c r="B712" s="21">
        <f>Manufacturing!E712+5</f>
        <v>44466</v>
      </c>
      <c r="C712" s="11" t="str">
        <f t="shared" si="34"/>
        <v>WD-CHI-100424</v>
      </c>
      <c r="D712" s="11" t="str">
        <f t="shared" si="35"/>
        <v>WH-CHI-6464</v>
      </c>
      <c r="E712" s="11" t="s">
        <v>24</v>
      </c>
      <c r="F712" s="11" t="s">
        <v>16</v>
      </c>
      <c r="G712" s="11" t="str">
        <f t="shared" si="33"/>
        <v>S-WD-CHI-449</v>
      </c>
      <c r="H712" s="11" t="s">
        <v>1803</v>
      </c>
    </row>
    <row r="713" spans="1:8" x14ac:dyDescent="0.3">
      <c r="A713" s="11" t="str">
        <f>Transportation!A713</f>
        <v>P-PD-4662</v>
      </c>
      <c r="B713" s="21">
        <f>Manufacturing!E713+5</f>
        <v>44467</v>
      </c>
      <c r="C713" s="11" t="str">
        <f t="shared" si="34"/>
        <v>WD-CHI-100424</v>
      </c>
      <c r="D713" s="11" t="str">
        <f t="shared" si="35"/>
        <v>WH-CHI-6464</v>
      </c>
      <c r="E713" s="11" t="s">
        <v>24</v>
      </c>
      <c r="F713" s="11" t="s">
        <v>25</v>
      </c>
      <c r="G713" s="11" t="str">
        <f t="shared" si="33"/>
        <v>S-WD-CHI-690</v>
      </c>
      <c r="H713" s="11" t="s">
        <v>1804</v>
      </c>
    </row>
    <row r="714" spans="1:8" x14ac:dyDescent="0.3">
      <c r="A714" s="11" t="str">
        <f>Transportation!A714</f>
        <v>P-PD-5306</v>
      </c>
      <c r="B714" s="21">
        <f>Manufacturing!E714+5</f>
        <v>44468</v>
      </c>
      <c r="C714" s="11" t="str">
        <f t="shared" si="34"/>
        <v>WD-CHI-100424</v>
      </c>
      <c r="D714" s="11" t="str">
        <f t="shared" si="35"/>
        <v>WH-CHI-6464</v>
      </c>
      <c r="E714" s="11" t="s">
        <v>24</v>
      </c>
      <c r="F714" s="11" t="s">
        <v>37</v>
      </c>
      <c r="G714" s="11" t="str">
        <f t="shared" ref="G714:G725" si="36">IF(AND(F714="Multi Tier Racking",E714="USA"),"S-WD-USA-530",IF(AND(F714="Static Shelving",E714="USA"),"S-WD-USA-636",IF(AND(F714="Mobile Shelving",E714="USA"),"S-WD-USA-934",IF(AND(F714="Pallet Racking",E714="USA"),"S-WD-USA-488",IF(AND(F714="Multi Tier Racking",E714="Germany"),"S-WD-GER-929",IF(AND(F714="Static Shelving",E714="Germany"),"S-WD-GER-858",IF(AND(F714="Mobile Shelving",E714="Germany"),"S-WD-GER-809",IF(AND(F714="Pallet Racking",E714="Germany"),"S-WD-GER-693",IF(AND(F714="Multi Tier Racking",E714="China"),"S-WD-CHI-715",IF(AND(F714="Static Shelving",E714="China"),"S-WD-CHI-449",IF(AND(F714="Mobile Shelving",E714="China"),"S-WD-CHI-690",IF(AND(F714="Pallet Racking",E714="China"),"S-WD-CHI-499",IF(AND(F714="Multi Tier Racking",E714="India"),"S-WD-IND-929",IF(AND(F714="Static Shelving",E714="India"),"S-WD-IND-858",IF(AND(F714="Mobile Shelving",E714="India"),"S-WD-IND-809",IF(AND(F714="Pallet Racking",E714="India"),"S-WD-IND-693",""))))))))))))))))</f>
        <v>S-WD-CHI-499</v>
      </c>
      <c r="H714" s="11" t="s">
        <v>1805</v>
      </c>
    </row>
    <row r="715" spans="1:8" x14ac:dyDescent="0.3">
      <c r="A715" s="11" t="str">
        <f>Transportation!A715</f>
        <v>P-PD-9791</v>
      </c>
      <c r="B715" s="21">
        <f>Manufacturing!E715+5</f>
        <v>44468</v>
      </c>
      <c r="C715" s="11" t="str">
        <f t="shared" si="34"/>
        <v>WD-GER-100474</v>
      </c>
      <c r="D715" s="11" t="str">
        <f t="shared" si="35"/>
        <v>WH-GER-6615</v>
      </c>
      <c r="E715" s="11" t="s">
        <v>29</v>
      </c>
      <c r="F715" s="11" t="s">
        <v>16</v>
      </c>
      <c r="G715" s="11" t="str">
        <f t="shared" si="36"/>
        <v>S-WD-GER-858</v>
      </c>
      <c r="H715" s="11" t="s">
        <v>1806</v>
      </c>
    </row>
    <row r="716" spans="1:8" x14ac:dyDescent="0.3">
      <c r="A716" s="11" t="str">
        <f>Transportation!A716</f>
        <v>P-PD-4557</v>
      </c>
      <c r="B716" s="21">
        <f>Manufacturing!E716+5</f>
        <v>44468</v>
      </c>
      <c r="C716" s="11" t="str">
        <f t="shared" si="34"/>
        <v>WD-CHI-100424</v>
      </c>
      <c r="D716" s="11" t="str">
        <f t="shared" si="35"/>
        <v>WH-CHI-6464</v>
      </c>
      <c r="E716" s="11" t="s">
        <v>24</v>
      </c>
      <c r="F716" s="11" t="s">
        <v>25</v>
      </c>
      <c r="G716" s="11" t="str">
        <f t="shared" si="36"/>
        <v>S-WD-CHI-690</v>
      </c>
      <c r="H716" s="11" t="s">
        <v>1807</v>
      </c>
    </row>
    <row r="717" spans="1:8" x14ac:dyDescent="0.3">
      <c r="A717" s="11" t="str">
        <f>Transportation!A717</f>
        <v>P-PD-7587</v>
      </c>
      <c r="B717" s="21">
        <f>Manufacturing!E717+5</f>
        <v>44469</v>
      </c>
      <c r="C717" s="11" t="str">
        <f t="shared" si="34"/>
        <v>WD-USA-100961</v>
      </c>
      <c r="D717" s="11" t="str">
        <f t="shared" si="35"/>
        <v>WH-USA-9758</v>
      </c>
      <c r="E717" s="11" t="s">
        <v>1094</v>
      </c>
      <c r="F717" s="11" t="s">
        <v>37</v>
      </c>
      <c r="G717" s="11" t="str">
        <f t="shared" si="36"/>
        <v>S-WD-USA-488</v>
      </c>
      <c r="H717" s="11" t="s">
        <v>1808</v>
      </c>
    </row>
    <row r="718" spans="1:8" x14ac:dyDescent="0.3">
      <c r="A718" s="11" t="str">
        <f>Transportation!A718</f>
        <v>P-PD-6907</v>
      </c>
      <c r="B718" s="21">
        <f>Manufacturing!E718+5</f>
        <v>44470</v>
      </c>
      <c r="C718" s="11" t="str">
        <f t="shared" si="34"/>
        <v>WD-IND-100305</v>
      </c>
      <c r="D718" s="11" t="str">
        <f t="shared" si="35"/>
        <v>WH-IND-6615</v>
      </c>
      <c r="E718" s="11" t="s">
        <v>1092</v>
      </c>
      <c r="F718" s="11" t="s">
        <v>37</v>
      </c>
      <c r="G718" s="11" t="str">
        <f t="shared" si="36"/>
        <v>S-WD-IND-693</v>
      </c>
      <c r="H718" s="11" t="s">
        <v>1809</v>
      </c>
    </row>
    <row r="719" spans="1:8" x14ac:dyDescent="0.3">
      <c r="A719" s="11" t="str">
        <f>Transportation!A719</f>
        <v>P-PD-3833</v>
      </c>
      <c r="B719" s="21">
        <f>Manufacturing!E719+5</f>
        <v>44470</v>
      </c>
      <c r="C719" s="11" t="str">
        <f t="shared" si="34"/>
        <v>WD-IND-100305</v>
      </c>
      <c r="D719" s="11" t="str">
        <f t="shared" si="35"/>
        <v>WH-IND-6615</v>
      </c>
      <c r="E719" s="11" t="s">
        <v>1092</v>
      </c>
      <c r="F719" s="11" t="s">
        <v>33</v>
      </c>
      <c r="G719" s="11" t="str">
        <f t="shared" si="36"/>
        <v>S-WD-IND-929</v>
      </c>
      <c r="H719" s="11" t="s">
        <v>1810</v>
      </c>
    </row>
    <row r="720" spans="1:8" x14ac:dyDescent="0.3">
      <c r="A720" s="11" t="str">
        <f>Transportation!A720</f>
        <v>P-PD-8820</v>
      </c>
      <c r="B720" s="21">
        <f>Manufacturing!E720+5</f>
        <v>44471</v>
      </c>
      <c r="C720" s="11" t="str">
        <f t="shared" si="34"/>
        <v>WD-USA-100961</v>
      </c>
      <c r="D720" s="11" t="str">
        <f t="shared" si="35"/>
        <v>WH-USA-9758</v>
      </c>
      <c r="E720" s="11" t="s">
        <v>1094</v>
      </c>
      <c r="F720" s="11" t="s">
        <v>37</v>
      </c>
      <c r="G720" s="11" t="str">
        <f t="shared" si="36"/>
        <v>S-WD-USA-488</v>
      </c>
      <c r="H720" s="11" t="s">
        <v>1811</v>
      </c>
    </row>
    <row r="721" spans="1:8" x14ac:dyDescent="0.3">
      <c r="A721" s="11" t="str">
        <f>Transportation!A721</f>
        <v>P-PD-4868</v>
      </c>
      <c r="B721" s="21">
        <f>Manufacturing!E721+5</f>
        <v>44472</v>
      </c>
      <c r="C721" s="11" t="str">
        <f t="shared" si="34"/>
        <v>WD-USA-100961</v>
      </c>
      <c r="D721" s="11" t="str">
        <f t="shared" si="35"/>
        <v>WH-USA-9758</v>
      </c>
      <c r="E721" s="11" t="s">
        <v>1094</v>
      </c>
      <c r="F721" s="11" t="s">
        <v>33</v>
      </c>
      <c r="G721" s="11" t="str">
        <f t="shared" si="36"/>
        <v>S-WD-USA-530</v>
      </c>
      <c r="H721" s="11" t="s">
        <v>1812</v>
      </c>
    </row>
    <row r="722" spans="1:8" x14ac:dyDescent="0.3">
      <c r="A722" s="11" t="str">
        <f>Transportation!A722</f>
        <v>P-PD-6582</v>
      </c>
      <c r="B722" s="21">
        <f>Manufacturing!E722+5</f>
        <v>44472</v>
      </c>
      <c r="C722" s="11" t="str">
        <f t="shared" si="34"/>
        <v>WD-IND-100305</v>
      </c>
      <c r="D722" s="11" t="str">
        <f t="shared" si="35"/>
        <v>WH-IND-6615</v>
      </c>
      <c r="E722" s="11" t="s">
        <v>1092</v>
      </c>
      <c r="F722" s="11" t="s">
        <v>33</v>
      </c>
      <c r="G722" s="11" t="str">
        <f t="shared" si="36"/>
        <v>S-WD-IND-929</v>
      </c>
      <c r="H722" s="11" t="s">
        <v>1813</v>
      </c>
    </row>
    <row r="723" spans="1:8" x14ac:dyDescent="0.3">
      <c r="A723" s="11" t="str">
        <f>Transportation!A723</f>
        <v>P-PD-3214</v>
      </c>
      <c r="B723" s="21">
        <f>Manufacturing!E723+5</f>
        <v>44473</v>
      </c>
      <c r="C723" s="11" t="str">
        <f t="shared" si="34"/>
        <v>WD-USA-100961</v>
      </c>
      <c r="D723" s="11" t="str">
        <f t="shared" si="35"/>
        <v>WH-USA-9758</v>
      </c>
      <c r="E723" s="11" t="s">
        <v>1094</v>
      </c>
      <c r="F723" s="11" t="s">
        <v>25</v>
      </c>
      <c r="G723" s="11" t="str">
        <f t="shared" si="36"/>
        <v>S-WD-USA-934</v>
      </c>
      <c r="H723" s="11" t="s">
        <v>1814</v>
      </c>
    </row>
    <row r="724" spans="1:8" x14ac:dyDescent="0.3">
      <c r="A724" s="11" t="str">
        <f>Transportation!A724</f>
        <v>P-PD-8690</v>
      </c>
      <c r="B724" s="21">
        <f>Manufacturing!E724+5</f>
        <v>44473</v>
      </c>
      <c r="C724" s="11" t="str">
        <f t="shared" si="34"/>
        <v>WD-GER-100474</v>
      </c>
      <c r="D724" s="11" t="str">
        <f t="shared" si="35"/>
        <v>WH-GER-6615</v>
      </c>
      <c r="E724" s="11" t="s">
        <v>29</v>
      </c>
      <c r="F724" s="11" t="s">
        <v>25</v>
      </c>
      <c r="G724" s="11" t="str">
        <f t="shared" si="36"/>
        <v>S-WD-GER-809</v>
      </c>
      <c r="H724" s="11" t="s">
        <v>1815</v>
      </c>
    </row>
    <row r="725" spans="1:8" x14ac:dyDescent="0.3">
      <c r="A725" s="11" t="str">
        <f>Transportation!A725</f>
        <v>P-PD-9377</v>
      </c>
      <c r="B725" s="21">
        <f>Manufacturing!E725+5</f>
        <v>44474</v>
      </c>
      <c r="C725" s="11" t="str">
        <f t="shared" si="34"/>
        <v>WD-USA-100961</v>
      </c>
      <c r="D725" s="11" t="str">
        <f t="shared" si="35"/>
        <v>WH-USA-9758</v>
      </c>
      <c r="E725" s="11" t="s">
        <v>1094</v>
      </c>
      <c r="F725" s="11" t="s">
        <v>16</v>
      </c>
      <c r="G725" s="11" t="str">
        <f t="shared" si="36"/>
        <v>S-WD-USA-636</v>
      </c>
      <c r="H725" s="11" t="s">
        <v>1816</v>
      </c>
    </row>
    <row r="726" spans="1:8" x14ac:dyDescent="0.3">
      <c r="A726" s="11" t="str">
        <f>Transportation!A726</f>
        <v>P-PD-9386</v>
      </c>
      <c r="B726" s="21">
        <f>Manufacturing!E726+5</f>
        <v>44474</v>
      </c>
      <c r="C726" s="11" t="str">
        <f t="shared" si="34"/>
        <v>WD-CHI-100424</v>
      </c>
      <c r="D726" s="11" t="str">
        <f t="shared" si="35"/>
        <v>WH-CHI-6464</v>
      </c>
      <c r="E726" s="11" t="s">
        <v>24</v>
      </c>
      <c r="F726" s="11" t="s">
        <v>16</v>
      </c>
      <c r="G726" s="11" t="str">
        <f>IF(AND(F726="Multi Tier Racking",E726="USA"),"S-WD-USA-530",IF(AND(F726="Static Shelving",E726="USA"),"S-WD-USA-636",IF(AND(F726="Mobile Shelving",E726="USA"),"S-WD-USA-934",IF(AND(F726="Pallet Racking",E726="USA"),"S-WD-USA-488",IF(AND(F726="Multi Tier Racking",E726="Germany"),"S-WD-GER-929",IF(AND(F726="Static Shelving",E726="Germany"),"S-WD-GER-858",IF(AND(F726="Mobile Shelving",E726="Germany"),"S-WD-GER-809",IF(AND(F726="Pallet Racking",E726="Germany"),"S-WD-GER-693",IF(AND(F726="Multi Tier Racking",E726="China"),"S-WD-CHI-715",IF(AND(F726="Static Shelving",E726="China"),"S-WD-CHI-449",IF(AND(F726="Mobile Shelving",E726="China"),"S-WD-CHI-690",IF(AND(F726="Pallet Racking",E726="China"),"S-WD-CHI-499",IF(AND(F726="Multi Tier Racking",E726="India"),"S-WD-IND-929",IF(AND(F726="Static Shelving",E726="India"),"S-WD-IND-858",IF(AND(F726="Mobile Shelving",E726="India"),"S-WD-IND-809",IF(AND(F726="Pallet Racking",E726="India"),"S-WD-IND-693",""))))))))))))))))</f>
        <v>S-WD-CHI-449</v>
      </c>
      <c r="H726" s="11" t="s">
        <v>1817</v>
      </c>
    </row>
    <row r="727" spans="1:8" s="5" customFormat="1" x14ac:dyDescent="0.3">
      <c r="A727" s="23" t="str">
        <f>Transportation!A727</f>
        <v>P-PD-9387</v>
      </c>
      <c r="B727" s="24">
        <f>Manufacturing!E727+5</f>
        <v>44475</v>
      </c>
      <c r="C727" s="23" t="str">
        <f t="shared" si="34"/>
        <v>WD-GER-100474</v>
      </c>
      <c r="D727" s="23" t="str">
        <f t="shared" ref="D727:D790" si="37">IF(E727="Germany","WH-GER-6615",IF(E727="China","WH-CHI-6464",IF(E727="India","WH-IND-6615",IF(E727="USA","WH-USA-9758",""))))</f>
        <v>WH-GER-6615</v>
      </c>
      <c r="E727" s="23" t="s">
        <v>29</v>
      </c>
      <c r="F727" s="23" t="s">
        <v>16</v>
      </c>
      <c r="G727" s="23" t="str">
        <f t="shared" ref="G727:G790" si="38">IF(AND(F727="Multi Tier Racking",E727="USA"),"S-WD-USA-530",IF(AND(F727="Static Shelving",E727="USA"),"S-WD-USA-636",IF(AND(F727="Mobile Shelving",E727="USA"),"S-WD-USA-934",IF(AND(F727="Pallet Racking",E727="USA"),"S-WD-USA-488",IF(AND(F727="Multi Tier Racking",E727="Germany"),"S-WD-GER-929",IF(AND(F727="Static Shelving",E727="Germany"),"S-WD-GER-858",IF(AND(F727="Mobile Shelving",E727="Germany"),"S-WD-GER-809",IF(AND(F727="Pallet Racking",E727="Germany"),"S-WD-GER-693",IF(AND(F727="Multi Tier Racking",E727="China"),"S-WD-CHI-715",IF(AND(F727="Static Shelving",E727="China"),"S-WD-CHI-449",IF(AND(F727="Mobile Shelving",E727="China"),"S-WD-CHI-690",IF(AND(F727="Pallet Racking",E727="China"),"S-WD-CHI-499",IF(AND(F727="Multi Tier Racking",E727="India"),"S-WD-IND-929",IF(AND(F727="Static Shelving",E727="India"),"S-WD-IND-858",IF(AND(F727="Mobile Shelving",E727="India"),"S-WD-IND-809",IF(AND(F727="Pallet Racking",E727="India"),"S-WD-IND-693",""))))))))))))))))</f>
        <v>S-WD-GER-858</v>
      </c>
      <c r="H727" s="23" t="s">
        <v>1818</v>
      </c>
    </row>
    <row r="728" spans="1:8" x14ac:dyDescent="0.3">
      <c r="A728" s="11" t="str">
        <f>Transportation!A728</f>
        <v>P-PD-9388</v>
      </c>
      <c r="B728" s="21">
        <f>Manufacturing!E728+5</f>
        <v>44476</v>
      </c>
      <c r="C728" s="11" t="str">
        <f t="shared" si="34"/>
        <v>WD-GER-100474</v>
      </c>
      <c r="D728" s="11" t="str">
        <f t="shared" si="37"/>
        <v>WH-GER-6615</v>
      </c>
      <c r="E728" s="11" t="s">
        <v>29</v>
      </c>
      <c r="F728" s="11" t="s">
        <v>16</v>
      </c>
      <c r="G728" s="11" t="str">
        <f t="shared" si="38"/>
        <v>S-WD-GER-858</v>
      </c>
      <c r="H728" s="11" t="s">
        <v>1819</v>
      </c>
    </row>
    <row r="729" spans="1:8" x14ac:dyDescent="0.3">
      <c r="A729" s="11" t="str">
        <f>Transportation!A729</f>
        <v>P-PD-9389</v>
      </c>
      <c r="B729" s="21">
        <f>Manufacturing!E729+5</f>
        <v>44476</v>
      </c>
      <c r="C729" s="11" t="str">
        <f t="shared" si="34"/>
        <v>WD-CHI-100424</v>
      </c>
      <c r="D729" s="11" t="str">
        <f t="shared" si="37"/>
        <v>WH-CHI-6464</v>
      </c>
      <c r="E729" s="11" t="s">
        <v>24</v>
      </c>
      <c r="F729" s="11" t="s">
        <v>37</v>
      </c>
      <c r="G729" s="11" t="str">
        <f t="shared" si="38"/>
        <v>S-WD-CHI-499</v>
      </c>
      <c r="H729" s="11" t="s">
        <v>1820</v>
      </c>
    </row>
    <row r="730" spans="1:8" x14ac:dyDescent="0.3">
      <c r="A730" s="11" t="str">
        <f>Transportation!A730</f>
        <v>P-PD-9390</v>
      </c>
      <c r="B730" s="21">
        <f>Manufacturing!E730+5</f>
        <v>44477</v>
      </c>
      <c r="C730" s="11" t="str">
        <f t="shared" si="34"/>
        <v>WD-USA-100961</v>
      </c>
      <c r="D730" s="11" t="str">
        <f t="shared" si="37"/>
        <v>WH-USA-9758</v>
      </c>
      <c r="E730" s="11" t="s">
        <v>1094</v>
      </c>
      <c r="F730" s="11" t="s">
        <v>33</v>
      </c>
      <c r="G730" s="11" t="str">
        <f t="shared" si="38"/>
        <v>S-WD-USA-530</v>
      </c>
      <c r="H730" s="11" t="s">
        <v>1821</v>
      </c>
    </row>
    <row r="731" spans="1:8" x14ac:dyDescent="0.3">
      <c r="A731" s="11" t="str">
        <f>Transportation!A731</f>
        <v>P-PD-9391</v>
      </c>
      <c r="B731" s="21">
        <f>Manufacturing!E731+5</f>
        <v>44477</v>
      </c>
      <c r="C731" s="11" t="str">
        <f t="shared" si="34"/>
        <v>WD-USA-100961</v>
      </c>
      <c r="D731" s="11" t="str">
        <f t="shared" si="37"/>
        <v>WH-USA-9758</v>
      </c>
      <c r="E731" s="11" t="s">
        <v>1094</v>
      </c>
      <c r="F731" s="11" t="s">
        <v>33</v>
      </c>
      <c r="G731" s="11" t="str">
        <f t="shared" si="38"/>
        <v>S-WD-USA-530</v>
      </c>
      <c r="H731" s="11" t="s">
        <v>1822</v>
      </c>
    </row>
    <row r="732" spans="1:8" x14ac:dyDescent="0.3">
      <c r="A732" s="11" t="str">
        <f>Transportation!A732</f>
        <v>P-PD-9392</v>
      </c>
      <c r="B732" s="21">
        <f>Manufacturing!E732+5</f>
        <v>44477</v>
      </c>
      <c r="C732" s="11" t="str">
        <f t="shared" si="34"/>
        <v>WD-CHI-100424</v>
      </c>
      <c r="D732" s="11" t="str">
        <f t="shared" si="37"/>
        <v>WH-CHI-6464</v>
      </c>
      <c r="E732" s="11" t="s">
        <v>24</v>
      </c>
      <c r="F732" s="11" t="s">
        <v>16</v>
      </c>
      <c r="G732" s="11" t="str">
        <f t="shared" si="38"/>
        <v>S-WD-CHI-449</v>
      </c>
      <c r="H732" s="11" t="s">
        <v>1823</v>
      </c>
    </row>
    <row r="733" spans="1:8" x14ac:dyDescent="0.3">
      <c r="A733" s="11" t="str">
        <f>Transportation!A733</f>
        <v>P-PD-9393</v>
      </c>
      <c r="B733" s="21">
        <f>Manufacturing!E733+5</f>
        <v>44478</v>
      </c>
      <c r="C733" s="11" t="str">
        <f t="shared" si="34"/>
        <v>WD-IND-100305</v>
      </c>
      <c r="D733" s="11" t="str">
        <f t="shared" si="37"/>
        <v>WH-IND-6615</v>
      </c>
      <c r="E733" s="11" t="s">
        <v>1092</v>
      </c>
      <c r="F733" s="11" t="s">
        <v>33</v>
      </c>
      <c r="G733" s="11" t="str">
        <f t="shared" si="38"/>
        <v>S-WD-IND-929</v>
      </c>
      <c r="H733" s="11" t="s">
        <v>1824</v>
      </c>
    </row>
    <row r="734" spans="1:8" x14ac:dyDescent="0.3">
      <c r="A734" s="11" t="str">
        <f>Transportation!A734</f>
        <v>P-PD-9394</v>
      </c>
      <c r="B734" s="21">
        <f>Manufacturing!E734+5</f>
        <v>44478</v>
      </c>
      <c r="C734" s="11" t="str">
        <f t="shared" si="34"/>
        <v>WD-USA-100961</v>
      </c>
      <c r="D734" s="11" t="str">
        <f t="shared" si="37"/>
        <v>WH-USA-9758</v>
      </c>
      <c r="E734" s="11" t="s">
        <v>1094</v>
      </c>
      <c r="F734" s="11" t="s">
        <v>16</v>
      </c>
      <c r="G734" s="11" t="str">
        <f t="shared" si="38"/>
        <v>S-WD-USA-636</v>
      </c>
      <c r="H734" s="11" t="s">
        <v>1825</v>
      </c>
    </row>
    <row r="735" spans="1:8" x14ac:dyDescent="0.3">
      <c r="A735" s="11" t="str">
        <f>Transportation!A735</f>
        <v>P-PD-9395</v>
      </c>
      <c r="B735" s="21">
        <f>Manufacturing!E735+5</f>
        <v>44479</v>
      </c>
      <c r="C735" s="11" t="str">
        <f t="shared" si="34"/>
        <v>WD-USA-100961</v>
      </c>
      <c r="D735" s="11" t="str">
        <f t="shared" si="37"/>
        <v>WH-USA-9758</v>
      </c>
      <c r="E735" s="11" t="s">
        <v>1094</v>
      </c>
      <c r="F735" s="11" t="s">
        <v>25</v>
      </c>
      <c r="G735" s="11" t="str">
        <f t="shared" si="38"/>
        <v>S-WD-USA-934</v>
      </c>
      <c r="H735" s="11" t="s">
        <v>1826</v>
      </c>
    </row>
    <row r="736" spans="1:8" x14ac:dyDescent="0.3">
      <c r="A736" s="11" t="str">
        <f>Transportation!A736</f>
        <v>P-PD-9396</v>
      </c>
      <c r="B736" s="21">
        <f>Manufacturing!E736+5</f>
        <v>44479</v>
      </c>
      <c r="C736" s="11" t="str">
        <f t="shared" si="34"/>
        <v>WD-CHI-100424</v>
      </c>
      <c r="D736" s="11" t="str">
        <f t="shared" si="37"/>
        <v>WH-CHI-6464</v>
      </c>
      <c r="E736" s="11" t="s">
        <v>24</v>
      </c>
      <c r="F736" s="11" t="s">
        <v>37</v>
      </c>
      <c r="G736" s="11" t="str">
        <f t="shared" si="38"/>
        <v>S-WD-CHI-499</v>
      </c>
      <c r="H736" s="11" t="s">
        <v>1827</v>
      </c>
    </row>
    <row r="737" spans="1:8" x14ac:dyDescent="0.3">
      <c r="A737" s="11" t="str">
        <f>Transportation!A737</f>
        <v>P-PD-9397</v>
      </c>
      <c r="B737" s="21">
        <f>Manufacturing!E737+5</f>
        <v>44481</v>
      </c>
      <c r="C737" s="11" t="str">
        <f t="shared" si="34"/>
        <v>WD-USA-100961</v>
      </c>
      <c r="D737" s="11" t="str">
        <f t="shared" si="37"/>
        <v>WH-USA-9758</v>
      </c>
      <c r="E737" s="11" t="s">
        <v>1094</v>
      </c>
      <c r="F737" s="11" t="s">
        <v>33</v>
      </c>
      <c r="G737" s="11" t="str">
        <f t="shared" si="38"/>
        <v>S-WD-USA-530</v>
      </c>
      <c r="H737" s="11" t="s">
        <v>1828</v>
      </c>
    </row>
    <row r="738" spans="1:8" x14ac:dyDescent="0.3">
      <c r="A738" s="11" t="str">
        <f>Transportation!A738</f>
        <v>P-PD-9398</v>
      </c>
      <c r="B738" s="21">
        <f>Manufacturing!E738+5</f>
        <v>44481</v>
      </c>
      <c r="C738" s="11" t="str">
        <f t="shared" si="34"/>
        <v>WD-CHI-100424</v>
      </c>
      <c r="D738" s="11" t="str">
        <f t="shared" si="37"/>
        <v>WH-CHI-6464</v>
      </c>
      <c r="E738" s="11" t="s">
        <v>24</v>
      </c>
      <c r="F738" s="11" t="s">
        <v>16</v>
      </c>
      <c r="G738" s="11" t="str">
        <f t="shared" si="38"/>
        <v>S-WD-CHI-449</v>
      </c>
      <c r="H738" s="11" t="s">
        <v>1829</v>
      </c>
    </row>
    <row r="739" spans="1:8" x14ac:dyDescent="0.3">
      <c r="A739" s="11" t="str">
        <f>Transportation!A739</f>
        <v>P-PD-9399</v>
      </c>
      <c r="B739" s="21">
        <f>Manufacturing!E739+5</f>
        <v>44481</v>
      </c>
      <c r="C739" s="11" t="str">
        <f t="shared" si="34"/>
        <v>WD-IND-100305</v>
      </c>
      <c r="D739" s="11" t="str">
        <f t="shared" si="37"/>
        <v>WH-IND-6615</v>
      </c>
      <c r="E739" s="11" t="s">
        <v>1092</v>
      </c>
      <c r="F739" s="11" t="s">
        <v>33</v>
      </c>
      <c r="G739" s="11" t="str">
        <f t="shared" si="38"/>
        <v>S-WD-IND-929</v>
      </c>
      <c r="H739" s="11" t="s">
        <v>1830</v>
      </c>
    </row>
    <row r="740" spans="1:8" x14ac:dyDescent="0.3">
      <c r="A740" s="11" t="str">
        <f>Transportation!A740</f>
        <v>P-PD-9400</v>
      </c>
      <c r="B740" s="21">
        <f>Manufacturing!E740+5</f>
        <v>44481</v>
      </c>
      <c r="C740" s="11" t="str">
        <f t="shared" si="34"/>
        <v>WD-USA-100961</v>
      </c>
      <c r="D740" s="11" t="str">
        <f t="shared" si="37"/>
        <v>WH-USA-9758</v>
      </c>
      <c r="E740" s="11" t="s">
        <v>1094</v>
      </c>
      <c r="F740" s="11" t="s">
        <v>33</v>
      </c>
      <c r="G740" s="11" t="str">
        <f t="shared" si="38"/>
        <v>S-WD-USA-530</v>
      </c>
      <c r="H740" s="11" t="s">
        <v>1831</v>
      </c>
    </row>
    <row r="741" spans="1:8" x14ac:dyDescent="0.3">
      <c r="A741" s="11" t="str">
        <f>Transportation!A741</f>
        <v>P-PD-9401</v>
      </c>
      <c r="B741" s="21">
        <f>Manufacturing!E741+5</f>
        <v>44482</v>
      </c>
      <c r="C741" s="11" t="str">
        <f t="shared" si="34"/>
        <v>WD-IND-100305</v>
      </c>
      <c r="D741" s="11" t="str">
        <f t="shared" si="37"/>
        <v>WH-IND-6615</v>
      </c>
      <c r="E741" s="11" t="s">
        <v>1092</v>
      </c>
      <c r="F741" s="11" t="s">
        <v>33</v>
      </c>
      <c r="G741" s="11" t="str">
        <f t="shared" si="38"/>
        <v>S-WD-IND-929</v>
      </c>
      <c r="H741" s="11" t="s">
        <v>1832</v>
      </c>
    </row>
    <row r="742" spans="1:8" x14ac:dyDescent="0.3">
      <c r="A742" s="11" t="str">
        <f>Transportation!A742</f>
        <v>P-PD-9402</v>
      </c>
      <c r="B742" s="21">
        <f>Manufacturing!E742+5</f>
        <v>44482</v>
      </c>
      <c r="C742" s="11" t="str">
        <f t="shared" si="34"/>
        <v>WD-USA-100961</v>
      </c>
      <c r="D742" s="11" t="str">
        <f t="shared" si="37"/>
        <v>WH-USA-9758</v>
      </c>
      <c r="E742" s="11" t="s">
        <v>1094</v>
      </c>
      <c r="F742" s="11" t="s">
        <v>25</v>
      </c>
      <c r="G742" s="11" t="str">
        <f t="shared" si="38"/>
        <v>S-WD-USA-934</v>
      </c>
      <c r="H742" s="11" t="s">
        <v>1833</v>
      </c>
    </row>
    <row r="743" spans="1:8" x14ac:dyDescent="0.3">
      <c r="A743" s="11" t="str">
        <f>Transportation!A743</f>
        <v>P-PD-9403</v>
      </c>
      <c r="B743" s="21">
        <f>Manufacturing!E743+5</f>
        <v>44483</v>
      </c>
      <c r="C743" s="11" t="str">
        <f t="shared" si="34"/>
        <v>WD-IND-100305</v>
      </c>
      <c r="D743" s="11" t="str">
        <f t="shared" si="37"/>
        <v>WH-IND-6615</v>
      </c>
      <c r="E743" s="11" t="s">
        <v>1092</v>
      </c>
      <c r="F743" s="11" t="s">
        <v>37</v>
      </c>
      <c r="G743" s="11" t="str">
        <f t="shared" si="38"/>
        <v>S-WD-IND-693</v>
      </c>
      <c r="H743" s="11" t="s">
        <v>1834</v>
      </c>
    </row>
    <row r="744" spans="1:8" x14ac:dyDescent="0.3">
      <c r="A744" s="11" t="str">
        <f>Transportation!A744</f>
        <v>P-PD-9404</v>
      </c>
      <c r="B744" s="21">
        <f>Manufacturing!E744+5</f>
        <v>44483</v>
      </c>
      <c r="C744" s="11" t="str">
        <f t="shared" si="34"/>
        <v>WD-IND-100305</v>
      </c>
      <c r="D744" s="11" t="str">
        <f t="shared" si="37"/>
        <v>WH-IND-6615</v>
      </c>
      <c r="E744" s="11" t="s">
        <v>1092</v>
      </c>
      <c r="F744" s="11" t="s">
        <v>16</v>
      </c>
      <c r="G744" s="11" t="str">
        <f t="shared" si="38"/>
        <v>S-WD-IND-858</v>
      </c>
      <c r="H744" s="11" t="s">
        <v>1835</v>
      </c>
    </row>
    <row r="745" spans="1:8" x14ac:dyDescent="0.3">
      <c r="A745" s="11" t="str">
        <f>Transportation!A745</f>
        <v>P-PD-9405</v>
      </c>
      <c r="B745" s="21">
        <f>Manufacturing!E745+5</f>
        <v>44483</v>
      </c>
      <c r="C745" s="11" t="str">
        <f t="shared" ref="C745:C790" si="39">IF(E745="Germany","WD-GER-100474",IF(E745="China","WD-CHI-100424",IF(E745="India","WD-IND-100305",IF(E745="USA","WD-USA-100961",""))))</f>
        <v>WD-USA-100961</v>
      </c>
      <c r="D745" s="11" t="str">
        <f t="shared" si="37"/>
        <v>WH-USA-9758</v>
      </c>
      <c r="E745" s="11" t="s">
        <v>1094</v>
      </c>
      <c r="F745" s="11" t="s">
        <v>25</v>
      </c>
      <c r="G745" s="11" t="str">
        <f t="shared" si="38"/>
        <v>S-WD-USA-934</v>
      </c>
      <c r="H745" s="11" t="s">
        <v>1836</v>
      </c>
    </row>
    <row r="746" spans="1:8" x14ac:dyDescent="0.3">
      <c r="A746" s="11" t="str">
        <f>Transportation!A746</f>
        <v>P-PD-9406</v>
      </c>
      <c r="B746" s="21">
        <f>Manufacturing!E746+5</f>
        <v>44484</v>
      </c>
      <c r="C746" s="11" t="str">
        <f t="shared" si="39"/>
        <v>WD-CHI-100424</v>
      </c>
      <c r="D746" s="11" t="str">
        <f t="shared" si="37"/>
        <v>WH-CHI-6464</v>
      </c>
      <c r="E746" s="11" t="s">
        <v>24</v>
      </c>
      <c r="F746" s="11" t="s">
        <v>37</v>
      </c>
      <c r="G746" s="11" t="str">
        <f t="shared" si="38"/>
        <v>S-WD-CHI-499</v>
      </c>
      <c r="H746" s="11" t="s">
        <v>1837</v>
      </c>
    </row>
    <row r="747" spans="1:8" x14ac:dyDescent="0.3">
      <c r="A747" s="11" t="str">
        <f>Transportation!A747</f>
        <v>P-PD-9407</v>
      </c>
      <c r="B747" s="21">
        <f>Manufacturing!E747+5</f>
        <v>44485</v>
      </c>
      <c r="C747" s="11" t="str">
        <f t="shared" si="39"/>
        <v>WD-CHI-100424</v>
      </c>
      <c r="D747" s="11" t="str">
        <f t="shared" si="37"/>
        <v>WH-CHI-6464</v>
      </c>
      <c r="E747" s="11" t="s">
        <v>24</v>
      </c>
      <c r="F747" s="11" t="s">
        <v>16</v>
      </c>
      <c r="G747" s="11" t="str">
        <f t="shared" si="38"/>
        <v>S-WD-CHI-449</v>
      </c>
      <c r="H747" s="11" t="s">
        <v>1838</v>
      </c>
    </row>
    <row r="748" spans="1:8" x14ac:dyDescent="0.3">
      <c r="A748" s="11" t="str">
        <f>Transportation!A748</f>
        <v>P-PD-9408</v>
      </c>
      <c r="B748" s="21">
        <f>Manufacturing!E748+5</f>
        <v>44485</v>
      </c>
      <c r="C748" s="11" t="str">
        <f t="shared" si="39"/>
        <v>WD-IND-100305</v>
      </c>
      <c r="D748" s="11" t="str">
        <f t="shared" si="37"/>
        <v>WH-IND-6615</v>
      </c>
      <c r="E748" s="11" t="s">
        <v>1092</v>
      </c>
      <c r="F748" s="11" t="s">
        <v>25</v>
      </c>
      <c r="G748" s="11" t="str">
        <f t="shared" si="38"/>
        <v>S-WD-IND-809</v>
      </c>
      <c r="H748" s="11" t="s">
        <v>1839</v>
      </c>
    </row>
    <row r="749" spans="1:8" x14ac:dyDescent="0.3">
      <c r="A749" s="11" t="str">
        <f>Transportation!A749</f>
        <v>P-PD-9701</v>
      </c>
      <c r="B749" s="21">
        <f>Manufacturing!E749+5</f>
        <v>44485</v>
      </c>
      <c r="C749" s="11" t="str">
        <f t="shared" si="39"/>
        <v>WD-IND-100305</v>
      </c>
      <c r="D749" s="11" t="str">
        <f t="shared" si="37"/>
        <v>WH-IND-6615</v>
      </c>
      <c r="E749" s="11" t="s">
        <v>1092</v>
      </c>
      <c r="F749" s="11" t="s">
        <v>37</v>
      </c>
      <c r="G749" s="11" t="str">
        <f t="shared" si="38"/>
        <v>S-WD-IND-693</v>
      </c>
      <c r="H749" s="11" t="s">
        <v>1840</v>
      </c>
    </row>
    <row r="750" spans="1:8" x14ac:dyDescent="0.3">
      <c r="A750" s="11" t="str">
        <f>Transportation!A750</f>
        <v>P-PD-9410</v>
      </c>
      <c r="B750" s="21">
        <f>Manufacturing!E750+5</f>
        <v>44486</v>
      </c>
      <c r="C750" s="11" t="str">
        <f t="shared" si="39"/>
        <v>WD-GER-100474</v>
      </c>
      <c r="D750" s="11" t="str">
        <f t="shared" si="37"/>
        <v>WH-GER-6615</v>
      </c>
      <c r="E750" s="11" t="s">
        <v>29</v>
      </c>
      <c r="F750" s="11" t="s">
        <v>25</v>
      </c>
      <c r="G750" s="11" t="str">
        <f t="shared" si="38"/>
        <v>S-WD-GER-809</v>
      </c>
      <c r="H750" s="11" t="s">
        <v>1841</v>
      </c>
    </row>
    <row r="751" spans="1:8" x14ac:dyDescent="0.3">
      <c r="A751" s="11" t="str">
        <f>Transportation!A751</f>
        <v>P-PD-9411</v>
      </c>
      <c r="B751" s="21">
        <f>Manufacturing!E751+5</f>
        <v>44486</v>
      </c>
      <c r="C751" s="11" t="str">
        <f t="shared" si="39"/>
        <v>WD-USA-100961</v>
      </c>
      <c r="D751" s="11" t="str">
        <f t="shared" si="37"/>
        <v>WH-USA-9758</v>
      </c>
      <c r="E751" s="11" t="s">
        <v>1094</v>
      </c>
      <c r="F751" s="11" t="s">
        <v>25</v>
      </c>
      <c r="G751" s="11" t="str">
        <f t="shared" si="38"/>
        <v>S-WD-USA-934</v>
      </c>
      <c r="H751" s="11" t="s">
        <v>1842</v>
      </c>
    </row>
    <row r="752" spans="1:8" x14ac:dyDescent="0.3">
      <c r="A752" s="11" t="str">
        <f>Transportation!A752</f>
        <v>P-PD-9412</v>
      </c>
      <c r="B752" s="21">
        <f>Manufacturing!E752+5</f>
        <v>44486</v>
      </c>
      <c r="C752" s="11" t="str">
        <f t="shared" si="39"/>
        <v>WD-CHI-100424</v>
      </c>
      <c r="D752" s="11" t="str">
        <f t="shared" si="37"/>
        <v>WH-CHI-6464</v>
      </c>
      <c r="E752" s="11" t="s">
        <v>24</v>
      </c>
      <c r="F752" s="11" t="s">
        <v>37</v>
      </c>
      <c r="G752" s="11" t="str">
        <f t="shared" si="38"/>
        <v>S-WD-CHI-499</v>
      </c>
      <c r="H752" s="11" t="s">
        <v>1843</v>
      </c>
    </row>
    <row r="753" spans="1:8" x14ac:dyDescent="0.3">
      <c r="A753" s="11" t="str">
        <f>Transportation!A753</f>
        <v>P-PD-9413</v>
      </c>
      <c r="B753" s="21">
        <f>Manufacturing!E753+5</f>
        <v>44487</v>
      </c>
      <c r="C753" s="11" t="str">
        <f t="shared" si="39"/>
        <v>WD-IND-100305</v>
      </c>
      <c r="D753" s="11" t="str">
        <f t="shared" si="37"/>
        <v>WH-IND-6615</v>
      </c>
      <c r="E753" s="11" t="s">
        <v>1092</v>
      </c>
      <c r="F753" s="11" t="s">
        <v>37</v>
      </c>
      <c r="G753" s="11" t="str">
        <f t="shared" si="38"/>
        <v>S-WD-IND-693</v>
      </c>
      <c r="H753" s="11" t="s">
        <v>1844</v>
      </c>
    </row>
    <row r="754" spans="1:8" x14ac:dyDescent="0.3">
      <c r="A754" s="11" t="str">
        <f>Transportation!A754</f>
        <v>P-PD-9414</v>
      </c>
      <c r="B754" s="21">
        <f>Manufacturing!E754+5</f>
        <v>44487</v>
      </c>
      <c r="C754" s="11" t="str">
        <f t="shared" si="39"/>
        <v>WD-GER-100474</v>
      </c>
      <c r="D754" s="11" t="str">
        <f t="shared" si="37"/>
        <v>WH-GER-6615</v>
      </c>
      <c r="E754" s="11" t="s">
        <v>29</v>
      </c>
      <c r="F754" s="11" t="s">
        <v>25</v>
      </c>
      <c r="G754" s="11" t="str">
        <f t="shared" si="38"/>
        <v>S-WD-GER-809</v>
      </c>
      <c r="H754" s="11" t="s">
        <v>1845</v>
      </c>
    </row>
    <row r="755" spans="1:8" x14ac:dyDescent="0.3">
      <c r="A755" s="11" t="str">
        <f>Transportation!A755</f>
        <v>P-PD-9415</v>
      </c>
      <c r="B755" s="21">
        <f>Manufacturing!E755+5</f>
        <v>44488</v>
      </c>
      <c r="C755" s="11" t="str">
        <f t="shared" si="39"/>
        <v>WD-CHI-100424</v>
      </c>
      <c r="D755" s="11" t="str">
        <f t="shared" si="37"/>
        <v>WH-CHI-6464</v>
      </c>
      <c r="E755" s="11" t="s">
        <v>24</v>
      </c>
      <c r="F755" s="11" t="s">
        <v>25</v>
      </c>
      <c r="G755" s="11" t="str">
        <f t="shared" si="38"/>
        <v>S-WD-CHI-690</v>
      </c>
      <c r="H755" s="11" t="s">
        <v>1846</v>
      </c>
    </row>
    <row r="756" spans="1:8" x14ac:dyDescent="0.3">
      <c r="A756" s="11" t="str">
        <f>Transportation!A756</f>
        <v>P-PD-9416</v>
      </c>
      <c r="B756" s="21">
        <f>Manufacturing!E756+5</f>
        <v>44488</v>
      </c>
      <c r="C756" s="11" t="str">
        <f t="shared" si="39"/>
        <v>WD-CHI-100424</v>
      </c>
      <c r="D756" s="11" t="str">
        <f t="shared" si="37"/>
        <v>WH-CHI-6464</v>
      </c>
      <c r="E756" s="11" t="s">
        <v>24</v>
      </c>
      <c r="F756" s="11" t="s">
        <v>16</v>
      </c>
      <c r="G756" s="11" t="str">
        <f t="shared" si="38"/>
        <v>S-WD-CHI-449</v>
      </c>
      <c r="H756" s="11" t="s">
        <v>1847</v>
      </c>
    </row>
    <row r="757" spans="1:8" x14ac:dyDescent="0.3">
      <c r="A757" s="11" t="str">
        <f>Transportation!A757</f>
        <v>P-PD-9417</v>
      </c>
      <c r="B757" s="21">
        <f>Manufacturing!E757+5</f>
        <v>44488</v>
      </c>
      <c r="C757" s="11" t="str">
        <f t="shared" si="39"/>
        <v>WD-CHI-100424</v>
      </c>
      <c r="D757" s="11" t="str">
        <f t="shared" si="37"/>
        <v>WH-CHI-6464</v>
      </c>
      <c r="E757" s="11" t="s">
        <v>24</v>
      </c>
      <c r="F757" s="11" t="s">
        <v>25</v>
      </c>
      <c r="G757" s="11" t="str">
        <f t="shared" si="38"/>
        <v>S-WD-CHI-690</v>
      </c>
      <c r="H757" s="11" t="s">
        <v>1848</v>
      </c>
    </row>
    <row r="758" spans="1:8" x14ac:dyDescent="0.3">
      <c r="A758" s="11" t="str">
        <f>Transportation!A758</f>
        <v>P-PD-9418</v>
      </c>
      <c r="B758" s="21">
        <f>Manufacturing!E758+5</f>
        <v>44489</v>
      </c>
      <c r="C758" s="11" t="str">
        <f t="shared" si="39"/>
        <v>WD-GER-100474</v>
      </c>
      <c r="D758" s="11" t="str">
        <f t="shared" si="37"/>
        <v>WH-GER-6615</v>
      </c>
      <c r="E758" s="11" t="s">
        <v>29</v>
      </c>
      <c r="F758" s="11" t="s">
        <v>37</v>
      </c>
      <c r="G758" s="11" t="str">
        <f t="shared" si="38"/>
        <v>S-WD-GER-693</v>
      </c>
      <c r="H758" s="11" t="s">
        <v>1849</v>
      </c>
    </row>
    <row r="759" spans="1:8" x14ac:dyDescent="0.3">
      <c r="A759" s="11" t="str">
        <f>Transportation!A759</f>
        <v>P-PD-9419</v>
      </c>
      <c r="B759" s="21">
        <f>Manufacturing!E759+5</f>
        <v>44489</v>
      </c>
      <c r="C759" s="11" t="str">
        <f t="shared" si="39"/>
        <v>WD-CHI-100424</v>
      </c>
      <c r="D759" s="11" t="str">
        <f t="shared" si="37"/>
        <v>WH-CHI-6464</v>
      </c>
      <c r="E759" s="11" t="s">
        <v>24</v>
      </c>
      <c r="F759" s="11" t="s">
        <v>37</v>
      </c>
      <c r="G759" s="11" t="str">
        <f t="shared" si="38"/>
        <v>S-WD-CHI-499</v>
      </c>
      <c r="H759" s="11" t="s">
        <v>1850</v>
      </c>
    </row>
    <row r="760" spans="1:8" x14ac:dyDescent="0.3">
      <c r="A760" s="11" t="str">
        <f>Transportation!A760</f>
        <v>P-PD-9420</v>
      </c>
      <c r="B760" s="21">
        <f>Manufacturing!E760+5</f>
        <v>44489</v>
      </c>
      <c r="C760" s="11" t="str">
        <f t="shared" si="39"/>
        <v>WD-USA-100961</v>
      </c>
      <c r="D760" s="11" t="str">
        <f t="shared" si="37"/>
        <v>WH-USA-9758</v>
      </c>
      <c r="E760" s="11" t="s">
        <v>1094</v>
      </c>
      <c r="F760" s="11" t="s">
        <v>25</v>
      </c>
      <c r="G760" s="11" t="str">
        <f t="shared" si="38"/>
        <v>S-WD-USA-934</v>
      </c>
      <c r="H760" s="11" t="s">
        <v>1851</v>
      </c>
    </row>
    <row r="761" spans="1:8" x14ac:dyDescent="0.3">
      <c r="A761" s="11" t="str">
        <f>Transportation!A761</f>
        <v>P-PD-9421</v>
      </c>
      <c r="B761" s="21">
        <f>Manufacturing!E761+5</f>
        <v>44490</v>
      </c>
      <c r="C761" s="11" t="str">
        <f t="shared" si="39"/>
        <v>WD-IND-100305</v>
      </c>
      <c r="D761" s="11" t="str">
        <f t="shared" si="37"/>
        <v>WH-IND-6615</v>
      </c>
      <c r="E761" s="11" t="s">
        <v>1092</v>
      </c>
      <c r="F761" s="11" t="s">
        <v>33</v>
      </c>
      <c r="G761" s="11" t="str">
        <f t="shared" si="38"/>
        <v>S-WD-IND-929</v>
      </c>
      <c r="H761" s="11" t="s">
        <v>1852</v>
      </c>
    </row>
    <row r="762" spans="1:8" x14ac:dyDescent="0.3">
      <c r="A762" s="11" t="str">
        <f>Transportation!A762</f>
        <v>P-PD-9422</v>
      </c>
      <c r="B762" s="21">
        <f>Manufacturing!E762+5</f>
        <v>44490</v>
      </c>
      <c r="C762" s="11" t="str">
        <f t="shared" si="39"/>
        <v>WD-IND-100305</v>
      </c>
      <c r="D762" s="11" t="str">
        <f t="shared" si="37"/>
        <v>WH-IND-6615</v>
      </c>
      <c r="E762" s="11" t="s">
        <v>1092</v>
      </c>
      <c r="F762" s="11" t="s">
        <v>25</v>
      </c>
      <c r="G762" s="11" t="str">
        <f t="shared" si="38"/>
        <v>S-WD-IND-809</v>
      </c>
      <c r="H762" s="11" t="s">
        <v>1853</v>
      </c>
    </row>
    <row r="763" spans="1:8" x14ac:dyDescent="0.3">
      <c r="A763" s="11" t="str">
        <f>Transportation!A763</f>
        <v>P-PD-9423</v>
      </c>
      <c r="B763" s="21">
        <f>Manufacturing!E763+5</f>
        <v>44491</v>
      </c>
      <c r="C763" s="11" t="str">
        <f t="shared" si="39"/>
        <v>WD-USA-100961</v>
      </c>
      <c r="D763" s="11" t="str">
        <f t="shared" si="37"/>
        <v>WH-USA-9758</v>
      </c>
      <c r="E763" s="11" t="s">
        <v>1094</v>
      </c>
      <c r="F763" s="11" t="s">
        <v>33</v>
      </c>
      <c r="G763" s="11" t="str">
        <f t="shared" si="38"/>
        <v>S-WD-USA-530</v>
      </c>
      <c r="H763" s="11" t="s">
        <v>1854</v>
      </c>
    </row>
    <row r="764" spans="1:8" x14ac:dyDescent="0.3">
      <c r="A764" s="11" t="str">
        <f>Transportation!A764</f>
        <v>P-PD-9424</v>
      </c>
      <c r="B764" s="21">
        <f>Manufacturing!E764+5</f>
        <v>44491</v>
      </c>
      <c r="C764" s="11" t="str">
        <f t="shared" si="39"/>
        <v>WD-USA-100961</v>
      </c>
      <c r="D764" s="11" t="str">
        <f t="shared" si="37"/>
        <v>WH-USA-9758</v>
      </c>
      <c r="E764" s="11" t="s">
        <v>1094</v>
      </c>
      <c r="F764" s="11" t="s">
        <v>37</v>
      </c>
      <c r="G764" s="11" t="str">
        <f t="shared" si="38"/>
        <v>S-WD-USA-488</v>
      </c>
      <c r="H764" s="11" t="s">
        <v>1855</v>
      </c>
    </row>
    <row r="765" spans="1:8" x14ac:dyDescent="0.3">
      <c r="A765" s="11" t="str">
        <f>Transportation!A765</f>
        <v>P-PD-9425</v>
      </c>
      <c r="B765" s="21">
        <f>Manufacturing!E765+5</f>
        <v>44491</v>
      </c>
      <c r="C765" s="11" t="str">
        <f t="shared" si="39"/>
        <v>WD-IND-100305</v>
      </c>
      <c r="D765" s="11" t="str">
        <f t="shared" si="37"/>
        <v>WH-IND-6615</v>
      </c>
      <c r="E765" s="11" t="s">
        <v>1092</v>
      </c>
      <c r="F765" s="11" t="s">
        <v>16</v>
      </c>
      <c r="G765" s="11" t="str">
        <f t="shared" si="38"/>
        <v>S-WD-IND-858</v>
      </c>
      <c r="H765" s="11" t="s">
        <v>1856</v>
      </c>
    </row>
    <row r="766" spans="1:8" x14ac:dyDescent="0.3">
      <c r="A766" s="11" t="str">
        <f>Transportation!A766</f>
        <v>P-PD-9426</v>
      </c>
      <c r="B766" s="21">
        <f>Manufacturing!E766+5</f>
        <v>44491</v>
      </c>
      <c r="C766" s="11" t="str">
        <f t="shared" si="39"/>
        <v>WD-USA-100961</v>
      </c>
      <c r="D766" s="11" t="str">
        <f t="shared" si="37"/>
        <v>WH-USA-9758</v>
      </c>
      <c r="E766" s="11" t="s">
        <v>1094</v>
      </c>
      <c r="F766" s="11" t="s">
        <v>37</v>
      </c>
      <c r="G766" s="11" t="str">
        <f t="shared" si="38"/>
        <v>S-WD-USA-488</v>
      </c>
      <c r="H766" s="11" t="s">
        <v>1857</v>
      </c>
    </row>
    <row r="767" spans="1:8" x14ac:dyDescent="0.3">
      <c r="A767" s="11" t="str">
        <f>Transportation!A767</f>
        <v>P-PD-9427</v>
      </c>
      <c r="B767" s="21">
        <f>Manufacturing!E767+5</f>
        <v>44492</v>
      </c>
      <c r="C767" s="11" t="str">
        <f t="shared" si="39"/>
        <v>WD-GER-100474</v>
      </c>
      <c r="D767" s="11" t="str">
        <f t="shared" si="37"/>
        <v>WH-GER-6615</v>
      </c>
      <c r="E767" s="11" t="s">
        <v>29</v>
      </c>
      <c r="F767" s="11" t="s">
        <v>33</v>
      </c>
      <c r="G767" s="11" t="str">
        <f t="shared" si="38"/>
        <v>S-WD-GER-929</v>
      </c>
      <c r="H767" s="11" t="s">
        <v>1858</v>
      </c>
    </row>
    <row r="768" spans="1:8" x14ac:dyDescent="0.3">
      <c r="A768" s="11" t="str">
        <f>Transportation!A768</f>
        <v>P-PD-9428</v>
      </c>
      <c r="B768" s="21">
        <f>Manufacturing!E768+5</f>
        <v>44492</v>
      </c>
      <c r="C768" s="11" t="str">
        <f t="shared" si="39"/>
        <v>WD-USA-100961</v>
      </c>
      <c r="D768" s="11" t="str">
        <f t="shared" si="37"/>
        <v>WH-USA-9758</v>
      </c>
      <c r="E768" s="11" t="s">
        <v>1094</v>
      </c>
      <c r="F768" s="11" t="s">
        <v>37</v>
      </c>
      <c r="G768" s="11" t="str">
        <f t="shared" si="38"/>
        <v>S-WD-USA-488</v>
      </c>
      <c r="H768" s="11" t="s">
        <v>1859</v>
      </c>
    </row>
    <row r="769" spans="1:8" x14ac:dyDescent="0.3">
      <c r="A769" s="11" t="str">
        <f>Transportation!A769</f>
        <v>P-PD-9429</v>
      </c>
      <c r="B769" s="21">
        <f>Manufacturing!E769+5</f>
        <v>44492</v>
      </c>
      <c r="C769" s="11" t="str">
        <f t="shared" si="39"/>
        <v>WD-CHI-100424</v>
      </c>
      <c r="D769" s="11" t="str">
        <f t="shared" si="37"/>
        <v>WH-CHI-6464</v>
      </c>
      <c r="E769" s="11" t="s">
        <v>24</v>
      </c>
      <c r="F769" s="11" t="s">
        <v>25</v>
      </c>
      <c r="G769" s="11" t="str">
        <f t="shared" si="38"/>
        <v>S-WD-CHI-690</v>
      </c>
      <c r="H769" s="11" t="s">
        <v>1860</v>
      </c>
    </row>
    <row r="770" spans="1:8" x14ac:dyDescent="0.3">
      <c r="A770" s="11" t="str">
        <f>Transportation!A770</f>
        <v>P-PD-9430</v>
      </c>
      <c r="B770" s="21">
        <f>Manufacturing!E770+5</f>
        <v>44493</v>
      </c>
      <c r="C770" s="11" t="str">
        <f t="shared" si="39"/>
        <v>WD-GER-100474</v>
      </c>
      <c r="D770" s="11" t="str">
        <f t="shared" si="37"/>
        <v>WH-GER-6615</v>
      </c>
      <c r="E770" s="11" t="s">
        <v>29</v>
      </c>
      <c r="F770" s="11" t="s">
        <v>16</v>
      </c>
      <c r="G770" s="11" t="str">
        <f t="shared" si="38"/>
        <v>S-WD-GER-858</v>
      </c>
      <c r="H770" s="11" t="s">
        <v>1861</v>
      </c>
    </row>
    <row r="771" spans="1:8" x14ac:dyDescent="0.3">
      <c r="A771" s="11" t="str">
        <f>Transportation!A771</f>
        <v>P-PD-9431</v>
      </c>
      <c r="B771" s="21">
        <f>Manufacturing!E771+5</f>
        <v>44493</v>
      </c>
      <c r="C771" s="11" t="str">
        <f t="shared" si="39"/>
        <v>WD-CHI-100424</v>
      </c>
      <c r="D771" s="11" t="str">
        <f t="shared" si="37"/>
        <v>WH-CHI-6464</v>
      </c>
      <c r="E771" s="11" t="s">
        <v>24</v>
      </c>
      <c r="F771" s="11" t="s">
        <v>37</v>
      </c>
      <c r="G771" s="11" t="str">
        <f t="shared" si="38"/>
        <v>S-WD-CHI-499</v>
      </c>
      <c r="H771" s="11" t="s">
        <v>1862</v>
      </c>
    </row>
    <row r="772" spans="1:8" x14ac:dyDescent="0.3">
      <c r="A772" s="11" t="str">
        <f>Transportation!A772</f>
        <v>P-PD-9432</v>
      </c>
      <c r="B772" s="21">
        <f>Manufacturing!E772+5</f>
        <v>44494</v>
      </c>
      <c r="C772" s="11" t="str">
        <f t="shared" si="39"/>
        <v>WD-USA-100961</v>
      </c>
      <c r="D772" s="11" t="str">
        <f t="shared" si="37"/>
        <v>WH-USA-9758</v>
      </c>
      <c r="E772" s="11" t="s">
        <v>1094</v>
      </c>
      <c r="F772" s="11" t="s">
        <v>33</v>
      </c>
      <c r="G772" s="11" t="str">
        <f t="shared" si="38"/>
        <v>S-WD-USA-530</v>
      </c>
      <c r="H772" s="11" t="s">
        <v>1863</v>
      </c>
    </row>
    <row r="773" spans="1:8" x14ac:dyDescent="0.3">
      <c r="A773" s="11" t="str">
        <f>Transportation!A773</f>
        <v>P-PD-9433</v>
      </c>
      <c r="B773" s="21">
        <f>Manufacturing!E773+5</f>
        <v>44494</v>
      </c>
      <c r="C773" s="11" t="str">
        <f t="shared" si="39"/>
        <v>WD-CHI-100424</v>
      </c>
      <c r="D773" s="11" t="str">
        <f t="shared" si="37"/>
        <v>WH-CHI-6464</v>
      </c>
      <c r="E773" s="11" t="s">
        <v>24</v>
      </c>
      <c r="F773" s="11" t="s">
        <v>33</v>
      </c>
      <c r="G773" s="11" t="str">
        <f t="shared" si="38"/>
        <v>S-WD-CHI-715</v>
      </c>
      <c r="H773" s="11" t="s">
        <v>1864</v>
      </c>
    </row>
    <row r="774" spans="1:8" x14ac:dyDescent="0.3">
      <c r="A774" s="11" t="str">
        <f>Transportation!A774</f>
        <v>P-PD-9434</v>
      </c>
      <c r="B774" s="21">
        <f>Manufacturing!E774+5</f>
        <v>44494</v>
      </c>
      <c r="C774" s="11" t="str">
        <f t="shared" si="39"/>
        <v>WD-IND-100305</v>
      </c>
      <c r="D774" s="11" t="str">
        <f t="shared" si="37"/>
        <v>WH-IND-6615</v>
      </c>
      <c r="E774" s="11" t="s">
        <v>1092</v>
      </c>
      <c r="F774" s="11" t="s">
        <v>16</v>
      </c>
      <c r="G774" s="11" t="str">
        <f t="shared" si="38"/>
        <v>S-WD-IND-858</v>
      </c>
      <c r="H774" s="11" t="s">
        <v>1865</v>
      </c>
    </row>
    <row r="775" spans="1:8" x14ac:dyDescent="0.3">
      <c r="A775" s="11" t="str">
        <f>Transportation!A775</f>
        <v>P-PD-9435</v>
      </c>
      <c r="B775" s="21">
        <f>Manufacturing!E775+5</f>
        <v>44495</v>
      </c>
      <c r="C775" s="11" t="str">
        <f t="shared" si="39"/>
        <v>WD-USA-100961</v>
      </c>
      <c r="D775" s="11" t="str">
        <f t="shared" si="37"/>
        <v>WH-USA-9758</v>
      </c>
      <c r="E775" s="11" t="s">
        <v>1094</v>
      </c>
      <c r="F775" s="11" t="s">
        <v>33</v>
      </c>
      <c r="G775" s="11" t="str">
        <f t="shared" si="38"/>
        <v>S-WD-USA-530</v>
      </c>
      <c r="H775" s="11" t="s">
        <v>1866</v>
      </c>
    </row>
    <row r="776" spans="1:8" x14ac:dyDescent="0.3">
      <c r="A776" s="11" t="str">
        <f>Transportation!A776</f>
        <v>P-PD-9436</v>
      </c>
      <c r="B776" s="21">
        <f>Manufacturing!E776+5</f>
        <v>44495</v>
      </c>
      <c r="C776" s="11" t="str">
        <f t="shared" si="39"/>
        <v>WD-CHI-100424</v>
      </c>
      <c r="D776" s="11" t="str">
        <f t="shared" si="37"/>
        <v>WH-CHI-6464</v>
      </c>
      <c r="E776" s="11" t="s">
        <v>24</v>
      </c>
      <c r="F776" s="11" t="s">
        <v>16</v>
      </c>
      <c r="G776" s="11" t="str">
        <f t="shared" si="38"/>
        <v>S-WD-CHI-449</v>
      </c>
      <c r="H776" s="11" t="s">
        <v>1867</v>
      </c>
    </row>
    <row r="777" spans="1:8" x14ac:dyDescent="0.3">
      <c r="A777" s="11" t="str">
        <f>Transportation!A777</f>
        <v>P-PD-9437</v>
      </c>
      <c r="B777" s="21">
        <f>Manufacturing!E777+5</f>
        <v>44495</v>
      </c>
      <c r="C777" s="11" t="str">
        <f t="shared" si="39"/>
        <v>WD-CHI-100424</v>
      </c>
      <c r="D777" s="11" t="str">
        <f t="shared" si="37"/>
        <v>WH-CHI-6464</v>
      </c>
      <c r="E777" s="11" t="s">
        <v>24</v>
      </c>
      <c r="F777" s="11" t="s">
        <v>25</v>
      </c>
      <c r="G777" s="11" t="str">
        <f t="shared" si="38"/>
        <v>S-WD-CHI-690</v>
      </c>
      <c r="H777" s="11" t="s">
        <v>1868</v>
      </c>
    </row>
    <row r="778" spans="1:8" x14ac:dyDescent="0.3">
      <c r="A778" s="11" t="str">
        <f>Transportation!A778</f>
        <v>P-PD-9438</v>
      </c>
      <c r="B778" s="21">
        <f>Manufacturing!E778+5</f>
        <v>44495</v>
      </c>
      <c r="C778" s="11" t="str">
        <f t="shared" si="39"/>
        <v>WD-IND-100305</v>
      </c>
      <c r="D778" s="11" t="str">
        <f t="shared" si="37"/>
        <v>WH-IND-6615</v>
      </c>
      <c r="E778" s="11" t="s">
        <v>1092</v>
      </c>
      <c r="F778" s="11" t="s">
        <v>37</v>
      </c>
      <c r="G778" s="11" t="str">
        <f t="shared" si="38"/>
        <v>S-WD-IND-693</v>
      </c>
      <c r="H778" s="11" t="s">
        <v>1869</v>
      </c>
    </row>
    <row r="779" spans="1:8" x14ac:dyDescent="0.3">
      <c r="A779" s="11" t="str">
        <f>Transportation!A779</f>
        <v>P-PD-9439</v>
      </c>
      <c r="B779" s="21">
        <f>Manufacturing!E779+5</f>
        <v>44496</v>
      </c>
      <c r="C779" s="11" t="str">
        <f t="shared" si="39"/>
        <v>WD-USA-100961</v>
      </c>
      <c r="D779" s="11" t="str">
        <f t="shared" si="37"/>
        <v>WH-USA-9758</v>
      </c>
      <c r="E779" s="11" t="s">
        <v>1094</v>
      </c>
      <c r="F779" s="11" t="s">
        <v>33</v>
      </c>
      <c r="G779" s="11" t="str">
        <f t="shared" si="38"/>
        <v>S-WD-USA-530</v>
      </c>
      <c r="H779" s="11" t="s">
        <v>1870</v>
      </c>
    </row>
    <row r="780" spans="1:8" x14ac:dyDescent="0.3">
      <c r="A780" s="11" t="str">
        <f>Transportation!A780</f>
        <v>P-PD-9440</v>
      </c>
      <c r="B780" s="21">
        <f>Manufacturing!E780+5</f>
        <v>44496</v>
      </c>
      <c r="C780" s="11" t="str">
        <f t="shared" si="39"/>
        <v>WD-CHI-100424</v>
      </c>
      <c r="D780" s="11" t="str">
        <f t="shared" si="37"/>
        <v>WH-CHI-6464</v>
      </c>
      <c r="E780" s="11" t="s">
        <v>24</v>
      </c>
      <c r="F780" s="11" t="s">
        <v>16</v>
      </c>
      <c r="G780" s="11" t="str">
        <f t="shared" si="38"/>
        <v>S-WD-CHI-449</v>
      </c>
      <c r="H780" s="11" t="s">
        <v>1871</v>
      </c>
    </row>
    <row r="781" spans="1:8" x14ac:dyDescent="0.3">
      <c r="A781" s="11" t="str">
        <f>Transportation!A781</f>
        <v>P-PD-9441</v>
      </c>
      <c r="B781" s="21">
        <f>Manufacturing!E781+5</f>
        <v>44496</v>
      </c>
      <c r="C781" s="11" t="str">
        <f t="shared" si="39"/>
        <v>WD-CHI-100424</v>
      </c>
      <c r="D781" s="11" t="str">
        <f t="shared" si="37"/>
        <v>WH-CHI-6464</v>
      </c>
      <c r="E781" s="11" t="s">
        <v>24</v>
      </c>
      <c r="F781" s="11" t="s">
        <v>33</v>
      </c>
      <c r="G781" s="11" t="str">
        <f t="shared" si="38"/>
        <v>S-WD-CHI-715</v>
      </c>
      <c r="H781" s="11" t="s">
        <v>1872</v>
      </c>
    </row>
    <row r="782" spans="1:8" x14ac:dyDescent="0.3">
      <c r="A782" s="11" t="str">
        <f>Transportation!A782</f>
        <v>P-PD-9702</v>
      </c>
      <c r="B782" s="21">
        <f>Manufacturing!E782+5</f>
        <v>44497</v>
      </c>
      <c r="C782" s="11" t="str">
        <f t="shared" si="39"/>
        <v>WD-USA-100961</v>
      </c>
      <c r="D782" s="11" t="str">
        <f t="shared" si="37"/>
        <v>WH-USA-9758</v>
      </c>
      <c r="E782" s="11" t="s">
        <v>1094</v>
      </c>
      <c r="F782" s="11" t="s">
        <v>33</v>
      </c>
      <c r="G782" s="11" t="str">
        <f t="shared" si="38"/>
        <v>S-WD-USA-530</v>
      </c>
      <c r="H782" s="11" t="s">
        <v>1873</v>
      </c>
    </row>
    <row r="783" spans="1:8" x14ac:dyDescent="0.3">
      <c r="A783" s="11" t="str">
        <f>Transportation!A783</f>
        <v>P-PD-9443</v>
      </c>
      <c r="B783" s="21">
        <f>Manufacturing!E783+5</f>
        <v>44497</v>
      </c>
      <c r="C783" s="11" t="str">
        <f t="shared" si="39"/>
        <v>WD-GER-100474</v>
      </c>
      <c r="D783" s="11" t="str">
        <f t="shared" si="37"/>
        <v>WH-GER-6615</v>
      </c>
      <c r="E783" s="11" t="s">
        <v>29</v>
      </c>
      <c r="F783" s="11" t="s">
        <v>33</v>
      </c>
      <c r="G783" s="11" t="str">
        <f t="shared" si="38"/>
        <v>S-WD-GER-929</v>
      </c>
      <c r="H783" s="11" t="s">
        <v>1874</v>
      </c>
    </row>
    <row r="784" spans="1:8" x14ac:dyDescent="0.3">
      <c r="A784" s="11" t="str">
        <f>Transportation!A784</f>
        <v>P-PD-9444</v>
      </c>
      <c r="B784" s="21">
        <f>Manufacturing!E784+5</f>
        <v>44497</v>
      </c>
      <c r="C784" s="11" t="str">
        <f t="shared" si="39"/>
        <v>WD-IND-100305</v>
      </c>
      <c r="D784" s="11" t="str">
        <f t="shared" si="37"/>
        <v>WH-IND-6615</v>
      </c>
      <c r="E784" s="11" t="s">
        <v>1092</v>
      </c>
      <c r="F784" s="11" t="s">
        <v>25</v>
      </c>
      <c r="G784" s="11" t="str">
        <f t="shared" si="38"/>
        <v>S-WD-IND-809</v>
      </c>
      <c r="H784" s="11" t="s">
        <v>1875</v>
      </c>
    </row>
    <row r="785" spans="1:8" x14ac:dyDescent="0.3">
      <c r="A785" s="11" t="str">
        <f>Transportation!A785</f>
        <v>P-PD-9445</v>
      </c>
      <c r="B785" s="21">
        <f>Manufacturing!E785+5</f>
        <v>44498</v>
      </c>
      <c r="C785" s="11" t="str">
        <f t="shared" si="39"/>
        <v>WD-GER-100474</v>
      </c>
      <c r="D785" s="11" t="str">
        <f t="shared" si="37"/>
        <v>WH-GER-6615</v>
      </c>
      <c r="E785" s="11" t="s">
        <v>29</v>
      </c>
      <c r="F785" s="11" t="s">
        <v>37</v>
      </c>
      <c r="G785" s="11" t="str">
        <f t="shared" si="38"/>
        <v>S-WD-GER-693</v>
      </c>
      <c r="H785" s="11" t="s">
        <v>1876</v>
      </c>
    </row>
    <row r="786" spans="1:8" x14ac:dyDescent="0.3">
      <c r="A786" s="11" t="str">
        <f>Transportation!A786</f>
        <v>P-PD-9446</v>
      </c>
      <c r="B786" s="21">
        <f>Manufacturing!E786+5</f>
        <v>44498</v>
      </c>
      <c r="C786" s="11" t="str">
        <f t="shared" si="39"/>
        <v>WD-CHI-100424</v>
      </c>
      <c r="D786" s="11" t="str">
        <f t="shared" si="37"/>
        <v>WH-CHI-6464</v>
      </c>
      <c r="E786" s="11" t="s">
        <v>24</v>
      </c>
      <c r="F786" s="11" t="s">
        <v>16</v>
      </c>
      <c r="G786" s="11" t="str">
        <f t="shared" si="38"/>
        <v>S-WD-CHI-449</v>
      </c>
      <c r="H786" s="11" t="s">
        <v>1877</v>
      </c>
    </row>
    <row r="787" spans="1:8" x14ac:dyDescent="0.3">
      <c r="A787" s="11" t="str">
        <f>Transportation!A787</f>
        <v>P-PD-9447</v>
      </c>
      <c r="B787" s="21">
        <f>Manufacturing!E787+5</f>
        <v>44498</v>
      </c>
      <c r="C787" s="11" t="str">
        <f t="shared" si="39"/>
        <v>WD-USA-100961</v>
      </c>
      <c r="D787" s="11" t="str">
        <f t="shared" si="37"/>
        <v>WH-USA-9758</v>
      </c>
      <c r="E787" s="11" t="s">
        <v>1094</v>
      </c>
      <c r="F787" s="11" t="s">
        <v>25</v>
      </c>
      <c r="G787" s="11" t="str">
        <f t="shared" si="38"/>
        <v>S-WD-USA-934</v>
      </c>
      <c r="H787" s="11" t="s">
        <v>1878</v>
      </c>
    </row>
    <row r="788" spans="1:8" x14ac:dyDescent="0.3">
      <c r="A788" s="11" t="str">
        <f>Transportation!A788</f>
        <v>P-PD-9448</v>
      </c>
      <c r="B788" s="21">
        <f>Manufacturing!E788+5</f>
        <v>44499</v>
      </c>
      <c r="C788" s="11" t="str">
        <f t="shared" si="39"/>
        <v>WD-USA-100961</v>
      </c>
      <c r="D788" s="11" t="str">
        <f t="shared" si="37"/>
        <v>WH-USA-9758</v>
      </c>
      <c r="E788" s="11" t="s">
        <v>1094</v>
      </c>
      <c r="F788" s="11" t="s">
        <v>37</v>
      </c>
      <c r="G788" s="11" t="str">
        <f t="shared" si="38"/>
        <v>S-WD-USA-488</v>
      </c>
      <c r="H788" s="11" t="s">
        <v>1879</v>
      </c>
    </row>
    <row r="789" spans="1:8" x14ac:dyDescent="0.3">
      <c r="A789" s="11" t="str">
        <f>Transportation!A789</f>
        <v>P-PD-9449</v>
      </c>
      <c r="B789" s="21">
        <f>Manufacturing!E789+5</f>
        <v>44499</v>
      </c>
      <c r="C789" s="11" t="str">
        <f t="shared" si="39"/>
        <v>WD-GER-100474</v>
      </c>
      <c r="D789" s="11" t="str">
        <f t="shared" si="37"/>
        <v>WH-GER-6615</v>
      </c>
      <c r="E789" s="11" t="s">
        <v>29</v>
      </c>
      <c r="F789" s="11" t="s">
        <v>16</v>
      </c>
      <c r="G789" s="11" t="str">
        <f t="shared" si="38"/>
        <v>S-WD-GER-858</v>
      </c>
      <c r="H789" s="11" t="s">
        <v>1880</v>
      </c>
    </row>
    <row r="790" spans="1:8" x14ac:dyDescent="0.3">
      <c r="A790" s="11" t="str">
        <f>Transportation!A790</f>
        <v>P-PD-9450</v>
      </c>
      <c r="B790" s="21">
        <f>Manufacturing!E790+5</f>
        <v>44499</v>
      </c>
      <c r="C790" s="11" t="str">
        <f t="shared" si="39"/>
        <v>WD-GER-100474</v>
      </c>
      <c r="D790" s="11" t="str">
        <f t="shared" si="37"/>
        <v>WH-GER-6615</v>
      </c>
      <c r="E790" s="11" t="s">
        <v>29</v>
      </c>
      <c r="F790" s="11" t="s">
        <v>25</v>
      </c>
      <c r="G790" s="11" t="str">
        <f t="shared" si="38"/>
        <v>S-WD-GER-809</v>
      </c>
      <c r="H790" s="11" t="s">
        <v>1881</v>
      </c>
    </row>
    <row r="791" spans="1:8" x14ac:dyDescent="0.3">
      <c r="A791" s="11" t="str">
        <f>Transportation!A791</f>
        <v>P-PD-9451</v>
      </c>
      <c r="B791" s="21">
        <f>Manufacturing!E791+5</f>
        <v>44499</v>
      </c>
      <c r="C791" s="11" t="str">
        <f t="shared" ref="C791:C854" si="40">IF(E791="Germany","WD-GER-100474",IF(E791="China","WD-CHI-100424",IF(E791="India","WD-IND-100305",IF(E791="USA","WD-USA-100961",""))))</f>
        <v>WD-USA-100961</v>
      </c>
      <c r="D791" s="11" t="str">
        <f t="shared" ref="D791:D854" si="41">IF(E791="Germany","WH-GER-6615",IF(E791="China","WH-CHI-6464",IF(E791="India","WH-IND-6615",IF(E791="USA","WH-USA-9758",""))))</f>
        <v>WH-USA-9758</v>
      </c>
      <c r="E791" s="11" t="s">
        <v>1094</v>
      </c>
      <c r="F791" s="11" t="s">
        <v>37</v>
      </c>
      <c r="G791" s="11" t="str">
        <f t="shared" ref="G791:G854" si="42">IF(AND(F791="Multi Tier Racking",E791="USA"),"S-WD-USA-530",IF(AND(F791="Static Shelving",E791="USA"),"S-WD-USA-636",IF(AND(F791="Mobile Shelving",E791="USA"),"S-WD-USA-934",IF(AND(F791="Pallet Racking",E791="USA"),"S-WD-USA-488",IF(AND(F791="Multi Tier Racking",E791="Germany"),"S-WD-GER-929",IF(AND(F791="Static Shelving",E791="Germany"),"S-WD-GER-858",IF(AND(F791="Mobile Shelving",E791="Germany"),"S-WD-GER-809",IF(AND(F791="Pallet Racking",E791="Germany"),"S-WD-GER-693",IF(AND(F791="Multi Tier Racking",E791="China"),"S-WD-CHI-715",IF(AND(F791="Static Shelving",E791="China"),"S-WD-CHI-449",IF(AND(F791="Mobile Shelving",E791="China"),"S-WD-CHI-690",IF(AND(F791="Pallet Racking",E791="China"),"S-WD-CHI-499",IF(AND(F791="Multi Tier Racking",E791="India"),"S-WD-IND-929",IF(AND(F791="Static Shelving",E791="India"),"S-WD-IND-858",IF(AND(F791="Mobile Shelving",E791="India"),"S-WD-IND-809",IF(AND(F791="Pallet Racking",E791="India"),"S-WD-IND-693",""))))))))))))))))</f>
        <v>S-WD-USA-488</v>
      </c>
      <c r="H791" s="11" t="s">
        <v>1882</v>
      </c>
    </row>
    <row r="792" spans="1:8" x14ac:dyDescent="0.3">
      <c r="A792" s="11" t="str">
        <f>Transportation!A792</f>
        <v>P-PD-9452</v>
      </c>
      <c r="B792" s="21">
        <f>Manufacturing!E792+5</f>
        <v>44500</v>
      </c>
      <c r="C792" s="11" t="str">
        <f t="shared" si="40"/>
        <v>WD-USA-100961</v>
      </c>
      <c r="D792" s="11" t="str">
        <f t="shared" si="41"/>
        <v>WH-USA-9758</v>
      </c>
      <c r="E792" s="11" t="s">
        <v>1094</v>
      </c>
      <c r="F792" s="11" t="s">
        <v>25</v>
      </c>
      <c r="G792" s="11" t="str">
        <f t="shared" si="42"/>
        <v>S-WD-USA-934</v>
      </c>
      <c r="H792" s="11" t="s">
        <v>1883</v>
      </c>
    </row>
    <row r="793" spans="1:8" x14ac:dyDescent="0.3">
      <c r="A793" s="11" t="str">
        <f>Transportation!A793</f>
        <v>P-PD-9453</v>
      </c>
      <c r="B793" s="21">
        <f>Manufacturing!E793+5</f>
        <v>44500</v>
      </c>
      <c r="C793" s="11" t="str">
        <f t="shared" si="40"/>
        <v>WD-IND-100305</v>
      </c>
      <c r="D793" s="11" t="str">
        <f t="shared" si="41"/>
        <v>WH-IND-6615</v>
      </c>
      <c r="E793" s="11" t="s">
        <v>1092</v>
      </c>
      <c r="F793" s="11" t="s">
        <v>25</v>
      </c>
      <c r="G793" s="11" t="str">
        <f t="shared" si="42"/>
        <v>S-WD-IND-809</v>
      </c>
      <c r="H793" s="11" t="s">
        <v>1884</v>
      </c>
    </row>
    <row r="794" spans="1:8" x14ac:dyDescent="0.3">
      <c r="A794" s="11" t="str">
        <f>Transportation!A794</f>
        <v>P-PD-9454</v>
      </c>
      <c r="B794" s="21">
        <f>Manufacturing!E794+5</f>
        <v>44501</v>
      </c>
      <c r="C794" s="11" t="str">
        <f t="shared" si="40"/>
        <v>WD-CHI-100424</v>
      </c>
      <c r="D794" s="11" t="str">
        <f t="shared" si="41"/>
        <v>WH-CHI-6464</v>
      </c>
      <c r="E794" s="11" t="s">
        <v>24</v>
      </c>
      <c r="F794" s="11" t="s">
        <v>37</v>
      </c>
      <c r="G794" s="11" t="str">
        <f t="shared" si="42"/>
        <v>S-WD-CHI-499</v>
      </c>
      <c r="H794" s="11" t="s">
        <v>1885</v>
      </c>
    </row>
    <row r="795" spans="1:8" x14ac:dyDescent="0.3">
      <c r="A795" s="11" t="str">
        <f>Transportation!A795</f>
        <v>P-PD-9455</v>
      </c>
      <c r="B795" s="21">
        <f>Manufacturing!E795+5</f>
        <v>44501</v>
      </c>
      <c r="C795" s="11" t="str">
        <f t="shared" si="40"/>
        <v>WD-CHI-100424</v>
      </c>
      <c r="D795" s="11" t="str">
        <f t="shared" si="41"/>
        <v>WH-CHI-6464</v>
      </c>
      <c r="E795" s="11" t="s">
        <v>24</v>
      </c>
      <c r="F795" s="11" t="s">
        <v>37</v>
      </c>
      <c r="G795" s="11" t="str">
        <f t="shared" si="42"/>
        <v>S-WD-CHI-499</v>
      </c>
      <c r="H795" s="11" t="s">
        <v>1886</v>
      </c>
    </row>
    <row r="796" spans="1:8" x14ac:dyDescent="0.3">
      <c r="A796" s="11" t="str">
        <f>Transportation!A796</f>
        <v>P-PD-9456</v>
      </c>
      <c r="B796" s="21">
        <f>Manufacturing!E796+5</f>
        <v>44501</v>
      </c>
      <c r="C796" s="11" t="str">
        <f t="shared" si="40"/>
        <v>WD-IND-100305</v>
      </c>
      <c r="D796" s="11" t="str">
        <f t="shared" si="41"/>
        <v>WH-IND-6615</v>
      </c>
      <c r="E796" s="11" t="s">
        <v>1092</v>
      </c>
      <c r="F796" s="11" t="s">
        <v>25</v>
      </c>
      <c r="G796" s="11" t="str">
        <f t="shared" si="42"/>
        <v>S-WD-IND-809</v>
      </c>
      <c r="H796" s="11" t="s">
        <v>1887</v>
      </c>
    </row>
    <row r="797" spans="1:8" x14ac:dyDescent="0.3">
      <c r="A797" s="11" t="str">
        <f>Transportation!A797</f>
        <v>P-PD-9703</v>
      </c>
      <c r="B797" s="21">
        <f>Manufacturing!E797+5</f>
        <v>44502</v>
      </c>
      <c r="C797" s="11" t="str">
        <f t="shared" si="40"/>
        <v>WD-GER-100474</v>
      </c>
      <c r="D797" s="11" t="str">
        <f t="shared" si="41"/>
        <v>WH-GER-6615</v>
      </c>
      <c r="E797" s="11" t="s">
        <v>29</v>
      </c>
      <c r="F797" s="11" t="s">
        <v>25</v>
      </c>
      <c r="G797" s="11" t="str">
        <f t="shared" si="42"/>
        <v>S-WD-GER-809</v>
      </c>
      <c r="H797" s="11" t="s">
        <v>1888</v>
      </c>
    </row>
    <row r="798" spans="1:8" x14ac:dyDescent="0.3">
      <c r="A798" s="11" t="str">
        <f>Transportation!A798</f>
        <v>P-PD-9458</v>
      </c>
      <c r="B798" s="21">
        <f>Manufacturing!E798+5</f>
        <v>44502</v>
      </c>
      <c r="C798" s="11" t="str">
        <f t="shared" si="40"/>
        <v>WD-USA-100961</v>
      </c>
      <c r="D798" s="11" t="str">
        <f t="shared" si="41"/>
        <v>WH-USA-9758</v>
      </c>
      <c r="E798" s="11" t="s">
        <v>1094</v>
      </c>
      <c r="F798" s="11" t="s">
        <v>16</v>
      </c>
      <c r="G798" s="11" t="str">
        <f t="shared" si="42"/>
        <v>S-WD-USA-636</v>
      </c>
      <c r="H798" s="11" t="s">
        <v>1889</v>
      </c>
    </row>
    <row r="799" spans="1:8" x14ac:dyDescent="0.3">
      <c r="A799" s="11" t="str">
        <f>Transportation!A799</f>
        <v>P-PD-9459</v>
      </c>
      <c r="B799" s="21">
        <f>Manufacturing!E799+5</f>
        <v>44502</v>
      </c>
      <c r="C799" s="11" t="str">
        <f t="shared" si="40"/>
        <v>WD-IND-100305</v>
      </c>
      <c r="D799" s="11" t="str">
        <f t="shared" si="41"/>
        <v>WH-IND-6615</v>
      </c>
      <c r="E799" s="11" t="s">
        <v>1092</v>
      </c>
      <c r="F799" s="11" t="s">
        <v>25</v>
      </c>
      <c r="G799" s="11" t="str">
        <f t="shared" si="42"/>
        <v>S-WD-IND-809</v>
      </c>
      <c r="H799" s="11" t="s">
        <v>1890</v>
      </c>
    </row>
    <row r="800" spans="1:8" x14ac:dyDescent="0.3">
      <c r="A800" s="11" t="str">
        <f>Transportation!A800</f>
        <v>P-PD-9460</v>
      </c>
      <c r="B800" s="21">
        <f>Manufacturing!E800+5</f>
        <v>44502</v>
      </c>
      <c r="C800" s="11" t="str">
        <f t="shared" si="40"/>
        <v>WD-CHI-100424</v>
      </c>
      <c r="D800" s="11" t="str">
        <f t="shared" si="41"/>
        <v>WH-CHI-6464</v>
      </c>
      <c r="E800" s="11" t="s">
        <v>24</v>
      </c>
      <c r="F800" s="11" t="s">
        <v>37</v>
      </c>
      <c r="G800" s="11" t="str">
        <f t="shared" si="42"/>
        <v>S-WD-CHI-499</v>
      </c>
      <c r="H800" s="11" t="s">
        <v>1891</v>
      </c>
    </row>
    <row r="801" spans="1:8" x14ac:dyDescent="0.3">
      <c r="A801" s="11" t="str">
        <f>Transportation!A801</f>
        <v>P-PD-9461</v>
      </c>
      <c r="B801" s="21">
        <f>Manufacturing!E801+5</f>
        <v>44503</v>
      </c>
      <c r="C801" s="11" t="str">
        <f t="shared" si="40"/>
        <v>WD-USA-100961</v>
      </c>
      <c r="D801" s="11" t="str">
        <f t="shared" si="41"/>
        <v>WH-USA-9758</v>
      </c>
      <c r="E801" s="11" t="s">
        <v>1094</v>
      </c>
      <c r="F801" s="11" t="s">
        <v>37</v>
      </c>
      <c r="G801" s="11" t="str">
        <f t="shared" si="42"/>
        <v>S-WD-USA-488</v>
      </c>
      <c r="H801" s="11" t="s">
        <v>1892</v>
      </c>
    </row>
    <row r="802" spans="1:8" x14ac:dyDescent="0.3">
      <c r="A802" s="11" t="str">
        <f>Transportation!A802</f>
        <v>P-PD-9462</v>
      </c>
      <c r="B802" s="21">
        <f>Manufacturing!E802+5</f>
        <v>44503</v>
      </c>
      <c r="C802" s="11" t="str">
        <f t="shared" si="40"/>
        <v>WD-IND-100305</v>
      </c>
      <c r="D802" s="11" t="str">
        <f t="shared" si="41"/>
        <v>WH-IND-6615</v>
      </c>
      <c r="E802" s="11" t="s">
        <v>1092</v>
      </c>
      <c r="F802" s="11" t="s">
        <v>25</v>
      </c>
      <c r="G802" s="11" t="str">
        <f t="shared" si="42"/>
        <v>S-WD-IND-809</v>
      </c>
      <c r="H802" s="11" t="s">
        <v>1893</v>
      </c>
    </row>
    <row r="803" spans="1:8" x14ac:dyDescent="0.3">
      <c r="A803" s="11" t="str">
        <f>Transportation!A803</f>
        <v>P-PD-9463</v>
      </c>
      <c r="B803" s="21">
        <f>Manufacturing!E803+5</f>
        <v>44504</v>
      </c>
      <c r="C803" s="11" t="str">
        <f t="shared" si="40"/>
        <v>WD-USA-100961</v>
      </c>
      <c r="D803" s="11" t="str">
        <f t="shared" si="41"/>
        <v>WH-USA-9758</v>
      </c>
      <c r="E803" s="11" t="s">
        <v>1094</v>
      </c>
      <c r="F803" s="11" t="s">
        <v>33</v>
      </c>
      <c r="G803" s="11" t="str">
        <f t="shared" si="42"/>
        <v>S-WD-USA-530</v>
      </c>
      <c r="H803" s="11" t="s">
        <v>1894</v>
      </c>
    </row>
    <row r="804" spans="1:8" x14ac:dyDescent="0.3">
      <c r="A804" s="11" t="str">
        <f>Transportation!A804</f>
        <v>P-PD-9464</v>
      </c>
      <c r="B804" s="21">
        <f>Manufacturing!E804+5</f>
        <v>44504</v>
      </c>
      <c r="C804" s="11" t="str">
        <f t="shared" si="40"/>
        <v>WD-CHI-100424</v>
      </c>
      <c r="D804" s="11" t="str">
        <f t="shared" si="41"/>
        <v>WH-CHI-6464</v>
      </c>
      <c r="E804" s="11" t="s">
        <v>24</v>
      </c>
      <c r="F804" s="11" t="s">
        <v>25</v>
      </c>
      <c r="G804" s="11" t="str">
        <f t="shared" si="42"/>
        <v>S-WD-CHI-690</v>
      </c>
      <c r="H804" s="11" t="s">
        <v>1895</v>
      </c>
    </row>
    <row r="805" spans="1:8" x14ac:dyDescent="0.3">
      <c r="A805" s="11" t="str">
        <f>Transportation!A805</f>
        <v>P-PD-9465</v>
      </c>
      <c r="B805" s="21">
        <f>Manufacturing!E805+5</f>
        <v>44504</v>
      </c>
      <c r="C805" s="11" t="str">
        <f t="shared" si="40"/>
        <v>WD-IND-100305</v>
      </c>
      <c r="D805" s="11" t="str">
        <f t="shared" si="41"/>
        <v>WH-IND-6615</v>
      </c>
      <c r="E805" s="11" t="s">
        <v>1092</v>
      </c>
      <c r="F805" s="11" t="s">
        <v>33</v>
      </c>
      <c r="G805" s="11" t="str">
        <f t="shared" si="42"/>
        <v>S-WD-IND-929</v>
      </c>
      <c r="H805" s="11" t="s">
        <v>1896</v>
      </c>
    </row>
    <row r="806" spans="1:8" x14ac:dyDescent="0.3">
      <c r="A806" s="11" t="str">
        <f>Transportation!A806</f>
        <v>P-PD-9466</v>
      </c>
      <c r="B806" s="21">
        <f>Manufacturing!E806+5</f>
        <v>44505</v>
      </c>
      <c r="C806" s="11" t="str">
        <f t="shared" si="40"/>
        <v>WD-USA-100961</v>
      </c>
      <c r="D806" s="11" t="str">
        <f t="shared" si="41"/>
        <v>WH-USA-9758</v>
      </c>
      <c r="E806" s="11" t="s">
        <v>1094</v>
      </c>
      <c r="F806" s="11" t="s">
        <v>37</v>
      </c>
      <c r="G806" s="11" t="str">
        <f t="shared" si="42"/>
        <v>S-WD-USA-488</v>
      </c>
      <c r="H806" s="11" t="s">
        <v>1897</v>
      </c>
    </row>
    <row r="807" spans="1:8" x14ac:dyDescent="0.3">
      <c r="A807" s="11" t="str">
        <f>Transportation!A807</f>
        <v>P-PD-9467</v>
      </c>
      <c r="B807" s="21">
        <f>Manufacturing!E807+5</f>
        <v>44505</v>
      </c>
      <c r="C807" s="11" t="str">
        <f t="shared" si="40"/>
        <v>WD-GER-100474</v>
      </c>
      <c r="D807" s="11" t="str">
        <f t="shared" si="41"/>
        <v>WH-GER-6615</v>
      </c>
      <c r="E807" s="11" t="s">
        <v>29</v>
      </c>
      <c r="F807" s="11" t="s">
        <v>16</v>
      </c>
      <c r="G807" s="11" t="str">
        <f t="shared" si="42"/>
        <v>S-WD-GER-858</v>
      </c>
      <c r="H807" s="11" t="s">
        <v>1898</v>
      </c>
    </row>
    <row r="808" spans="1:8" x14ac:dyDescent="0.3">
      <c r="A808" s="11" t="str">
        <f>Transportation!A808</f>
        <v>P-PD-9468</v>
      </c>
      <c r="B808" s="21">
        <f>Manufacturing!E808+5</f>
        <v>44505</v>
      </c>
      <c r="C808" s="11" t="str">
        <f t="shared" si="40"/>
        <v>WD-GER-100474</v>
      </c>
      <c r="D808" s="11" t="str">
        <f t="shared" si="41"/>
        <v>WH-GER-6615</v>
      </c>
      <c r="E808" s="11" t="s">
        <v>29</v>
      </c>
      <c r="F808" s="11" t="s">
        <v>37</v>
      </c>
      <c r="G808" s="11" t="str">
        <f t="shared" si="42"/>
        <v>S-WD-GER-693</v>
      </c>
      <c r="H808" s="11" t="s">
        <v>1899</v>
      </c>
    </row>
    <row r="809" spans="1:8" x14ac:dyDescent="0.3">
      <c r="A809" s="11" t="str">
        <f>Transportation!A809</f>
        <v>P-PD-9469</v>
      </c>
      <c r="B809" s="21">
        <f>Manufacturing!E809+5</f>
        <v>44506</v>
      </c>
      <c r="C809" s="11" t="str">
        <f t="shared" si="40"/>
        <v>WD-GER-100474</v>
      </c>
      <c r="D809" s="11" t="str">
        <f t="shared" si="41"/>
        <v>WH-GER-6615</v>
      </c>
      <c r="E809" s="11" t="s">
        <v>29</v>
      </c>
      <c r="F809" s="11" t="s">
        <v>33</v>
      </c>
      <c r="G809" s="11" t="str">
        <f t="shared" si="42"/>
        <v>S-WD-GER-929</v>
      </c>
      <c r="H809" s="11" t="s">
        <v>1900</v>
      </c>
    </row>
    <row r="810" spans="1:8" x14ac:dyDescent="0.3">
      <c r="A810" s="11" t="str">
        <f>Transportation!A810</f>
        <v>P-PD-9470</v>
      </c>
      <c r="B810" s="21">
        <f>Manufacturing!E810+5</f>
        <v>44506</v>
      </c>
      <c r="C810" s="11" t="str">
        <f t="shared" si="40"/>
        <v>WD-CHI-100424</v>
      </c>
      <c r="D810" s="11" t="str">
        <f t="shared" si="41"/>
        <v>WH-CHI-6464</v>
      </c>
      <c r="E810" s="11" t="s">
        <v>24</v>
      </c>
      <c r="F810" s="11" t="s">
        <v>37</v>
      </c>
      <c r="G810" s="11" t="str">
        <f t="shared" si="42"/>
        <v>S-WD-CHI-499</v>
      </c>
      <c r="H810" s="11" t="s">
        <v>1901</v>
      </c>
    </row>
    <row r="811" spans="1:8" x14ac:dyDescent="0.3">
      <c r="A811" s="11" t="str">
        <f>Transportation!A811</f>
        <v>P-PD-9704</v>
      </c>
      <c r="B811" s="21">
        <f>Manufacturing!E811+5</f>
        <v>44506</v>
      </c>
      <c r="C811" s="11" t="str">
        <f t="shared" si="40"/>
        <v>WD-USA-100961</v>
      </c>
      <c r="D811" s="11" t="str">
        <f t="shared" si="41"/>
        <v>WH-USA-9758</v>
      </c>
      <c r="E811" s="11" t="s">
        <v>1094</v>
      </c>
      <c r="F811" s="11" t="s">
        <v>25</v>
      </c>
      <c r="G811" s="11" t="str">
        <f t="shared" si="42"/>
        <v>S-WD-USA-934</v>
      </c>
      <c r="H811" s="11" t="s">
        <v>1902</v>
      </c>
    </row>
    <row r="812" spans="1:8" x14ac:dyDescent="0.3">
      <c r="A812" s="11" t="str">
        <f>Transportation!A812</f>
        <v>P-PD-9472</v>
      </c>
      <c r="B812" s="21">
        <f>Manufacturing!E812+5</f>
        <v>44506</v>
      </c>
      <c r="C812" s="11" t="str">
        <f t="shared" si="40"/>
        <v>WD-USA-100961</v>
      </c>
      <c r="D812" s="11" t="str">
        <f t="shared" si="41"/>
        <v>WH-USA-9758</v>
      </c>
      <c r="E812" s="11" t="s">
        <v>1094</v>
      </c>
      <c r="F812" s="11" t="s">
        <v>16</v>
      </c>
      <c r="G812" s="11" t="str">
        <f t="shared" si="42"/>
        <v>S-WD-USA-636</v>
      </c>
      <c r="H812" s="11" t="s">
        <v>1903</v>
      </c>
    </row>
    <row r="813" spans="1:8" x14ac:dyDescent="0.3">
      <c r="A813" s="11" t="str">
        <f>Transportation!A813</f>
        <v>P-PD-9473</v>
      </c>
      <c r="B813" s="21">
        <f>Manufacturing!E813+5</f>
        <v>44506</v>
      </c>
      <c r="C813" s="11" t="str">
        <f t="shared" si="40"/>
        <v>WD-CHI-100424</v>
      </c>
      <c r="D813" s="11" t="str">
        <f t="shared" si="41"/>
        <v>WH-CHI-6464</v>
      </c>
      <c r="E813" s="11" t="s">
        <v>24</v>
      </c>
      <c r="F813" s="12" t="s">
        <v>33</v>
      </c>
      <c r="G813" s="11" t="str">
        <f t="shared" si="42"/>
        <v>S-WD-CHI-715</v>
      </c>
      <c r="H813" s="11" t="s">
        <v>1904</v>
      </c>
    </row>
    <row r="814" spans="1:8" x14ac:dyDescent="0.3">
      <c r="A814" s="11" t="str">
        <f>Transportation!A814</f>
        <v>P-PD-9474</v>
      </c>
      <c r="B814" s="21">
        <f>Manufacturing!E814+5</f>
        <v>44507</v>
      </c>
      <c r="C814" s="11" t="str">
        <f t="shared" si="40"/>
        <v>WD-IND-100305</v>
      </c>
      <c r="D814" s="11" t="str">
        <f t="shared" si="41"/>
        <v>WH-IND-6615</v>
      </c>
      <c r="E814" s="11" t="s">
        <v>1092</v>
      </c>
      <c r="F814" s="12" t="s">
        <v>16</v>
      </c>
      <c r="G814" s="11" t="str">
        <f t="shared" si="42"/>
        <v>S-WD-IND-858</v>
      </c>
      <c r="H814" s="11" t="s">
        <v>1905</v>
      </c>
    </row>
    <row r="815" spans="1:8" x14ac:dyDescent="0.3">
      <c r="A815" s="11" t="str">
        <f>Transportation!A815</f>
        <v>P-PD-9705</v>
      </c>
      <c r="B815" s="21">
        <f>Manufacturing!E815+5</f>
        <v>44507</v>
      </c>
      <c r="C815" s="11" t="str">
        <f t="shared" si="40"/>
        <v>WD-USA-100961</v>
      </c>
      <c r="D815" s="11" t="str">
        <f t="shared" si="41"/>
        <v>WH-USA-9758</v>
      </c>
      <c r="E815" s="11" t="s">
        <v>1094</v>
      </c>
      <c r="F815" s="12" t="s">
        <v>16</v>
      </c>
      <c r="G815" s="11" t="str">
        <f t="shared" si="42"/>
        <v>S-WD-USA-636</v>
      </c>
      <c r="H815" s="11" t="s">
        <v>1906</v>
      </c>
    </row>
    <row r="816" spans="1:8" x14ac:dyDescent="0.3">
      <c r="A816" s="11" t="str">
        <f>Transportation!A816</f>
        <v>P-PD-9706</v>
      </c>
      <c r="B816" s="21">
        <f>Manufacturing!E816+5</f>
        <v>44507</v>
      </c>
      <c r="C816" s="11" t="str">
        <f t="shared" si="40"/>
        <v>WD-USA-100961</v>
      </c>
      <c r="D816" s="11" t="str">
        <f t="shared" si="41"/>
        <v>WH-USA-9758</v>
      </c>
      <c r="E816" s="11" t="s">
        <v>1094</v>
      </c>
      <c r="F816" s="12" t="s">
        <v>33</v>
      </c>
      <c r="G816" s="11" t="str">
        <f t="shared" si="42"/>
        <v>S-WD-USA-530</v>
      </c>
      <c r="H816" s="11" t="s">
        <v>1907</v>
      </c>
    </row>
    <row r="817" spans="1:8" x14ac:dyDescent="0.3">
      <c r="A817" s="11" t="str">
        <f>Transportation!A817</f>
        <v>P-PD-9477</v>
      </c>
      <c r="B817" s="21">
        <f>Manufacturing!E817+5</f>
        <v>44508</v>
      </c>
      <c r="C817" s="11" t="str">
        <f t="shared" si="40"/>
        <v>WD-CHI-100424</v>
      </c>
      <c r="D817" s="11" t="str">
        <f t="shared" si="41"/>
        <v>WH-CHI-6464</v>
      </c>
      <c r="E817" s="11" t="s">
        <v>24</v>
      </c>
      <c r="F817" s="12" t="s">
        <v>16</v>
      </c>
      <c r="G817" s="11" t="str">
        <f t="shared" si="42"/>
        <v>S-WD-CHI-449</v>
      </c>
      <c r="H817" s="11" t="s">
        <v>1908</v>
      </c>
    </row>
    <row r="818" spans="1:8" x14ac:dyDescent="0.3">
      <c r="A818" s="11" t="str">
        <f>Transportation!A818</f>
        <v>P-PD-9478</v>
      </c>
      <c r="B818" s="21">
        <f>Manufacturing!E818+5</f>
        <v>44508</v>
      </c>
      <c r="C818" s="11" t="str">
        <f t="shared" si="40"/>
        <v>WD-USA-100961</v>
      </c>
      <c r="D818" s="11" t="str">
        <f t="shared" si="41"/>
        <v>WH-USA-9758</v>
      </c>
      <c r="E818" s="11" t="s">
        <v>1094</v>
      </c>
      <c r="F818" s="12" t="s">
        <v>16</v>
      </c>
      <c r="G818" s="11" t="str">
        <f t="shared" si="42"/>
        <v>S-WD-USA-636</v>
      </c>
      <c r="H818" s="11" t="s">
        <v>1909</v>
      </c>
    </row>
    <row r="819" spans="1:8" x14ac:dyDescent="0.3">
      <c r="A819" s="11" t="str">
        <f>Transportation!A819</f>
        <v>P-PD-9479</v>
      </c>
      <c r="B819" s="21">
        <f>Manufacturing!E819+5</f>
        <v>44508</v>
      </c>
      <c r="C819" s="11" t="str">
        <f t="shared" si="40"/>
        <v>WD-CHI-100424</v>
      </c>
      <c r="D819" s="11" t="str">
        <f t="shared" si="41"/>
        <v>WH-CHI-6464</v>
      </c>
      <c r="E819" s="11" t="s">
        <v>24</v>
      </c>
      <c r="F819" s="12" t="s">
        <v>16</v>
      </c>
      <c r="G819" s="11" t="str">
        <f t="shared" si="42"/>
        <v>S-WD-CHI-449</v>
      </c>
      <c r="H819" s="11" t="s">
        <v>1910</v>
      </c>
    </row>
    <row r="820" spans="1:8" x14ac:dyDescent="0.3">
      <c r="A820" s="11" t="str">
        <f>Transportation!A820</f>
        <v>P-PD-9480</v>
      </c>
      <c r="B820" s="21">
        <f>Manufacturing!E820+5</f>
        <v>44508</v>
      </c>
      <c r="C820" s="11" t="str">
        <f t="shared" si="40"/>
        <v>WD-IND-100305</v>
      </c>
      <c r="D820" s="11" t="str">
        <f t="shared" si="41"/>
        <v>WH-IND-6615</v>
      </c>
      <c r="E820" s="11" t="s">
        <v>1092</v>
      </c>
      <c r="F820" s="12" t="s">
        <v>37</v>
      </c>
      <c r="G820" s="11" t="str">
        <f t="shared" si="42"/>
        <v>S-WD-IND-693</v>
      </c>
      <c r="H820" s="11" t="s">
        <v>1911</v>
      </c>
    </row>
    <row r="821" spans="1:8" x14ac:dyDescent="0.3">
      <c r="A821" s="11" t="str">
        <f>Transportation!A821</f>
        <v>P-PD-9481</v>
      </c>
      <c r="B821" s="21">
        <f>Manufacturing!E821+5</f>
        <v>44509</v>
      </c>
      <c r="C821" s="11" t="str">
        <f t="shared" si="40"/>
        <v>WD-USA-100961</v>
      </c>
      <c r="D821" s="11" t="str">
        <f t="shared" si="41"/>
        <v>WH-USA-9758</v>
      </c>
      <c r="E821" s="11" t="s">
        <v>1094</v>
      </c>
      <c r="F821" s="12" t="s">
        <v>37</v>
      </c>
      <c r="G821" s="11" t="str">
        <f t="shared" si="42"/>
        <v>S-WD-USA-488</v>
      </c>
      <c r="H821" s="11" t="s">
        <v>1912</v>
      </c>
    </row>
    <row r="822" spans="1:8" x14ac:dyDescent="0.3">
      <c r="A822" s="11" t="str">
        <f>Transportation!A822</f>
        <v>P-PD-9482</v>
      </c>
      <c r="B822" s="21">
        <f>Manufacturing!E822+5</f>
        <v>44509</v>
      </c>
      <c r="C822" s="11" t="str">
        <f t="shared" si="40"/>
        <v>WD-IND-100305</v>
      </c>
      <c r="D822" s="11" t="str">
        <f t="shared" si="41"/>
        <v>WH-IND-6615</v>
      </c>
      <c r="E822" s="11" t="s">
        <v>1092</v>
      </c>
      <c r="F822" s="12" t="s">
        <v>37</v>
      </c>
      <c r="G822" s="11" t="str">
        <f t="shared" si="42"/>
        <v>S-WD-IND-693</v>
      </c>
      <c r="H822" s="11" t="s">
        <v>1913</v>
      </c>
    </row>
    <row r="823" spans="1:8" x14ac:dyDescent="0.3">
      <c r="A823" s="11" t="str">
        <f>Transportation!A823</f>
        <v>P-PD-9483</v>
      </c>
      <c r="B823" s="21">
        <f>Manufacturing!E823+5</f>
        <v>44509</v>
      </c>
      <c r="C823" s="11" t="str">
        <f t="shared" si="40"/>
        <v>WD-USA-100961</v>
      </c>
      <c r="D823" s="11" t="str">
        <f t="shared" si="41"/>
        <v>WH-USA-9758</v>
      </c>
      <c r="E823" s="11" t="s">
        <v>1094</v>
      </c>
      <c r="F823" s="12" t="s">
        <v>33</v>
      </c>
      <c r="G823" s="11" t="str">
        <f t="shared" si="42"/>
        <v>S-WD-USA-530</v>
      </c>
      <c r="H823" s="11" t="s">
        <v>1914</v>
      </c>
    </row>
    <row r="824" spans="1:8" x14ac:dyDescent="0.3">
      <c r="A824" s="11" t="str">
        <f>Transportation!A824</f>
        <v>P-PD-9484</v>
      </c>
      <c r="B824" s="21">
        <f>Manufacturing!E824+5</f>
        <v>44509</v>
      </c>
      <c r="C824" s="11" t="str">
        <f t="shared" si="40"/>
        <v>WD-IND-100305</v>
      </c>
      <c r="D824" s="11" t="str">
        <f t="shared" si="41"/>
        <v>WH-IND-6615</v>
      </c>
      <c r="E824" s="11" t="s">
        <v>1092</v>
      </c>
      <c r="F824" s="12" t="s">
        <v>33</v>
      </c>
      <c r="G824" s="11" t="str">
        <f t="shared" si="42"/>
        <v>S-WD-IND-929</v>
      </c>
      <c r="H824" s="11" t="s">
        <v>1915</v>
      </c>
    </row>
    <row r="825" spans="1:8" x14ac:dyDescent="0.3">
      <c r="A825" s="11" t="str">
        <f>Transportation!A825</f>
        <v>P-PD-9485</v>
      </c>
      <c r="B825" s="21">
        <f>Manufacturing!E825+5</f>
        <v>44510</v>
      </c>
      <c r="C825" s="11" t="str">
        <f t="shared" si="40"/>
        <v>WD-IND-100305</v>
      </c>
      <c r="D825" s="11" t="str">
        <f t="shared" si="41"/>
        <v>WH-IND-6615</v>
      </c>
      <c r="E825" s="11" t="s">
        <v>1092</v>
      </c>
      <c r="F825" s="12" t="s">
        <v>33</v>
      </c>
      <c r="G825" s="11" t="str">
        <f t="shared" si="42"/>
        <v>S-WD-IND-929</v>
      </c>
      <c r="H825" s="11" t="s">
        <v>1916</v>
      </c>
    </row>
    <row r="826" spans="1:8" x14ac:dyDescent="0.3">
      <c r="A826" s="11" t="str">
        <f>Transportation!A826</f>
        <v>P-PD-9707</v>
      </c>
      <c r="B826" s="21">
        <f>Manufacturing!E826+5</f>
        <v>44510</v>
      </c>
      <c r="C826" s="11" t="str">
        <f t="shared" si="40"/>
        <v>WD-USA-100961</v>
      </c>
      <c r="D826" s="11" t="str">
        <f t="shared" si="41"/>
        <v>WH-USA-9758</v>
      </c>
      <c r="E826" s="11" t="s">
        <v>1094</v>
      </c>
      <c r="F826" s="12" t="s">
        <v>37</v>
      </c>
      <c r="G826" s="11" t="str">
        <f t="shared" si="42"/>
        <v>S-WD-USA-488</v>
      </c>
      <c r="H826" s="11" t="s">
        <v>1917</v>
      </c>
    </row>
    <row r="827" spans="1:8" x14ac:dyDescent="0.3">
      <c r="A827" s="11" t="str">
        <f>Transportation!A827</f>
        <v>P-PD-9708</v>
      </c>
      <c r="B827" s="21">
        <f>Manufacturing!E827+5</f>
        <v>44510</v>
      </c>
      <c r="C827" s="11" t="str">
        <f t="shared" si="40"/>
        <v>WD-CHI-100424</v>
      </c>
      <c r="D827" s="11" t="str">
        <f t="shared" si="41"/>
        <v>WH-CHI-6464</v>
      </c>
      <c r="E827" s="11" t="s">
        <v>24</v>
      </c>
      <c r="F827" s="12" t="s">
        <v>16</v>
      </c>
      <c r="G827" s="11" t="str">
        <f t="shared" si="42"/>
        <v>S-WD-CHI-449</v>
      </c>
      <c r="H827" s="11" t="s">
        <v>1918</v>
      </c>
    </row>
    <row r="828" spans="1:8" x14ac:dyDescent="0.3">
      <c r="A828" s="11" t="str">
        <f>Transportation!A828</f>
        <v>P-PD-9488</v>
      </c>
      <c r="B828" s="21">
        <f>Manufacturing!E828+5</f>
        <v>44511</v>
      </c>
      <c r="C828" s="11" t="str">
        <f t="shared" si="40"/>
        <v>WD-CHI-100424</v>
      </c>
      <c r="D828" s="11" t="str">
        <f t="shared" si="41"/>
        <v>WH-CHI-6464</v>
      </c>
      <c r="E828" s="11" t="s">
        <v>24</v>
      </c>
      <c r="F828" s="12" t="s">
        <v>25</v>
      </c>
      <c r="G828" s="11" t="str">
        <f t="shared" si="42"/>
        <v>S-WD-CHI-690</v>
      </c>
      <c r="H828" s="11" t="s">
        <v>1919</v>
      </c>
    </row>
    <row r="829" spans="1:8" x14ac:dyDescent="0.3">
      <c r="A829" s="11" t="str">
        <f>Transportation!A829</f>
        <v>P-PD-9489</v>
      </c>
      <c r="B829" s="21">
        <f>Manufacturing!E829+5</f>
        <v>44511</v>
      </c>
      <c r="C829" s="11" t="str">
        <f t="shared" si="40"/>
        <v>WD-IND-100305</v>
      </c>
      <c r="D829" s="11" t="str">
        <f t="shared" si="41"/>
        <v>WH-IND-6615</v>
      </c>
      <c r="E829" s="11" t="s">
        <v>1092</v>
      </c>
      <c r="F829" s="12" t="s">
        <v>25</v>
      </c>
      <c r="G829" s="11" t="str">
        <f t="shared" si="42"/>
        <v>S-WD-IND-809</v>
      </c>
      <c r="H829" s="11" t="s">
        <v>1920</v>
      </c>
    </row>
    <row r="830" spans="1:8" x14ac:dyDescent="0.3">
      <c r="A830" s="11" t="str">
        <f>Transportation!A830</f>
        <v>P-PD-9490</v>
      </c>
      <c r="B830" s="21">
        <f>Manufacturing!E830+5</f>
        <v>44511</v>
      </c>
      <c r="C830" s="11" t="str">
        <f t="shared" si="40"/>
        <v>WD-IND-100305</v>
      </c>
      <c r="D830" s="11" t="str">
        <f t="shared" si="41"/>
        <v>WH-IND-6615</v>
      </c>
      <c r="E830" s="11" t="s">
        <v>1092</v>
      </c>
      <c r="F830" s="12" t="s">
        <v>16</v>
      </c>
      <c r="G830" s="11" t="str">
        <f t="shared" si="42"/>
        <v>S-WD-IND-858</v>
      </c>
      <c r="H830" s="11" t="s">
        <v>1921</v>
      </c>
    </row>
    <row r="831" spans="1:8" x14ac:dyDescent="0.3">
      <c r="A831" s="11" t="str">
        <f>Transportation!A831</f>
        <v>P-PD-9491</v>
      </c>
      <c r="B831" s="21">
        <f>Manufacturing!E831+5</f>
        <v>44512</v>
      </c>
      <c r="C831" s="11" t="str">
        <f t="shared" si="40"/>
        <v>WD-GER-100474</v>
      </c>
      <c r="D831" s="11" t="str">
        <f t="shared" si="41"/>
        <v>WH-GER-6615</v>
      </c>
      <c r="E831" s="11" t="s">
        <v>29</v>
      </c>
      <c r="F831" s="12" t="s">
        <v>33</v>
      </c>
      <c r="G831" s="11" t="str">
        <f t="shared" si="42"/>
        <v>S-WD-GER-929</v>
      </c>
      <c r="H831" s="11" t="s">
        <v>1922</v>
      </c>
    </row>
    <row r="832" spans="1:8" x14ac:dyDescent="0.3">
      <c r="A832" s="11" t="str">
        <f>Transportation!A832</f>
        <v>P-PD-9492</v>
      </c>
      <c r="B832" s="21">
        <f>Manufacturing!E832+5</f>
        <v>44512</v>
      </c>
      <c r="C832" s="11" t="str">
        <f t="shared" si="40"/>
        <v>WD-USA-100961</v>
      </c>
      <c r="D832" s="11" t="str">
        <f t="shared" si="41"/>
        <v>WH-USA-9758</v>
      </c>
      <c r="E832" s="11" t="s">
        <v>1094</v>
      </c>
      <c r="F832" s="12" t="s">
        <v>16</v>
      </c>
      <c r="G832" s="11" t="str">
        <f t="shared" si="42"/>
        <v>S-WD-USA-636</v>
      </c>
      <c r="H832" s="11" t="s">
        <v>1923</v>
      </c>
    </row>
    <row r="833" spans="1:8" x14ac:dyDescent="0.3">
      <c r="A833" s="11" t="str">
        <f>Transportation!A833</f>
        <v>P-PD-9493</v>
      </c>
      <c r="B833" s="21">
        <f>Manufacturing!E833+5</f>
        <v>44512</v>
      </c>
      <c r="C833" s="11" t="str">
        <f t="shared" si="40"/>
        <v>WD-CHI-100424</v>
      </c>
      <c r="D833" s="11" t="str">
        <f t="shared" si="41"/>
        <v>WH-CHI-6464</v>
      </c>
      <c r="E833" s="11" t="s">
        <v>24</v>
      </c>
      <c r="F833" s="12" t="s">
        <v>33</v>
      </c>
      <c r="G833" s="11" t="str">
        <f t="shared" si="42"/>
        <v>S-WD-CHI-715</v>
      </c>
      <c r="H833" s="11" t="s">
        <v>1924</v>
      </c>
    </row>
    <row r="834" spans="1:8" x14ac:dyDescent="0.3">
      <c r="A834" s="11" t="str">
        <f>Transportation!A834</f>
        <v>P-PD-9494</v>
      </c>
      <c r="B834" s="21">
        <f>Manufacturing!E834+5</f>
        <v>44512</v>
      </c>
      <c r="C834" s="11" t="str">
        <f t="shared" si="40"/>
        <v>WD-IND-100305</v>
      </c>
      <c r="D834" s="11" t="str">
        <f t="shared" si="41"/>
        <v>WH-IND-6615</v>
      </c>
      <c r="E834" s="11" t="s">
        <v>1092</v>
      </c>
      <c r="F834" s="12" t="s">
        <v>33</v>
      </c>
      <c r="G834" s="11" t="str">
        <f t="shared" si="42"/>
        <v>S-WD-IND-929</v>
      </c>
      <c r="H834" s="11" t="s">
        <v>1925</v>
      </c>
    </row>
    <row r="835" spans="1:8" x14ac:dyDescent="0.3">
      <c r="A835" s="11" t="str">
        <f>Transportation!A835</f>
        <v>P-PD-9495</v>
      </c>
      <c r="B835" s="21">
        <f>Manufacturing!E835+5</f>
        <v>44513</v>
      </c>
      <c r="C835" s="11" t="str">
        <f t="shared" si="40"/>
        <v>WD-GER-100474</v>
      </c>
      <c r="D835" s="11" t="str">
        <f t="shared" si="41"/>
        <v>WH-GER-6615</v>
      </c>
      <c r="E835" s="11" t="s">
        <v>29</v>
      </c>
      <c r="F835" s="12" t="s">
        <v>16</v>
      </c>
      <c r="G835" s="11" t="str">
        <f t="shared" si="42"/>
        <v>S-WD-GER-858</v>
      </c>
      <c r="H835" s="11" t="s">
        <v>1926</v>
      </c>
    </row>
    <row r="836" spans="1:8" x14ac:dyDescent="0.3">
      <c r="A836" s="11" t="str">
        <f>Transportation!A836</f>
        <v>P-PD-9496</v>
      </c>
      <c r="B836" s="21">
        <f>Manufacturing!E836+5</f>
        <v>44513</v>
      </c>
      <c r="C836" s="11" t="str">
        <f t="shared" si="40"/>
        <v>WD-CHI-100424</v>
      </c>
      <c r="D836" s="11" t="str">
        <f t="shared" si="41"/>
        <v>WH-CHI-6464</v>
      </c>
      <c r="E836" s="11" t="s">
        <v>24</v>
      </c>
      <c r="F836" s="12" t="s">
        <v>33</v>
      </c>
      <c r="G836" s="11" t="str">
        <f t="shared" si="42"/>
        <v>S-WD-CHI-715</v>
      </c>
      <c r="H836" s="11" t="s">
        <v>1927</v>
      </c>
    </row>
    <row r="837" spans="1:8" x14ac:dyDescent="0.3">
      <c r="A837" s="11" t="str">
        <f>Transportation!A837</f>
        <v>P-PD-9497</v>
      </c>
      <c r="B837" s="21">
        <f>Manufacturing!E837+5</f>
        <v>44513</v>
      </c>
      <c r="C837" s="11" t="str">
        <f t="shared" si="40"/>
        <v>WD-CHI-100424</v>
      </c>
      <c r="D837" s="11" t="str">
        <f t="shared" si="41"/>
        <v>WH-CHI-6464</v>
      </c>
      <c r="E837" s="11" t="s">
        <v>24</v>
      </c>
      <c r="F837" s="12" t="s">
        <v>16</v>
      </c>
      <c r="G837" s="11" t="str">
        <f t="shared" si="42"/>
        <v>S-WD-CHI-449</v>
      </c>
      <c r="H837" s="11" t="s">
        <v>1928</v>
      </c>
    </row>
    <row r="838" spans="1:8" x14ac:dyDescent="0.3">
      <c r="A838" s="11" t="str">
        <f>Transportation!A838</f>
        <v>P-PD-9498</v>
      </c>
      <c r="B838" s="21">
        <f>Manufacturing!E838+5</f>
        <v>44514</v>
      </c>
      <c r="C838" s="11" t="str">
        <f t="shared" si="40"/>
        <v>WD-CHI-100424</v>
      </c>
      <c r="D838" s="11" t="str">
        <f t="shared" si="41"/>
        <v>WH-CHI-6464</v>
      </c>
      <c r="E838" s="11" t="s">
        <v>24</v>
      </c>
      <c r="F838" s="12" t="s">
        <v>16</v>
      </c>
      <c r="G838" s="11" t="str">
        <f t="shared" si="42"/>
        <v>S-WD-CHI-449</v>
      </c>
      <c r="H838" s="11" t="s">
        <v>1929</v>
      </c>
    </row>
    <row r="839" spans="1:8" x14ac:dyDescent="0.3">
      <c r="A839" s="11" t="str">
        <f>Transportation!A839</f>
        <v>P-PD-9499</v>
      </c>
      <c r="B839" s="21">
        <f>Manufacturing!E839+5</f>
        <v>44514</v>
      </c>
      <c r="C839" s="11" t="str">
        <f t="shared" si="40"/>
        <v>WD-GER-100474</v>
      </c>
      <c r="D839" s="11" t="str">
        <f t="shared" si="41"/>
        <v>WH-GER-6615</v>
      </c>
      <c r="E839" s="11" t="s">
        <v>29</v>
      </c>
      <c r="F839" s="12" t="s">
        <v>16</v>
      </c>
      <c r="G839" s="11" t="str">
        <f t="shared" si="42"/>
        <v>S-WD-GER-858</v>
      </c>
      <c r="H839" s="11" t="s">
        <v>1930</v>
      </c>
    </row>
    <row r="840" spans="1:8" x14ac:dyDescent="0.3">
      <c r="A840" s="11" t="str">
        <f>Transportation!A840</f>
        <v>P-PD-9500</v>
      </c>
      <c r="B840" s="21">
        <f>Manufacturing!E840+5</f>
        <v>44516</v>
      </c>
      <c r="C840" s="11" t="str">
        <f t="shared" si="40"/>
        <v>WD-CHI-100424</v>
      </c>
      <c r="D840" s="11" t="str">
        <f t="shared" si="41"/>
        <v>WH-CHI-6464</v>
      </c>
      <c r="E840" s="11" t="s">
        <v>24</v>
      </c>
      <c r="F840" s="12" t="s">
        <v>33</v>
      </c>
      <c r="G840" s="11" t="str">
        <f t="shared" si="42"/>
        <v>S-WD-CHI-715</v>
      </c>
      <c r="H840" s="11" t="s">
        <v>1931</v>
      </c>
    </row>
    <row r="841" spans="1:8" x14ac:dyDescent="0.3">
      <c r="A841" s="11" t="str">
        <f>Transportation!A841</f>
        <v>P-PD-9501</v>
      </c>
      <c r="B841" s="21">
        <f>Manufacturing!E841+5</f>
        <v>44516</v>
      </c>
      <c r="C841" s="11" t="str">
        <f t="shared" si="40"/>
        <v>WD-USA-100961</v>
      </c>
      <c r="D841" s="11" t="str">
        <f t="shared" si="41"/>
        <v>WH-USA-9758</v>
      </c>
      <c r="E841" s="11" t="s">
        <v>1094</v>
      </c>
      <c r="F841" s="12" t="s">
        <v>37</v>
      </c>
      <c r="G841" s="11" t="str">
        <f t="shared" si="42"/>
        <v>S-WD-USA-488</v>
      </c>
      <c r="H841" s="11" t="s">
        <v>1932</v>
      </c>
    </row>
    <row r="842" spans="1:8" x14ac:dyDescent="0.3">
      <c r="A842" s="11" t="str">
        <f>Transportation!A842</f>
        <v>P-PD-9502</v>
      </c>
      <c r="B842" s="21">
        <f>Manufacturing!E842+5</f>
        <v>44516</v>
      </c>
      <c r="C842" s="11" t="str">
        <f t="shared" si="40"/>
        <v>WD-IND-100305</v>
      </c>
      <c r="D842" s="11" t="str">
        <f t="shared" si="41"/>
        <v>WH-IND-6615</v>
      </c>
      <c r="E842" s="11" t="s">
        <v>1092</v>
      </c>
      <c r="F842" s="11" t="s">
        <v>25</v>
      </c>
      <c r="G842" s="11" t="str">
        <f t="shared" si="42"/>
        <v>S-WD-IND-809</v>
      </c>
      <c r="H842" s="11" t="s">
        <v>1933</v>
      </c>
    </row>
    <row r="843" spans="1:8" x14ac:dyDescent="0.3">
      <c r="A843" s="11" t="str">
        <f>Transportation!A843</f>
        <v>P-PD-9709</v>
      </c>
      <c r="B843" s="21">
        <f>Manufacturing!E843+5</f>
        <v>44516</v>
      </c>
      <c r="C843" s="11" t="str">
        <f t="shared" si="40"/>
        <v>WD-IND-100305</v>
      </c>
      <c r="D843" s="11" t="str">
        <f t="shared" si="41"/>
        <v>WH-IND-6615</v>
      </c>
      <c r="E843" s="11" t="s">
        <v>1092</v>
      </c>
      <c r="F843" s="11" t="s">
        <v>37</v>
      </c>
      <c r="G843" s="11" t="str">
        <f t="shared" si="42"/>
        <v>S-WD-IND-693</v>
      </c>
      <c r="H843" s="11" t="s">
        <v>1934</v>
      </c>
    </row>
    <row r="844" spans="1:8" x14ac:dyDescent="0.3">
      <c r="A844" s="11" t="str">
        <f>Transportation!A844</f>
        <v>P-PD-9504</v>
      </c>
      <c r="B844" s="21">
        <f>Manufacturing!E844+5</f>
        <v>44517</v>
      </c>
      <c r="C844" s="11" t="str">
        <f t="shared" si="40"/>
        <v>WD-USA-100961</v>
      </c>
      <c r="D844" s="11" t="str">
        <f t="shared" si="41"/>
        <v>WH-USA-9758</v>
      </c>
      <c r="E844" s="11" t="s">
        <v>1094</v>
      </c>
      <c r="F844" s="11" t="s">
        <v>37</v>
      </c>
      <c r="G844" s="11" t="str">
        <f t="shared" si="42"/>
        <v>S-WD-USA-488</v>
      </c>
      <c r="H844" s="11" t="s">
        <v>1935</v>
      </c>
    </row>
    <row r="845" spans="1:8" x14ac:dyDescent="0.3">
      <c r="A845" s="11" t="str">
        <f>Transportation!A845</f>
        <v>P-PD-9505</v>
      </c>
      <c r="B845" s="21">
        <f>Manufacturing!E845+5</f>
        <v>44517</v>
      </c>
      <c r="C845" s="11" t="str">
        <f t="shared" si="40"/>
        <v>WD-USA-100961</v>
      </c>
      <c r="D845" s="11" t="str">
        <f t="shared" si="41"/>
        <v>WH-USA-9758</v>
      </c>
      <c r="E845" s="11" t="s">
        <v>1094</v>
      </c>
      <c r="F845" s="11" t="s">
        <v>33</v>
      </c>
      <c r="G845" s="11" t="str">
        <f t="shared" si="42"/>
        <v>S-WD-USA-530</v>
      </c>
      <c r="H845" s="11" t="s">
        <v>1936</v>
      </c>
    </row>
    <row r="846" spans="1:8" x14ac:dyDescent="0.3">
      <c r="A846" s="11" t="str">
        <f>Transportation!A846</f>
        <v>P-PD-9506</v>
      </c>
      <c r="B846" s="21">
        <f>Manufacturing!E846+5</f>
        <v>44517</v>
      </c>
      <c r="C846" s="11" t="str">
        <f t="shared" si="40"/>
        <v>WD-IND-100305</v>
      </c>
      <c r="D846" s="11" t="str">
        <f t="shared" si="41"/>
        <v>WH-IND-6615</v>
      </c>
      <c r="E846" s="11" t="s">
        <v>1092</v>
      </c>
      <c r="F846" s="11" t="s">
        <v>33</v>
      </c>
      <c r="G846" s="11" t="str">
        <f t="shared" si="42"/>
        <v>S-WD-IND-929</v>
      </c>
      <c r="H846" s="11" t="s">
        <v>1937</v>
      </c>
    </row>
    <row r="847" spans="1:8" x14ac:dyDescent="0.3">
      <c r="A847" s="11" t="str">
        <f>Transportation!A847</f>
        <v>P-PD-9507</v>
      </c>
      <c r="B847" s="21">
        <f>Manufacturing!E847+5</f>
        <v>44517</v>
      </c>
      <c r="C847" s="11" t="str">
        <f t="shared" si="40"/>
        <v>WD-USA-100961</v>
      </c>
      <c r="D847" s="11" t="str">
        <f t="shared" si="41"/>
        <v>WH-USA-9758</v>
      </c>
      <c r="E847" s="11" t="s">
        <v>1094</v>
      </c>
      <c r="F847" s="11" t="s">
        <v>37</v>
      </c>
      <c r="G847" s="11" t="str">
        <f t="shared" si="42"/>
        <v>S-WD-USA-488</v>
      </c>
      <c r="H847" s="11" t="s">
        <v>1938</v>
      </c>
    </row>
    <row r="848" spans="1:8" x14ac:dyDescent="0.3">
      <c r="A848" s="11" t="str">
        <f>Transportation!A848</f>
        <v>P-PD-9508</v>
      </c>
      <c r="B848" s="21">
        <f>Manufacturing!E848+5</f>
        <v>44518</v>
      </c>
      <c r="C848" s="11" t="str">
        <f t="shared" si="40"/>
        <v>WD-GER-100474</v>
      </c>
      <c r="D848" s="11" t="str">
        <f t="shared" si="41"/>
        <v>WH-GER-6615</v>
      </c>
      <c r="E848" s="11" t="s">
        <v>29</v>
      </c>
      <c r="F848" s="11" t="s">
        <v>37</v>
      </c>
      <c r="G848" s="11" t="str">
        <f t="shared" si="42"/>
        <v>S-WD-GER-693</v>
      </c>
      <c r="H848" s="11" t="s">
        <v>1939</v>
      </c>
    </row>
    <row r="849" spans="1:8" x14ac:dyDescent="0.3">
      <c r="A849" s="11" t="str">
        <f>Transportation!A849</f>
        <v>P-PD-9509</v>
      </c>
      <c r="B849" s="21">
        <f>Manufacturing!E849+5</f>
        <v>44518</v>
      </c>
      <c r="C849" s="11" t="str">
        <f t="shared" si="40"/>
        <v>WD-USA-100961</v>
      </c>
      <c r="D849" s="11" t="str">
        <f t="shared" si="41"/>
        <v>WH-USA-9758</v>
      </c>
      <c r="E849" s="11" t="s">
        <v>1094</v>
      </c>
      <c r="F849" s="11" t="s">
        <v>25</v>
      </c>
      <c r="G849" s="11" t="str">
        <f t="shared" si="42"/>
        <v>S-WD-USA-934</v>
      </c>
      <c r="H849" s="11" t="s">
        <v>1940</v>
      </c>
    </row>
    <row r="850" spans="1:8" x14ac:dyDescent="0.3">
      <c r="A850" s="11" t="str">
        <f>Transportation!A850</f>
        <v>P-PD-9510</v>
      </c>
      <c r="B850" s="21">
        <f>Manufacturing!E850+5</f>
        <v>44518</v>
      </c>
      <c r="C850" s="11" t="str">
        <f t="shared" si="40"/>
        <v>WD-CHI-100424</v>
      </c>
      <c r="D850" s="11" t="str">
        <f t="shared" si="41"/>
        <v>WH-CHI-6464</v>
      </c>
      <c r="E850" s="11" t="s">
        <v>24</v>
      </c>
      <c r="F850" s="11" t="s">
        <v>37</v>
      </c>
      <c r="G850" s="11" t="str">
        <f t="shared" si="42"/>
        <v>S-WD-CHI-499</v>
      </c>
      <c r="H850" s="11" t="s">
        <v>1941</v>
      </c>
    </row>
    <row r="851" spans="1:8" x14ac:dyDescent="0.3">
      <c r="A851" s="11" t="str">
        <f>Transportation!A851</f>
        <v>P-PD-9511</v>
      </c>
      <c r="B851" s="21">
        <f>Manufacturing!E851+5</f>
        <v>44519</v>
      </c>
      <c r="C851" s="11" t="str">
        <f t="shared" si="40"/>
        <v>WD-GER-100474</v>
      </c>
      <c r="D851" s="11" t="str">
        <f t="shared" si="41"/>
        <v>WH-GER-6615</v>
      </c>
      <c r="E851" s="11" t="s">
        <v>29</v>
      </c>
      <c r="F851" s="11" t="s">
        <v>16</v>
      </c>
      <c r="G851" s="11" t="str">
        <f t="shared" si="42"/>
        <v>S-WD-GER-858</v>
      </c>
      <c r="H851" s="11" t="s">
        <v>1942</v>
      </c>
    </row>
    <row r="852" spans="1:8" x14ac:dyDescent="0.3">
      <c r="A852" s="11" t="str">
        <f>Transportation!A852</f>
        <v>P-PD-9512</v>
      </c>
      <c r="B852" s="21">
        <f>Manufacturing!E852+5</f>
        <v>44520</v>
      </c>
      <c r="C852" s="11" t="str">
        <f t="shared" si="40"/>
        <v>WD-GER-100474</v>
      </c>
      <c r="D852" s="11" t="str">
        <f t="shared" si="41"/>
        <v>WH-GER-6615</v>
      </c>
      <c r="E852" s="11" t="s">
        <v>29</v>
      </c>
      <c r="F852" s="11" t="s">
        <v>25</v>
      </c>
      <c r="G852" s="11" t="str">
        <f t="shared" si="42"/>
        <v>S-WD-GER-809</v>
      </c>
      <c r="H852" s="11" t="s">
        <v>1943</v>
      </c>
    </row>
    <row r="853" spans="1:8" x14ac:dyDescent="0.3">
      <c r="A853" s="11" t="str">
        <f>Transportation!A853</f>
        <v>P-PD-9513</v>
      </c>
      <c r="B853" s="21">
        <f>Manufacturing!E853+5</f>
        <v>44520</v>
      </c>
      <c r="C853" s="11" t="str">
        <f t="shared" si="40"/>
        <v>WD-CHI-100424</v>
      </c>
      <c r="D853" s="11" t="str">
        <f t="shared" si="41"/>
        <v>WH-CHI-6464</v>
      </c>
      <c r="E853" s="11" t="s">
        <v>24</v>
      </c>
      <c r="F853" s="11" t="s">
        <v>25</v>
      </c>
      <c r="G853" s="11" t="str">
        <f t="shared" si="42"/>
        <v>S-WD-CHI-690</v>
      </c>
      <c r="H853" s="11" t="s">
        <v>1944</v>
      </c>
    </row>
    <row r="854" spans="1:8" x14ac:dyDescent="0.3">
      <c r="A854" s="11" t="str">
        <f>Transportation!A854</f>
        <v>P-PD-9514</v>
      </c>
      <c r="B854" s="21">
        <f>Manufacturing!E854+5</f>
        <v>44520</v>
      </c>
      <c r="C854" s="11" t="str">
        <f t="shared" si="40"/>
        <v>WD-USA-100961</v>
      </c>
      <c r="D854" s="11" t="str">
        <f t="shared" si="41"/>
        <v>WH-USA-9758</v>
      </c>
      <c r="E854" s="11" t="s">
        <v>1094</v>
      </c>
      <c r="F854" s="11" t="s">
        <v>16</v>
      </c>
      <c r="G854" s="11" t="str">
        <f t="shared" si="42"/>
        <v>S-WD-USA-636</v>
      </c>
      <c r="H854" s="11" t="s">
        <v>1945</v>
      </c>
    </row>
    <row r="855" spans="1:8" x14ac:dyDescent="0.3">
      <c r="A855" s="11" t="str">
        <f>Transportation!A855</f>
        <v>P-PD-9515</v>
      </c>
      <c r="B855" s="21">
        <f>Manufacturing!E855+5</f>
        <v>44520</v>
      </c>
      <c r="C855" s="11" t="str">
        <f t="shared" ref="C855:C918" si="43">IF(E855="Germany","WD-GER-100474",IF(E855="China","WD-CHI-100424",IF(E855="India","WD-IND-100305",IF(E855="USA","WD-USA-100961",""))))</f>
        <v>WD-USA-100961</v>
      </c>
      <c r="D855" s="11" t="str">
        <f t="shared" ref="D855:D918" si="44">IF(E855="Germany","WH-GER-6615",IF(E855="China","WH-CHI-6464",IF(E855="India","WH-IND-6615",IF(E855="USA","WH-USA-9758",""))))</f>
        <v>WH-USA-9758</v>
      </c>
      <c r="E855" s="11" t="s">
        <v>1094</v>
      </c>
      <c r="F855" s="11" t="s">
        <v>25</v>
      </c>
      <c r="G855" s="11" t="str">
        <f t="shared" ref="G855:G918" si="45">IF(AND(F855="Multi Tier Racking",E855="USA"),"S-WD-USA-530",IF(AND(F855="Static Shelving",E855="USA"),"S-WD-USA-636",IF(AND(F855="Mobile Shelving",E855="USA"),"S-WD-USA-934",IF(AND(F855="Pallet Racking",E855="USA"),"S-WD-USA-488",IF(AND(F855="Multi Tier Racking",E855="Germany"),"S-WD-GER-929",IF(AND(F855="Static Shelving",E855="Germany"),"S-WD-GER-858",IF(AND(F855="Mobile Shelving",E855="Germany"),"S-WD-GER-809",IF(AND(F855="Pallet Racking",E855="Germany"),"S-WD-GER-693",IF(AND(F855="Multi Tier Racking",E855="China"),"S-WD-CHI-715",IF(AND(F855="Static Shelving",E855="China"),"S-WD-CHI-449",IF(AND(F855="Mobile Shelving",E855="China"),"S-WD-CHI-690",IF(AND(F855="Pallet Racking",E855="China"),"S-WD-CHI-499",IF(AND(F855="Multi Tier Racking",E855="India"),"S-WD-IND-929",IF(AND(F855="Static Shelving",E855="India"),"S-WD-IND-858",IF(AND(F855="Mobile Shelving",E855="India"),"S-WD-IND-809",IF(AND(F855="Pallet Racking",E855="India"),"S-WD-IND-693",""))))))))))))))))</f>
        <v>S-WD-USA-934</v>
      </c>
      <c r="H855" s="11" t="s">
        <v>1946</v>
      </c>
    </row>
    <row r="856" spans="1:8" x14ac:dyDescent="0.3">
      <c r="A856" s="11" t="str">
        <f>Transportation!A856</f>
        <v>P-PD-9516</v>
      </c>
      <c r="B856" s="21">
        <f>Manufacturing!E856+5</f>
        <v>44521</v>
      </c>
      <c r="C856" s="11" t="str">
        <f t="shared" si="43"/>
        <v>WD-CHI-100424</v>
      </c>
      <c r="D856" s="11" t="str">
        <f t="shared" si="44"/>
        <v>WH-CHI-6464</v>
      </c>
      <c r="E856" s="11" t="s">
        <v>24</v>
      </c>
      <c r="F856" s="11" t="s">
        <v>33</v>
      </c>
      <c r="G856" s="11" t="str">
        <f t="shared" si="45"/>
        <v>S-WD-CHI-715</v>
      </c>
      <c r="H856" s="11" t="s">
        <v>1947</v>
      </c>
    </row>
    <row r="857" spans="1:8" x14ac:dyDescent="0.3">
      <c r="A857" s="11" t="str">
        <f>Transportation!A857</f>
        <v>P-PD-9710</v>
      </c>
      <c r="B857" s="21">
        <f>Manufacturing!E857+5</f>
        <v>44521</v>
      </c>
      <c r="C857" s="11" t="str">
        <f t="shared" si="43"/>
        <v>WD-IND-100305</v>
      </c>
      <c r="D857" s="11" t="str">
        <f t="shared" si="44"/>
        <v>WH-IND-6615</v>
      </c>
      <c r="E857" s="11" t="s">
        <v>1092</v>
      </c>
      <c r="F857" s="11" t="s">
        <v>33</v>
      </c>
      <c r="G857" s="11" t="str">
        <f t="shared" si="45"/>
        <v>S-WD-IND-929</v>
      </c>
      <c r="H857" s="11" t="s">
        <v>1948</v>
      </c>
    </row>
    <row r="858" spans="1:8" x14ac:dyDescent="0.3">
      <c r="A858" s="11" t="str">
        <f>Transportation!A858</f>
        <v>P-PD-9711</v>
      </c>
      <c r="B858" s="21">
        <f>Manufacturing!E858+5</f>
        <v>44521</v>
      </c>
      <c r="C858" s="11" t="str">
        <f t="shared" si="43"/>
        <v>WD-USA-100961</v>
      </c>
      <c r="D858" s="11" t="str">
        <f t="shared" si="44"/>
        <v>WH-USA-9758</v>
      </c>
      <c r="E858" s="11" t="s">
        <v>1094</v>
      </c>
      <c r="F858" s="11" t="s">
        <v>16</v>
      </c>
      <c r="G858" s="11" t="str">
        <f t="shared" si="45"/>
        <v>S-WD-USA-636</v>
      </c>
      <c r="H858" s="11" t="s">
        <v>1949</v>
      </c>
    </row>
    <row r="859" spans="1:8" x14ac:dyDescent="0.3">
      <c r="A859" s="11" t="str">
        <f>Transportation!A859</f>
        <v>P-PD-9519</v>
      </c>
      <c r="B859" s="21">
        <f>Manufacturing!E859+5</f>
        <v>44522</v>
      </c>
      <c r="C859" s="11" t="str">
        <f t="shared" si="43"/>
        <v>WD-USA-100961</v>
      </c>
      <c r="D859" s="11" t="str">
        <f t="shared" si="44"/>
        <v>WH-USA-9758</v>
      </c>
      <c r="E859" s="11" t="s">
        <v>1094</v>
      </c>
      <c r="F859" s="11" t="s">
        <v>16</v>
      </c>
      <c r="G859" s="11" t="str">
        <f t="shared" si="45"/>
        <v>S-WD-USA-636</v>
      </c>
      <c r="H859" s="11" t="s">
        <v>1950</v>
      </c>
    </row>
    <row r="860" spans="1:8" x14ac:dyDescent="0.3">
      <c r="A860" s="11" t="str">
        <f>Transportation!A860</f>
        <v>P-PD-9520</v>
      </c>
      <c r="B860" s="21">
        <f>Manufacturing!E860+5</f>
        <v>44522</v>
      </c>
      <c r="C860" s="11" t="str">
        <f t="shared" si="43"/>
        <v>WD-CHI-100424</v>
      </c>
      <c r="D860" s="11" t="str">
        <f t="shared" si="44"/>
        <v>WH-CHI-6464</v>
      </c>
      <c r="E860" s="11" t="s">
        <v>24</v>
      </c>
      <c r="F860" s="11" t="s">
        <v>37</v>
      </c>
      <c r="G860" s="11" t="str">
        <f t="shared" si="45"/>
        <v>S-WD-CHI-499</v>
      </c>
      <c r="H860" s="11" t="s">
        <v>1951</v>
      </c>
    </row>
    <row r="861" spans="1:8" x14ac:dyDescent="0.3">
      <c r="A861" s="11" t="str">
        <f>Transportation!A861</f>
        <v>P-PD-9521</v>
      </c>
      <c r="B861" s="21">
        <f>Manufacturing!E861+5</f>
        <v>44522</v>
      </c>
      <c r="C861" s="11" t="str">
        <f t="shared" si="43"/>
        <v>WD-USA-100961</v>
      </c>
      <c r="D861" s="11" t="str">
        <f t="shared" si="44"/>
        <v>WH-USA-9758</v>
      </c>
      <c r="E861" s="11" t="s">
        <v>1094</v>
      </c>
      <c r="F861" s="11" t="s">
        <v>25</v>
      </c>
      <c r="G861" s="11" t="str">
        <f t="shared" si="45"/>
        <v>S-WD-USA-934</v>
      </c>
      <c r="H861" s="11" t="s">
        <v>1952</v>
      </c>
    </row>
    <row r="862" spans="1:8" x14ac:dyDescent="0.3">
      <c r="A862" s="11" t="str">
        <f>Transportation!A862</f>
        <v>P-PD-9522</v>
      </c>
      <c r="B862" s="21">
        <f>Manufacturing!E862+5</f>
        <v>44522</v>
      </c>
      <c r="C862" s="11" t="str">
        <f t="shared" si="43"/>
        <v>WD-CHI-100424</v>
      </c>
      <c r="D862" s="11" t="str">
        <f t="shared" si="44"/>
        <v>WH-CHI-6464</v>
      </c>
      <c r="E862" s="11" t="s">
        <v>24</v>
      </c>
      <c r="F862" s="11" t="s">
        <v>33</v>
      </c>
      <c r="G862" s="11" t="str">
        <f t="shared" si="45"/>
        <v>S-WD-CHI-715</v>
      </c>
      <c r="H862" s="11" t="s">
        <v>1953</v>
      </c>
    </row>
    <row r="863" spans="1:8" x14ac:dyDescent="0.3">
      <c r="A863" s="11" t="str">
        <f>Transportation!A863</f>
        <v>P-PD-9523</v>
      </c>
      <c r="B863" s="21">
        <f>Manufacturing!E863+5</f>
        <v>44523</v>
      </c>
      <c r="C863" s="11" t="str">
        <f t="shared" si="43"/>
        <v>WD-IND-100305</v>
      </c>
      <c r="D863" s="11" t="str">
        <f t="shared" si="44"/>
        <v>WH-IND-6615</v>
      </c>
      <c r="E863" s="11" t="s">
        <v>1092</v>
      </c>
      <c r="F863" s="11" t="s">
        <v>25</v>
      </c>
      <c r="G863" s="11" t="str">
        <f t="shared" si="45"/>
        <v>S-WD-IND-809</v>
      </c>
      <c r="H863" s="11" t="s">
        <v>1954</v>
      </c>
    </row>
    <row r="864" spans="1:8" x14ac:dyDescent="0.3">
      <c r="A864" s="11" t="str">
        <f>Transportation!A864</f>
        <v>P-PD-9524</v>
      </c>
      <c r="B864" s="21">
        <f>Manufacturing!E864+5</f>
        <v>44523</v>
      </c>
      <c r="C864" s="11" t="str">
        <f t="shared" si="43"/>
        <v>WD-USA-100961</v>
      </c>
      <c r="D864" s="11" t="str">
        <f t="shared" si="44"/>
        <v>WH-USA-9758</v>
      </c>
      <c r="E864" s="11" t="s">
        <v>1094</v>
      </c>
      <c r="F864" s="11" t="s">
        <v>25</v>
      </c>
      <c r="G864" s="11" t="str">
        <f t="shared" si="45"/>
        <v>S-WD-USA-934</v>
      </c>
      <c r="H864" s="11" t="s">
        <v>1955</v>
      </c>
    </row>
    <row r="865" spans="1:8" x14ac:dyDescent="0.3">
      <c r="A865" s="11" t="str">
        <f>Transportation!A865</f>
        <v>P-PD-9525</v>
      </c>
      <c r="B865" s="21">
        <f>Manufacturing!E865+5</f>
        <v>44523</v>
      </c>
      <c r="C865" s="11" t="str">
        <f t="shared" si="43"/>
        <v>WD-IND-100305</v>
      </c>
      <c r="D865" s="11" t="str">
        <f t="shared" si="44"/>
        <v>WH-IND-6615</v>
      </c>
      <c r="E865" s="11" t="s">
        <v>1092</v>
      </c>
      <c r="F865" s="11" t="s">
        <v>16</v>
      </c>
      <c r="G865" s="11" t="str">
        <f t="shared" si="45"/>
        <v>S-WD-IND-858</v>
      </c>
      <c r="H865" s="11" t="s">
        <v>1956</v>
      </c>
    </row>
    <row r="866" spans="1:8" x14ac:dyDescent="0.3">
      <c r="A866" s="11" t="str">
        <f>Transportation!A866</f>
        <v>P-PD-9526</v>
      </c>
      <c r="B866" s="21">
        <f>Manufacturing!E866+5</f>
        <v>44524</v>
      </c>
      <c r="C866" s="11" t="str">
        <f t="shared" si="43"/>
        <v>WD-USA-100961</v>
      </c>
      <c r="D866" s="11" t="str">
        <f t="shared" si="44"/>
        <v>WH-USA-9758</v>
      </c>
      <c r="E866" s="11" t="s">
        <v>1094</v>
      </c>
      <c r="F866" s="11" t="s">
        <v>16</v>
      </c>
      <c r="G866" s="11" t="str">
        <f t="shared" si="45"/>
        <v>S-WD-USA-636</v>
      </c>
      <c r="H866" s="11" t="s">
        <v>1957</v>
      </c>
    </row>
    <row r="867" spans="1:8" x14ac:dyDescent="0.3">
      <c r="A867" s="11" t="str">
        <f>Transportation!A867</f>
        <v>P-PD-9527</v>
      </c>
      <c r="B867" s="21">
        <f>Manufacturing!E867+5</f>
        <v>44524</v>
      </c>
      <c r="C867" s="11" t="str">
        <f t="shared" si="43"/>
        <v>WD-IND-100305</v>
      </c>
      <c r="D867" s="11" t="str">
        <f t="shared" si="44"/>
        <v>WH-IND-6615</v>
      </c>
      <c r="E867" s="11" t="s">
        <v>1092</v>
      </c>
      <c r="F867" s="11" t="s">
        <v>16</v>
      </c>
      <c r="G867" s="11" t="str">
        <f t="shared" si="45"/>
        <v>S-WD-IND-858</v>
      </c>
      <c r="H867" s="11" t="s">
        <v>1958</v>
      </c>
    </row>
    <row r="868" spans="1:8" x14ac:dyDescent="0.3">
      <c r="A868" s="11" t="str">
        <f>Transportation!A868</f>
        <v>P-PD-9528</v>
      </c>
      <c r="B868" s="21">
        <f>Manufacturing!E868+5</f>
        <v>44525</v>
      </c>
      <c r="C868" s="11" t="str">
        <f t="shared" si="43"/>
        <v>WD-IND-100305</v>
      </c>
      <c r="D868" s="11" t="str">
        <f t="shared" si="44"/>
        <v>WH-IND-6615</v>
      </c>
      <c r="E868" s="11" t="s">
        <v>1092</v>
      </c>
      <c r="F868" s="11" t="s">
        <v>37</v>
      </c>
      <c r="G868" s="11" t="str">
        <f t="shared" si="45"/>
        <v>S-WD-IND-693</v>
      </c>
      <c r="H868" s="11" t="s">
        <v>1959</v>
      </c>
    </row>
    <row r="869" spans="1:8" x14ac:dyDescent="0.3">
      <c r="A869" s="11" t="str">
        <f>Transportation!A869</f>
        <v>P-PD-9529</v>
      </c>
      <c r="B869" s="21">
        <f>Manufacturing!E869+5</f>
        <v>44525</v>
      </c>
      <c r="C869" s="11" t="str">
        <f t="shared" si="43"/>
        <v>WD-USA-100961</v>
      </c>
      <c r="D869" s="11" t="str">
        <f t="shared" si="44"/>
        <v>WH-USA-9758</v>
      </c>
      <c r="E869" s="11" t="s">
        <v>1094</v>
      </c>
      <c r="F869" s="11" t="s">
        <v>25</v>
      </c>
      <c r="G869" s="11" t="str">
        <f t="shared" si="45"/>
        <v>S-WD-USA-934</v>
      </c>
      <c r="H869" s="11" t="s">
        <v>1960</v>
      </c>
    </row>
    <row r="870" spans="1:8" x14ac:dyDescent="0.3">
      <c r="A870" s="11" t="str">
        <f>Transportation!A870</f>
        <v>P-PD-9530</v>
      </c>
      <c r="B870" s="21">
        <f>Manufacturing!E870+5</f>
        <v>44526</v>
      </c>
      <c r="C870" s="11" t="str">
        <f t="shared" si="43"/>
        <v>WD-CHI-100424</v>
      </c>
      <c r="D870" s="11" t="str">
        <f t="shared" si="44"/>
        <v>WH-CHI-6464</v>
      </c>
      <c r="E870" s="11" t="s">
        <v>24</v>
      </c>
      <c r="F870" s="11" t="s">
        <v>33</v>
      </c>
      <c r="G870" s="11" t="str">
        <f t="shared" si="45"/>
        <v>S-WD-CHI-715</v>
      </c>
      <c r="H870" s="11" t="s">
        <v>1961</v>
      </c>
    </row>
    <row r="871" spans="1:8" x14ac:dyDescent="0.3">
      <c r="A871" s="11" t="str">
        <f>Transportation!A871</f>
        <v>P-PD-9531</v>
      </c>
      <c r="B871" s="21">
        <f>Manufacturing!E871+5</f>
        <v>44526</v>
      </c>
      <c r="C871" s="11" t="str">
        <f t="shared" si="43"/>
        <v>WD-CHI-100424</v>
      </c>
      <c r="D871" s="11" t="str">
        <f t="shared" si="44"/>
        <v>WH-CHI-6464</v>
      </c>
      <c r="E871" s="11" t="s">
        <v>24</v>
      </c>
      <c r="F871" s="11" t="s">
        <v>25</v>
      </c>
      <c r="G871" s="11" t="str">
        <f t="shared" si="45"/>
        <v>S-WD-CHI-690</v>
      </c>
      <c r="H871" s="11" t="s">
        <v>1962</v>
      </c>
    </row>
    <row r="872" spans="1:8" x14ac:dyDescent="0.3">
      <c r="A872" s="11" t="str">
        <f>Transportation!A872</f>
        <v>P-PD-9532</v>
      </c>
      <c r="B872" s="21">
        <f>Manufacturing!E872+5</f>
        <v>44527</v>
      </c>
      <c r="C872" s="11" t="str">
        <f t="shared" si="43"/>
        <v>WD-IND-100305</v>
      </c>
      <c r="D872" s="11" t="str">
        <f t="shared" si="44"/>
        <v>WH-IND-6615</v>
      </c>
      <c r="E872" s="11" t="s">
        <v>1092</v>
      </c>
      <c r="F872" s="11" t="s">
        <v>33</v>
      </c>
      <c r="G872" s="11" t="str">
        <f t="shared" si="45"/>
        <v>S-WD-IND-929</v>
      </c>
      <c r="H872" s="11" t="s">
        <v>1963</v>
      </c>
    </row>
    <row r="873" spans="1:8" x14ac:dyDescent="0.3">
      <c r="A873" s="11" t="str">
        <f>Transportation!A873</f>
        <v>P-PD-9712</v>
      </c>
      <c r="B873" s="21">
        <f>Manufacturing!E873+5</f>
        <v>44528</v>
      </c>
      <c r="C873" s="11" t="str">
        <f t="shared" si="43"/>
        <v>WD-IND-100305</v>
      </c>
      <c r="D873" s="11" t="str">
        <f t="shared" si="44"/>
        <v>WH-IND-6615</v>
      </c>
      <c r="E873" s="11" t="s">
        <v>1092</v>
      </c>
      <c r="F873" s="11" t="s">
        <v>25</v>
      </c>
      <c r="G873" s="11" t="str">
        <f t="shared" si="45"/>
        <v>S-WD-IND-809</v>
      </c>
      <c r="H873" s="11" t="s">
        <v>1964</v>
      </c>
    </row>
    <row r="874" spans="1:8" x14ac:dyDescent="0.3">
      <c r="A874" s="11" t="str">
        <f>Transportation!A874</f>
        <v>P-PD-9713</v>
      </c>
      <c r="B874" s="21">
        <f>Manufacturing!E874+5</f>
        <v>44528</v>
      </c>
      <c r="C874" s="11" t="str">
        <f t="shared" si="43"/>
        <v>WD-GER-100474</v>
      </c>
      <c r="D874" s="11" t="str">
        <f t="shared" si="44"/>
        <v>WH-GER-6615</v>
      </c>
      <c r="E874" s="11" t="s">
        <v>29</v>
      </c>
      <c r="F874" s="11" t="s">
        <v>33</v>
      </c>
      <c r="G874" s="11" t="str">
        <f t="shared" si="45"/>
        <v>S-WD-GER-929</v>
      </c>
      <c r="H874" s="11" t="s">
        <v>1965</v>
      </c>
    </row>
    <row r="875" spans="1:8" x14ac:dyDescent="0.3">
      <c r="A875" s="11" t="str">
        <f>Transportation!A875</f>
        <v>P-PD-9535</v>
      </c>
      <c r="B875" s="21">
        <f>Manufacturing!E875+5</f>
        <v>44528</v>
      </c>
      <c r="C875" s="11" t="str">
        <f t="shared" si="43"/>
        <v>WD-USA-100961</v>
      </c>
      <c r="D875" s="11" t="str">
        <f t="shared" si="44"/>
        <v>WH-USA-9758</v>
      </c>
      <c r="E875" s="11" t="s">
        <v>1094</v>
      </c>
      <c r="F875" s="11" t="s">
        <v>16</v>
      </c>
      <c r="G875" s="11" t="str">
        <f t="shared" si="45"/>
        <v>S-WD-USA-636</v>
      </c>
      <c r="H875" s="11" t="s">
        <v>1966</v>
      </c>
    </row>
    <row r="876" spans="1:8" x14ac:dyDescent="0.3">
      <c r="A876" s="11" t="str">
        <f>Transportation!A876</f>
        <v>P-PD-9536</v>
      </c>
      <c r="B876" s="21">
        <f>Manufacturing!E876+5</f>
        <v>44529</v>
      </c>
      <c r="C876" s="11" t="str">
        <f t="shared" si="43"/>
        <v>WD-CHI-100424</v>
      </c>
      <c r="D876" s="11" t="str">
        <f t="shared" si="44"/>
        <v>WH-CHI-6464</v>
      </c>
      <c r="E876" s="11" t="s">
        <v>24</v>
      </c>
      <c r="F876" s="11" t="s">
        <v>37</v>
      </c>
      <c r="G876" s="11" t="str">
        <f t="shared" si="45"/>
        <v>S-WD-CHI-499</v>
      </c>
      <c r="H876" s="11" t="s">
        <v>1967</v>
      </c>
    </row>
    <row r="877" spans="1:8" x14ac:dyDescent="0.3">
      <c r="A877" s="11" t="str">
        <f>Transportation!A877</f>
        <v>P-PD-9537</v>
      </c>
      <c r="B877" s="21">
        <f>Manufacturing!E877+5</f>
        <v>44529</v>
      </c>
      <c r="C877" s="11" t="str">
        <f t="shared" si="43"/>
        <v>WD-IND-100305</v>
      </c>
      <c r="D877" s="11" t="str">
        <f t="shared" si="44"/>
        <v>WH-IND-6615</v>
      </c>
      <c r="E877" s="11" t="s">
        <v>1092</v>
      </c>
      <c r="F877" s="11" t="s">
        <v>37</v>
      </c>
      <c r="G877" s="11" t="str">
        <f t="shared" si="45"/>
        <v>S-WD-IND-693</v>
      </c>
      <c r="H877" s="11" t="s">
        <v>1968</v>
      </c>
    </row>
    <row r="878" spans="1:8" x14ac:dyDescent="0.3">
      <c r="A878" s="11" t="str">
        <f>Transportation!A878</f>
        <v>P-PD-9538</v>
      </c>
      <c r="B878" s="21">
        <f>Manufacturing!E878+5</f>
        <v>44529</v>
      </c>
      <c r="C878" s="11" t="str">
        <f t="shared" si="43"/>
        <v>WD-GER-100474</v>
      </c>
      <c r="D878" s="11" t="str">
        <f t="shared" si="44"/>
        <v>WH-GER-6615</v>
      </c>
      <c r="E878" s="11" t="s">
        <v>29</v>
      </c>
      <c r="F878" s="11" t="s">
        <v>25</v>
      </c>
      <c r="G878" s="11" t="str">
        <f t="shared" si="45"/>
        <v>S-WD-GER-809</v>
      </c>
      <c r="H878" s="11" t="s">
        <v>1969</v>
      </c>
    </row>
    <row r="879" spans="1:8" x14ac:dyDescent="0.3">
      <c r="A879" s="11" t="str">
        <f>Transportation!A879</f>
        <v>P-PD-9714</v>
      </c>
      <c r="B879" s="21">
        <f>Manufacturing!E879+5</f>
        <v>44529</v>
      </c>
      <c r="C879" s="11" t="str">
        <f t="shared" si="43"/>
        <v>WD-CHI-100424</v>
      </c>
      <c r="D879" s="11" t="str">
        <f t="shared" si="44"/>
        <v>WH-CHI-6464</v>
      </c>
      <c r="E879" s="11" t="s">
        <v>24</v>
      </c>
      <c r="F879" s="11" t="s">
        <v>33</v>
      </c>
      <c r="G879" s="11" t="str">
        <f t="shared" si="45"/>
        <v>S-WD-CHI-715</v>
      </c>
      <c r="H879" s="11" t="s">
        <v>1970</v>
      </c>
    </row>
    <row r="880" spans="1:8" x14ac:dyDescent="0.3">
      <c r="A880" s="11" t="str">
        <f>Transportation!A880</f>
        <v>P-PD-9540</v>
      </c>
      <c r="B880" s="21">
        <f>Manufacturing!E880+5</f>
        <v>44530</v>
      </c>
      <c r="C880" s="11" t="str">
        <f t="shared" si="43"/>
        <v>WD-CHI-100424</v>
      </c>
      <c r="D880" s="11" t="str">
        <f t="shared" si="44"/>
        <v>WH-CHI-6464</v>
      </c>
      <c r="E880" s="11" t="s">
        <v>24</v>
      </c>
      <c r="F880" s="11" t="s">
        <v>33</v>
      </c>
      <c r="G880" s="11" t="str">
        <f t="shared" si="45"/>
        <v>S-WD-CHI-715</v>
      </c>
      <c r="H880" s="11" t="s">
        <v>1971</v>
      </c>
    </row>
    <row r="881" spans="1:8" x14ac:dyDescent="0.3">
      <c r="A881" s="11" t="str">
        <f>Transportation!A881</f>
        <v>P-PD-9541</v>
      </c>
      <c r="B881" s="21">
        <f>Manufacturing!E881+5</f>
        <v>44530</v>
      </c>
      <c r="C881" s="11" t="str">
        <f t="shared" si="43"/>
        <v>WD-CHI-100424</v>
      </c>
      <c r="D881" s="11" t="str">
        <f t="shared" si="44"/>
        <v>WH-CHI-6464</v>
      </c>
      <c r="E881" s="11" t="s">
        <v>24</v>
      </c>
      <c r="F881" s="11" t="s">
        <v>37</v>
      </c>
      <c r="G881" s="11" t="str">
        <f t="shared" si="45"/>
        <v>S-WD-CHI-499</v>
      </c>
      <c r="H881" s="11" t="s">
        <v>1972</v>
      </c>
    </row>
    <row r="882" spans="1:8" x14ac:dyDescent="0.3">
      <c r="A882" s="11" t="str">
        <f>Transportation!A882</f>
        <v>P-PD-9542</v>
      </c>
      <c r="B882" s="21">
        <f>Manufacturing!E882+5</f>
        <v>44530</v>
      </c>
      <c r="C882" s="11" t="str">
        <f t="shared" si="43"/>
        <v>WD-GER-100474</v>
      </c>
      <c r="D882" s="11" t="str">
        <f t="shared" si="44"/>
        <v>WH-GER-6615</v>
      </c>
      <c r="E882" s="11" t="s">
        <v>29</v>
      </c>
      <c r="F882" s="11" t="s">
        <v>33</v>
      </c>
      <c r="G882" s="11" t="str">
        <f t="shared" si="45"/>
        <v>S-WD-GER-929</v>
      </c>
      <c r="H882" s="11" t="s">
        <v>1973</v>
      </c>
    </row>
    <row r="883" spans="1:8" x14ac:dyDescent="0.3">
      <c r="A883" s="11" t="str">
        <f>Transportation!A883</f>
        <v>P-PD-9543</v>
      </c>
      <c r="B883" s="21">
        <f>Manufacturing!E883+5</f>
        <v>44531</v>
      </c>
      <c r="C883" s="11" t="str">
        <f t="shared" si="43"/>
        <v>WD-CHI-100424</v>
      </c>
      <c r="D883" s="11" t="str">
        <f t="shared" si="44"/>
        <v>WH-CHI-6464</v>
      </c>
      <c r="E883" s="11" t="s">
        <v>24</v>
      </c>
      <c r="F883" s="11" t="s">
        <v>16</v>
      </c>
      <c r="G883" s="11" t="str">
        <f t="shared" si="45"/>
        <v>S-WD-CHI-449</v>
      </c>
      <c r="H883" s="11" t="s">
        <v>1974</v>
      </c>
    </row>
    <row r="884" spans="1:8" x14ac:dyDescent="0.3">
      <c r="A884" s="11" t="str">
        <f>Transportation!A884</f>
        <v>P-PD-9544</v>
      </c>
      <c r="B884" s="21">
        <f>Manufacturing!E884+5</f>
        <v>44531</v>
      </c>
      <c r="C884" s="11" t="str">
        <f t="shared" si="43"/>
        <v>WD-USA-100961</v>
      </c>
      <c r="D884" s="11" t="str">
        <f t="shared" si="44"/>
        <v>WH-USA-9758</v>
      </c>
      <c r="E884" s="11" t="s">
        <v>1094</v>
      </c>
      <c r="F884" s="11" t="s">
        <v>16</v>
      </c>
      <c r="G884" s="11" t="str">
        <f t="shared" si="45"/>
        <v>S-WD-USA-636</v>
      </c>
      <c r="H884" s="11" t="s">
        <v>1975</v>
      </c>
    </row>
    <row r="885" spans="1:8" x14ac:dyDescent="0.3">
      <c r="A885" s="11" t="str">
        <f>Transportation!A885</f>
        <v>P-PD-9545</v>
      </c>
      <c r="B885" s="21">
        <f>Manufacturing!E885+5</f>
        <v>44531</v>
      </c>
      <c r="C885" s="11" t="str">
        <f t="shared" si="43"/>
        <v>WD-IND-100305</v>
      </c>
      <c r="D885" s="11" t="str">
        <f t="shared" si="44"/>
        <v>WH-IND-6615</v>
      </c>
      <c r="E885" s="11" t="s">
        <v>1092</v>
      </c>
      <c r="F885" s="11" t="s">
        <v>25</v>
      </c>
      <c r="G885" s="11" t="str">
        <f t="shared" si="45"/>
        <v>S-WD-IND-809</v>
      </c>
      <c r="H885" s="11" t="s">
        <v>1976</v>
      </c>
    </row>
    <row r="886" spans="1:8" x14ac:dyDescent="0.3">
      <c r="A886" s="11" t="str">
        <f>Transportation!A886</f>
        <v>P-PD-9546</v>
      </c>
      <c r="B886" s="21">
        <f>Manufacturing!E886+5</f>
        <v>44532</v>
      </c>
      <c r="C886" s="11" t="str">
        <f t="shared" si="43"/>
        <v>WD-IND-100305</v>
      </c>
      <c r="D886" s="11" t="str">
        <f t="shared" si="44"/>
        <v>WH-IND-6615</v>
      </c>
      <c r="E886" s="11" t="s">
        <v>1092</v>
      </c>
      <c r="F886" s="11" t="s">
        <v>33</v>
      </c>
      <c r="G886" s="11" t="str">
        <f t="shared" si="45"/>
        <v>S-WD-IND-929</v>
      </c>
      <c r="H886" s="11" t="s">
        <v>1977</v>
      </c>
    </row>
    <row r="887" spans="1:8" x14ac:dyDescent="0.3">
      <c r="A887" s="11" t="str">
        <f>Transportation!A887</f>
        <v>P-PD-9547</v>
      </c>
      <c r="B887" s="21">
        <f>Manufacturing!E887+5</f>
        <v>44532</v>
      </c>
      <c r="C887" s="11" t="str">
        <f t="shared" si="43"/>
        <v>WD-USA-100961</v>
      </c>
      <c r="D887" s="11" t="str">
        <f t="shared" si="44"/>
        <v>WH-USA-9758</v>
      </c>
      <c r="E887" s="11" t="s">
        <v>1094</v>
      </c>
      <c r="F887" s="11" t="s">
        <v>33</v>
      </c>
      <c r="G887" s="11" t="str">
        <f t="shared" si="45"/>
        <v>S-WD-USA-530</v>
      </c>
      <c r="H887" s="11" t="s">
        <v>1978</v>
      </c>
    </row>
    <row r="888" spans="1:8" x14ac:dyDescent="0.3">
      <c r="A888" s="11" t="str">
        <f>Transportation!A888</f>
        <v>P-PD-9548</v>
      </c>
      <c r="B888" s="21">
        <f>Manufacturing!E888+5</f>
        <v>44532</v>
      </c>
      <c r="C888" s="11" t="str">
        <f t="shared" si="43"/>
        <v>WD-USA-100961</v>
      </c>
      <c r="D888" s="11" t="str">
        <f t="shared" si="44"/>
        <v>WH-USA-9758</v>
      </c>
      <c r="E888" s="11" t="s">
        <v>1094</v>
      </c>
      <c r="F888" s="11" t="s">
        <v>16</v>
      </c>
      <c r="G888" s="11" t="str">
        <f t="shared" si="45"/>
        <v>S-WD-USA-636</v>
      </c>
      <c r="H888" s="11" t="s">
        <v>1979</v>
      </c>
    </row>
    <row r="889" spans="1:8" x14ac:dyDescent="0.3">
      <c r="A889" s="11" t="str">
        <f>Transportation!A889</f>
        <v>P-PD-9549</v>
      </c>
      <c r="B889" s="21">
        <f>Manufacturing!E889+5</f>
        <v>44533</v>
      </c>
      <c r="C889" s="11" t="str">
        <f t="shared" si="43"/>
        <v>WD-IND-100305</v>
      </c>
      <c r="D889" s="11" t="str">
        <f t="shared" si="44"/>
        <v>WH-IND-6615</v>
      </c>
      <c r="E889" s="11" t="s">
        <v>1092</v>
      </c>
      <c r="F889" s="11" t="s">
        <v>33</v>
      </c>
      <c r="G889" s="11" t="str">
        <f t="shared" si="45"/>
        <v>S-WD-IND-929</v>
      </c>
      <c r="H889" s="11" t="s">
        <v>1980</v>
      </c>
    </row>
    <row r="890" spans="1:8" x14ac:dyDescent="0.3">
      <c r="A890" s="11" t="str">
        <f>Transportation!A890</f>
        <v>P-PD-9550</v>
      </c>
      <c r="B890" s="21">
        <f>Manufacturing!E890+5</f>
        <v>44533</v>
      </c>
      <c r="C890" s="11" t="str">
        <f t="shared" si="43"/>
        <v>WD-USA-100961</v>
      </c>
      <c r="D890" s="11" t="str">
        <f t="shared" si="44"/>
        <v>WH-USA-9758</v>
      </c>
      <c r="E890" s="11" t="s">
        <v>1094</v>
      </c>
      <c r="F890" s="11" t="s">
        <v>33</v>
      </c>
      <c r="G890" s="11" t="str">
        <f t="shared" si="45"/>
        <v>S-WD-USA-530</v>
      </c>
      <c r="H890" s="11" t="s">
        <v>1981</v>
      </c>
    </row>
    <row r="891" spans="1:8" x14ac:dyDescent="0.3">
      <c r="A891" s="11" t="str">
        <f>Transportation!A891</f>
        <v>P-PD-9551</v>
      </c>
      <c r="B891" s="21">
        <f>Manufacturing!E891+5</f>
        <v>44533</v>
      </c>
      <c r="C891" s="11" t="str">
        <f t="shared" si="43"/>
        <v>WD-CHI-100424</v>
      </c>
      <c r="D891" s="11" t="str">
        <f t="shared" si="44"/>
        <v>WH-CHI-6464</v>
      </c>
      <c r="E891" s="11" t="s">
        <v>24</v>
      </c>
      <c r="F891" s="11" t="s">
        <v>37</v>
      </c>
      <c r="G891" s="11" t="str">
        <f t="shared" si="45"/>
        <v>S-WD-CHI-499</v>
      </c>
      <c r="H891" s="11" t="s">
        <v>1982</v>
      </c>
    </row>
    <row r="892" spans="1:8" x14ac:dyDescent="0.3">
      <c r="A892" s="11" t="str">
        <f>Transportation!A892</f>
        <v>P-PD-9552</v>
      </c>
      <c r="B892" s="21">
        <f>Manufacturing!E892+5</f>
        <v>44533</v>
      </c>
      <c r="C892" s="11" t="str">
        <f t="shared" si="43"/>
        <v>WD-GER-100474</v>
      </c>
      <c r="D892" s="11" t="str">
        <f t="shared" si="44"/>
        <v>WH-GER-6615</v>
      </c>
      <c r="E892" s="11" t="s">
        <v>29</v>
      </c>
      <c r="F892" s="11" t="s">
        <v>37</v>
      </c>
      <c r="G892" s="11" t="str">
        <f t="shared" si="45"/>
        <v>S-WD-GER-693</v>
      </c>
      <c r="H892" s="11" t="s">
        <v>1983</v>
      </c>
    </row>
    <row r="893" spans="1:8" x14ac:dyDescent="0.3">
      <c r="A893" s="11" t="str">
        <f>Transportation!A893</f>
        <v>P-PD-9553</v>
      </c>
      <c r="B893" s="21">
        <f>Manufacturing!E893+5</f>
        <v>44534</v>
      </c>
      <c r="C893" s="11" t="str">
        <f t="shared" si="43"/>
        <v>WD-IND-100305</v>
      </c>
      <c r="D893" s="11" t="str">
        <f t="shared" si="44"/>
        <v>WH-IND-6615</v>
      </c>
      <c r="E893" s="11" t="s">
        <v>1092</v>
      </c>
      <c r="F893" s="12" t="s">
        <v>33</v>
      </c>
      <c r="G893" s="11" t="str">
        <f t="shared" si="45"/>
        <v>S-WD-IND-929</v>
      </c>
      <c r="H893" s="11" t="s">
        <v>1984</v>
      </c>
    </row>
    <row r="894" spans="1:8" x14ac:dyDescent="0.3">
      <c r="A894" s="11" t="str">
        <f>Transportation!A894</f>
        <v>P-PD-9554</v>
      </c>
      <c r="B894" s="21">
        <f>Manufacturing!E894+5</f>
        <v>44534</v>
      </c>
      <c r="C894" s="11" t="str">
        <f t="shared" si="43"/>
        <v>WD-GER-100474</v>
      </c>
      <c r="D894" s="11" t="str">
        <f t="shared" si="44"/>
        <v>WH-GER-6615</v>
      </c>
      <c r="E894" s="11" t="s">
        <v>29</v>
      </c>
      <c r="F894" s="12" t="s">
        <v>37</v>
      </c>
      <c r="G894" s="11" t="str">
        <f t="shared" si="45"/>
        <v>S-WD-GER-693</v>
      </c>
      <c r="H894" s="11" t="s">
        <v>1985</v>
      </c>
    </row>
    <row r="895" spans="1:8" x14ac:dyDescent="0.3">
      <c r="A895" s="11" t="str">
        <f>Transportation!A895</f>
        <v>P-PD-9555</v>
      </c>
      <c r="B895" s="21">
        <f>Manufacturing!E895+5</f>
        <v>44534</v>
      </c>
      <c r="C895" s="11" t="str">
        <f t="shared" si="43"/>
        <v>WD-CHI-100424</v>
      </c>
      <c r="D895" s="11" t="str">
        <f t="shared" si="44"/>
        <v>WH-CHI-6464</v>
      </c>
      <c r="E895" s="11" t="s">
        <v>24</v>
      </c>
      <c r="F895" s="12" t="s">
        <v>16</v>
      </c>
      <c r="G895" s="11" t="str">
        <f t="shared" si="45"/>
        <v>S-WD-CHI-449</v>
      </c>
      <c r="H895" s="11" t="s">
        <v>1986</v>
      </c>
    </row>
    <row r="896" spans="1:8" x14ac:dyDescent="0.3">
      <c r="A896" s="11" t="str">
        <f>Transportation!A896</f>
        <v>P-PD-9556</v>
      </c>
      <c r="B896" s="21">
        <f>Manufacturing!E896+5</f>
        <v>44535</v>
      </c>
      <c r="C896" s="11" t="str">
        <f t="shared" si="43"/>
        <v>WD-IND-100305</v>
      </c>
      <c r="D896" s="11" t="str">
        <f t="shared" si="44"/>
        <v>WH-IND-6615</v>
      </c>
      <c r="E896" s="11" t="s">
        <v>1092</v>
      </c>
      <c r="F896" s="12" t="s">
        <v>25</v>
      </c>
      <c r="G896" s="11" t="str">
        <f t="shared" si="45"/>
        <v>S-WD-IND-809</v>
      </c>
      <c r="H896" s="11" t="s">
        <v>1987</v>
      </c>
    </row>
    <row r="897" spans="1:8" x14ac:dyDescent="0.3">
      <c r="A897" s="11" t="str">
        <f>Transportation!A897</f>
        <v>P-PD-9557</v>
      </c>
      <c r="B897" s="21">
        <f>Manufacturing!E897+5</f>
        <v>44535</v>
      </c>
      <c r="C897" s="11" t="str">
        <f t="shared" si="43"/>
        <v>WD-IND-100305</v>
      </c>
      <c r="D897" s="11" t="str">
        <f t="shared" si="44"/>
        <v>WH-IND-6615</v>
      </c>
      <c r="E897" s="11" t="s">
        <v>1092</v>
      </c>
      <c r="F897" s="12" t="s">
        <v>25</v>
      </c>
      <c r="G897" s="11" t="str">
        <f t="shared" si="45"/>
        <v>S-WD-IND-809</v>
      </c>
      <c r="H897" s="11" t="s">
        <v>1988</v>
      </c>
    </row>
    <row r="898" spans="1:8" x14ac:dyDescent="0.3">
      <c r="A898" s="11" t="str">
        <f>Transportation!A898</f>
        <v>P-PD-9558</v>
      </c>
      <c r="B898" s="21">
        <f>Manufacturing!E898+5</f>
        <v>44535</v>
      </c>
      <c r="C898" s="11" t="str">
        <f t="shared" si="43"/>
        <v>WD-IND-100305</v>
      </c>
      <c r="D898" s="11" t="str">
        <f t="shared" si="44"/>
        <v>WH-IND-6615</v>
      </c>
      <c r="E898" s="11" t="s">
        <v>1092</v>
      </c>
      <c r="F898" s="12" t="s">
        <v>16</v>
      </c>
      <c r="G898" s="11" t="str">
        <f t="shared" si="45"/>
        <v>S-WD-IND-858</v>
      </c>
      <c r="H898" s="11" t="s">
        <v>1989</v>
      </c>
    </row>
    <row r="899" spans="1:8" x14ac:dyDescent="0.3">
      <c r="A899" s="11" t="str">
        <f>Transportation!A899</f>
        <v>P-PD-9559</v>
      </c>
      <c r="B899" s="21">
        <f>Manufacturing!E899+5</f>
        <v>44535</v>
      </c>
      <c r="C899" s="11" t="str">
        <f t="shared" si="43"/>
        <v>WD-GER-100474</v>
      </c>
      <c r="D899" s="11" t="str">
        <f t="shared" si="44"/>
        <v>WH-GER-6615</v>
      </c>
      <c r="E899" s="11" t="s">
        <v>29</v>
      </c>
      <c r="F899" s="12" t="s">
        <v>33</v>
      </c>
      <c r="G899" s="11" t="str">
        <f t="shared" si="45"/>
        <v>S-WD-GER-929</v>
      </c>
      <c r="H899" s="11" t="s">
        <v>1990</v>
      </c>
    </row>
    <row r="900" spans="1:8" x14ac:dyDescent="0.3">
      <c r="A900" s="11" t="str">
        <f>Transportation!A900</f>
        <v>P-PD-9715</v>
      </c>
      <c r="B900" s="21">
        <f>Manufacturing!E900+5</f>
        <v>44536</v>
      </c>
      <c r="C900" s="11" t="str">
        <f t="shared" si="43"/>
        <v>WD-CHI-100424</v>
      </c>
      <c r="D900" s="11" t="str">
        <f t="shared" si="44"/>
        <v>WH-CHI-6464</v>
      </c>
      <c r="E900" s="11" t="s">
        <v>24</v>
      </c>
      <c r="F900" s="12" t="s">
        <v>16</v>
      </c>
      <c r="G900" s="11" t="str">
        <f t="shared" si="45"/>
        <v>S-WD-CHI-449</v>
      </c>
      <c r="H900" s="11" t="s">
        <v>1991</v>
      </c>
    </row>
    <row r="901" spans="1:8" x14ac:dyDescent="0.3">
      <c r="A901" s="11" t="str">
        <f>Transportation!A901</f>
        <v>P-PD-9561</v>
      </c>
      <c r="B901" s="21">
        <f>Manufacturing!E901+5</f>
        <v>44536</v>
      </c>
      <c r="C901" s="11" t="str">
        <f t="shared" si="43"/>
        <v>WD-GER-100474</v>
      </c>
      <c r="D901" s="11" t="str">
        <f t="shared" si="44"/>
        <v>WH-GER-6615</v>
      </c>
      <c r="E901" s="11" t="s">
        <v>29</v>
      </c>
      <c r="F901" s="12" t="s">
        <v>33</v>
      </c>
      <c r="G901" s="11" t="str">
        <f t="shared" si="45"/>
        <v>S-WD-GER-929</v>
      </c>
      <c r="H901" s="11" t="s">
        <v>1992</v>
      </c>
    </row>
    <row r="902" spans="1:8" x14ac:dyDescent="0.3">
      <c r="A902" s="11" t="str">
        <f>Transportation!A902</f>
        <v>P-PD-9562</v>
      </c>
      <c r="B902" s="21">
        <f>Manufacturing!E902+5</f>
        <v>44536</v>
      </c>
      <c r="C902" s="11" t="str">
        <f t="shared" si="43"/>
        <v>WD-CHI-100424</v>
      </c>
      <c r="D902" s="11" t="str">
        <f t="shared" si="44"/>
        <v>WH-CHI-6464</v>
      </c>
      <c r="E902" s="11" t="s">
        <v>24</v>
      </c>
      <c r="F902" s="12" t="s">
        <v>33</v>
      </c>
      <c r="G902" s="11" t="str">
        <f t="shared" si="45"/>
        <v>S-WD-CHI-715</v>
      </c>
      <c r="H902" s="11" t="s">
        <v>1993</v>
      </c>
    </row>
    <row r="903" spans="1:8" x14ac:dyDescent="0.3">
      <c r="A903" s="11" t="str">
        <f>Transportation!A903</f>
        <v>P-PD-9563</v>
      </c>
      <c r="B903" s="21">
        <f>Manufacturing!E903+5</f>
        <v>44536</v>
      </c>
      <c r="C903" s="11" t="str">
        <f t="shared" si="43"/>
        <v>WD-CHI-100424</v>
      </c>
      <c r="D903" s="11" t="str">
        <f t="shared" si="44"/>
        <v>WH-CHI-6464</v>
      </c>
      <c r="E903" s="11" t="s">
        <v>24</v>
      </c>
      <c r="F903" s="12" t="s">
        <v>16</v>
      </c>
      <c r="G903" s="11" t="str">
        <f t="shared" si="45"/>
        <v>S-WD-CHI-449</v>
      </c>
      <c r="H903" s="11" t="s">
        <v>1994</v>
      </c>
    </row>
    <row r="904" spans="1:8" x14ac:dyDescent="0.3">
      <c r="A904" s="11" t="str">
        <f>Transportation!A904</f>
        <v>P-PD-9564</v>
      </c>
      <c r="B904" s="21">
        <f>Manufacturing!E904+5</f>
        <v>44536</v>
      </c>
      <c r="C904" s="11" t="str">
        <f t="shared" si="43"/>
        <v>WD-GER-100474</v>
      </c>
      <c r="D904" s="11" t="str">
        <f t="shared" si="44"/>
        <v>WH-GER-6615</v>
      </c>
      <c r="E904" s="11" t="s">
        <v>29</v>
      </c>
      <c r="F904" s="12" t="s">
        <v>33</v>
      </c>
      <c r="G904" s="11" t="str">
        <f t="shared" si="45"/>
        <v>S-WD-GER-929</v>
      </c>
      <c r="H904" s="11" t="s">
        <v>1995</v>
      </c>
    </row>
    <row r="905" spans="1:8" x14ac:dyDescent="0.3">
      <c r="A905" s="11" t="str">
        <f>Transportation!A905</f>
        <v>P-PD-9565</v>
      </c>
      <c r="B905" s="21">
        <f>Manufacturing!E905+5</f>
        <v>44537</v>
      </c>
      <c r="C905" s="11" t="str">
        <f t="shared" si="43"/>
        <v>WD-GER-100474</v>
      </c>
      <c r="D905" s="11" t="str">
        <f t="shared" si="44"/>
        <v>WH-GER-6615</v>
      </c>
      <c r="E905" s="11" t="s">
        <v>29</v>
      </c>
      <c r="F905" s="12" t="s">
        <v>16</v>
      </c>
      <c r="G905" s="11" t="str">
        <f t="shared" si="45"/>
        <v>S-WD-GER-858</v>
      </c>
      <c r="H905" s="11" t="s">
        <v>1996</v>
      </c>
    </row>
    <row r="906" spans="1:8" x14ac:dyDescent="0.3">
      <c r="A906" s="11" t="str">
        <f>Transportation!A906</f>
        <v>P-PD-9566</v>
      </c>
      <c r="B906" s="21">
        <f>Manufacturing!E906+5</f>
        <v>44537</v>
      </c>
      <c r="C906" s="11" t="str">
        <f t="shared" si="43"/>
        <v>WD-IND-100305</v>
      </c>
      <c r="D906" s="11" t="str">
        <f t="shared" si="44"/>
        <v>WH-IND-6615</v>
      </c>
      <c r="E906" s="11" t="s">
        <v>1092</v>
      </c>
      <c r="F906" s="12" t="s">
        <v>16</v>
      </c>
      <c r="G906" s="11" t="str">
        <f t="shared" si="45"/>
        <v>S-WD-IND-858</v>
      </c>
      <c r="H906" s="11" t="s">
        <v>1997</v>
      </c>
    </row>
    <row r="907" spans="1:8" x14ac:dyDescent="0.3">
      <c r="A907" s="11" t="str">
        <f>Transportation!A907</f>
        <v>P-PD-9567</v>
      </c>
      <c r="B907" s="21">
        <f>Manufacturing!E907+5</f>
        <v>44537</v>
      </c>
      <c r="C907" s="11" t="str">
        <f t="shared" si="43"/>
        <v>WD-CHI-100424</v>
      </c>
      <c r="D907" s="11" t="str">
        <f t="shared" si="44"/>
        <v>WH-CHI-6464</v>
      </c>
      <c r="E907" s="11" t="s">
        <v>24</v>
      </c>
      <c r="F907" s="12" t="s">
        <v>16</v>
      </c>
      <c r="G907" s="11" t="str">
        <f t="shared" si="45"/>
        <v>S-WD-CHI-449</v>
      </c>
      <c r="H907" s="11" t="s">
        <v>1998</v>
      </c>
    </row>
    <row r="908" spans="1:8" x14ac:dyDescent="0.3">
      <c r="A908" s="11" t="str">
        <f>Transportation!A908</f>
        <v>P-PD-9568</v>
      </c>
      <c r="B908" s="21">
        <f>Manufacturing!E908+5</f>
        <v>44537</v>
      </c>
      <c r="C908" s="11" t="str">
        <f t="shared" si="43"/>
        <v>WD-USA-100961</v>
      </c>
      <c r="D908" s="11" t="str">
        <f t="shared" si="44"/>
        <v>WH-USA-9758</v>
      </c>
      <c r="E908" s="11" t="s">
        <v>1094</v>
      </c>
      <c r="F908" s="12" t="s">
        <v>33</v>
      </c>
      <c r="G908" s="11" t="str">
        <f t="shared" si="45"/>
        <v>S-WD-USA-530</v>
      </c>
      <c r="H908" s="11" t="s">
        <v>1999</v>
      </c>
    </row>
    <row r="909" spans="1:8" x14ac:dyDescent="0.3">
      <c r="A909" s="11" t="str">
        <f>Transportation!A909</f>
        <v>P-PD-9569</v>
      </c>
      <c r="B909" s="21">
        <f>Manufacturing!E909+5</f>
        <v>44538</v>
      </c>
      <c r="C909" s="11" t="str">
        <f t="shared" si="43"/>
        <v>WD-GER-100474</v>
      </c>
      <c r="D909" s="11" t="str">
        <f t="shared" si="44"/>
        <v>WH-GER-6615</v>
      </c>
      <c r="E909" s="11" t="s">
        <v>29</v>
      </c>
      <c r="F909" s="12" t="s">
        <v>37</v>
      </c>
      <c r="G909" s="11" t="str">
        <f t="shared" si="45"/>
        <v>S-WD-GER-693</v>
      </c>
      <c r="H909" s="11" t="s">
        <v>2000</v>
      </c>
    </row>
    <row r="910" spans="1:8" x14ac:dyDescent="0.3">
      <c r="A910" s="11" t="str">
        <f>Transportation!A910</f>
        <v>P-PD-9570</v>
      </c>
      <c r="B910" s="21">
        <f>Manufacturing!E910+5</f>
        <v>44538</v>
      </c>
      <c r="C910" s="11" t="str">
        <f t="shared" si="43"/>
        <v>WD-CHI-100424</v>
      </c>
      <c r="D910" s="11" t="str">
        <f t="shared" si="44"/>
        <v>WH-CHI-6464</v>
      </c>
      <c r="E910" s="11" t="s">
        <v>24</v>
      </c>
      <c r="F910" s="11" t="s">
        <v>25</v>
      </c>
      <c r="G910" s="11" t="str">
        <f t="shared" si="45"/>
        <v>S-WD-CHI-690</v>
      </c>
      <c r="H910" s="11" t="s">
        <v>2001</v>
      </c>
    </row>
    <row r="911" spans="1:8" x14ac:dyDescent="0.3">
      <c r="A911" s="11" t="str">
        <f>Transportation!A911</f>
        <v>P-PD-9716</v>
      </c>
      <c r="B911" s="21">
        <f>Manufacturing!E911+5</f>
        <v>44538</v>
      </c>
      <c r="C911" s="11" t="str">
        <f t="shared" si="43"/>
        <v>WD-GER-100474</v>
      </c>
      <c r="D911" s="11" t="str">
        <f t="shared" si="44"/>
        <v>WH-GER-6615</v>
      </c>
      <c r="E911" s="11" t="s">
        <v>29</v>
      </c>
      <c r="F911" s="11" t="s">
        <v>37</v>
      </c>
      <c r="G911" s="11" t="str">
        <f t="shared" si="45"/>
        <v>S-WD-GER-693</v>
      </c>
      <c r="H911" s="11" t="s">
        <v>2002</v>
      </c>
    </row>
    <row r="912" spans="1:8" x14ac:dyDescent="0.3">
      <c r="A912" s="11" t="str">
        <f>Transportation!A912</f>
        <v>P-PD-9572</v>
      </c>
      <c r="B912" s="21">
        <f>Manufacturing!E912+5</f>
        <v>44539</v>
      </c>
      <c r="C912" s="11" t="str">
        <f t="shared" si="43"/>
        <v>WD-IND-100305</v>
      </c>
      <c r="D912" s="11" t="str">
        <f t="shared" si="44"/>
        <v>WH-IND-6615</v>
      </c>
      <c r="E912" s="11" t="s">
        <v>1092</v>
      </c>
      <c r="F912" s="11" t="s">
        <v>37</v>
      </c>
      <c r="G912" s="11" t="str">
        <f t="shared" si="45"/>
        <v>S-WD-IND-693</v>
      </c>
      <c r="H912" s="11" t="s">
        <v>2003</v>
      </c>
    </row>
    <row r="913" spans="1:8" x14ac:dyDescent="0.3">
      <c r="A913" s="11" t="str">
        <f>Transportation!A913</f>
        <v>P-PD-9717</v>
      </c>
      <c r="B913" s="21">
        <f>Manufacturing!E913+5</f>
        <v>44539</v>
      </c>
      <c r="C913" s="11" t="str">
        <f t="shared" si="43"/>
        <v>WD-IND-100305</v>
      </c>
      <c r="D913" s="11" t="str">
        <f t="shared" si="44"/>
        <v>WH-IND-6615</v>
      </c>
      <c r="E913" s="11" t="s">
        <v>1092</v>
      </c>
      <c r="F913" s="11" t="s">
        <v>33</v>
      </c>
      <c r="G913" s="11" t="str">
        <f t="shared" si="45"/>
        <v>S-WD-IND-929</v>
      </c>
      <c r="H913" s="11" t="s">
        <v>2004</v>
      </c>
    </row>
    <row r="914" spans="1:8" x14ac:dyDescent="0.3">
      <c r="A914" s="11" t="str">
        <f>Transportation!A914</f>
        <v>P-PD-9574</v>
      </c>
      <c r="B914" s="21">
        <f>Manufacturing!E914+5</f>
        <v>44539</v>
      </c>
      <c r="C914" s="11" t="str">
        <f t="shared" si="43"/>
        <v>WD-GER-100474</v>
      </c>
      <c r="D914" s="11" t="str">
        <f t="shared" si="44"/>
        <v>WH-GER-6615</v>
      </c>
      <c r="E914" s="11" t="s">
        <v>29</v>
      </c>
      <c r="F914" s="11" t="s">
        <v>33</v>
      </c>
      <c r="G914" s="11" t="str">
        <f t="shared" si="45"/>
        <v>S-WD-GER-929</v>
      </c>
      <c r="H914" s="11" t="s">
        <v>2005</v>
      </c>
    </row>
    <row r="915" spans="1:8" x14ac:dyDescent="0.3">
      <c r="A915" s="11" t="str">
        <f>Transportation!A915</f>
        <v>P-PD-9575</v>
      </c>
      <c r="B915" s="21">
        <f>Manufacturing!E915+5</f>
        <v>44539</v>
      </c>
      <c r="C915" s="11" t="str">
        <f t="shared" si="43"/>
        <v>WD-IND-100305</v>
      </c>
      <c r="D915" s="11" t="str">
        <f t="shared" si="44"/>
        <v>WH-IND-6615</v>
      </c>
      <c r="E915" s="11" t="s">
        <v>1092</v>
      </c>
      <c r="F915" s="11" t="s">
        <v>37</v>
      </c>
      <c r="G915" s="11" t="str">
        <f t="shared" si="45"/>
        <v>S-WD-IND-693</v>
      </c>
      <c r="H915" s="11" t="s">
        <v>2006</v>
      </c>
    </row>
    <row r="916" spans="1:8" x14ac:dyDescent="0.3">
      <c r="A916" s="11" t="str">
        <f>Transportation!A916</f>
        <v>P-PD-9576</v>
      </c>
      <c r="B916" s="21">
        <f>Manufacturing!E916+5</f>
        <v>44539</v>
      </c>
      <c r="C916" s="11" t="str">
        <f t="shared" si="43"/>
        <v>WD-GER-100474</v>
      </c>
      <c r="D916" s="11" t="str">
        <f t="shared" si="44"/>
        <v>WH-GER-6615</v>
      </c>
      <c r="E916" s="11" t="s">
        <v>29</v>
      </c>
      <c r="F916" s="11" t="s">
        <v>37</v>
      </c>
      <c r="G916" s="11" t="str">
        <f t="shared" si="45"/>
        <v>S-WD-GER-693</v>
      </c>
      <c r="H916" s="11" t="s">
        <v>2007</v>
      </c>
    </row>
    <row r="917" spans="1:8" x14ac:dyDescent="0.3">
      <c r="A917" s="11" t="str">
        <f>Transportation!A917</f>
        <v>P-PD-9577</v>
      </c>
      <c r="B917" s="21">
        <f>Manufacturing!E917+5</f>
        <v>44540</v>
      </c>
      <c r="C917" s="11" t="str">
        <f t="shared" si="43"/>
        <v>WD-IND-100305</v>
      </c>
      <c r="D917" s="11" t="str">
        <f t="shared" si="44"/>
        <v>WH-IND-6615</v>
      </c>
      <c r="E917" s="11" t="s">
        <v>1092</v>
      </c>
      <c r="F917" s="11" t="s">
        <v>25</v>
      </c>
      <c r="G917" s="11" t="str">
        <f t="shared" si="45"/>
        <v>S-WD-IND-809</v>
      </c>
      <c r="H917" s="11" t="s">
        <v>2008</v>
      </c>
    </row>
    <row r="918" spans="1:8" x14ac:dyDescent="0.3">
      <c r="A918" s="11" t="str">
        <f>Transportation!A918</f>
        <v>P-PD-9578</v>
      </c>
      <c r="B918" s="21">
        <f>Manufacturing!E918+5</f>
        <v>44540</v>
      </c>
      <c r="C918" s="11" t="str">
        <f t="shared" si="43"/>
        <v>WD-IND-100305</v>
      </c>
      <c r="D918" s="11" t="str">
        <f t="shared" si="44"/>
        <v>WH-IND-6615</v>
      </c>
      <c r="E918" s="11" t="s">
        <v>1092</v>
      </c>
      <c r="F918" s="11" t="s">
        <v>37</v>
      </c>
      <c r="G918" s="11" t="str">
        <f t="shared" si="45"/>
        <v>S-WD-IND-693</v>
      </c>
      <c r="H918" s="11" t="s">
        <v>2009</v>
      </c>
    </row>
    <row r="919" spans="1:8" x14ac:dyDescent="0.3">
      <c r="A919" s="11" t="str">
        <f>Transportation!A919</f>
        <v>P-PD-9579</v>
      </c>
      <c r="B919" s="21">
        <f>Manufacturing!E919+5</f>
        <v>44540</v>
      </c>
      <c r="C919" s="11" t="str">
        <f t="shared" ref="C919:C982" si="46">IF(E919="Germany","WD-GER-100474",IF(E919="China","WD-CHI-100424",IF(E919="India","WD-IND-100305",IF(E919="USA","WD-USA-100961",""))))</f>
        <v>WD-GER-100474</v>
      </c>
      <c r="D919" s="11" t="str">
        <f t="shared" ref="D919:D982" si="47">IF(E919="Germany","WH-GER-6615",IF(E919="China","WH-CHI-6464",IF(E919="India","WH-IND-6615",IF(E919="USA","WH-USA-9758",""))))</f>
        <v>WH-GER-6615</v>
      </c>
      <c r="E919" s="11" t="s">
        <v>29</v>
      </c>
      <c r="F919" s="11" t="s">
        <v>16</v>
      </c>
      <c r="G919" s="11" t="str">
        <f t="shared" ref="G919:G982" si="48">IF(AND(F919="Multi Tier Racking",E919="USA"),"S-WD-USA-530",IF(AND(F919="Static Shelving",E919="USA"),"S-WD-USA-636",IF(AND(F919="Mobile Shelving",E919="USA"),"S-WD-USA-934",IF(AND(F919="Pallet Racking",E919="USA"),"S-WD-USA-488",IF(AND(F919="Multi Tier Racking",E919="Germany"),"S-WD-GER-929",IF(AND(F919="Static Shelving",E919="Germany"),"S-WD-GER-858",IF(AND(F919="Mobile Shelving",E919="Germany"),"S-WD-GER-809",IF(AND(F919="Pallet Racking",E919="Germany"),"S-WD-GER-693",IF(AND(F919="Multi Tier Racking",E919="China"),"S-WD-CHI-715",IF(AND(F919="Static Shelving",E919="China"),"S-WD-CHI-449",IF(AND(F919="Mobile Shelving",E919="China"),"S-WD-CHI-690",IF(AND(F919="Pallet Racking",E919="China"),"S-WD-CHI-499",IF(AND(F919="Multi Tier Racking",E919="India"),"S-WD-IND-929",IF(AND(F919="Static Shelving",E919="India"),"S-WD-IND-858",IF(AND(F919="Mobile Shelving",E919="India"),"S-WD-IND-809",IF(AND(F919="Pallet Racking",E919="India"),"S-WD-IND-693",""))))))))))))))))</f>
        <v>S-WD-GER-858</v>
      </c>
      <c r="H919" s="11" t="s">
        <v>2010</v>
      </c>
    </row>
    <row r="920" spans="1:8" x14ac:dyDescent="0.3">
      <c r="A920" s="11" t="str">
        <f>Transportation!A920</f>
        <v>P-PD-9718</v>
      </c>
      <c r="B920" s="21">
        <f>Manufacturing!E920+5</f>
        <v>44542</v>
      </c>
      <c r="C920" s="11" t="str">
        <f t="shared" si="46"/>
        <v>WD-USA-100961</v>
      </c>
      <c r="D920" s="11" t="str">
        <f t="shared" si="47"/>
        <v>WH-USA-9758</v>
      </c>
      <c r="E920" s="11" t="s">
        <v>1094</v>
      </c>
      <c r="F920" s="11" t="s">
        <v>25</v>
      </c>
      <c r="G920" s="11" t="str">
        <f t="shared" si="48"/>
        <v>S-WD-USA-934</v>
      </c>
      <c r="H920" s="11" t="s">
        <v>2011</v>
      </c>
    </row>
    <row r="921" spans="1:8" x14ac:dyDescent="0.3">
      <c r="A921" s="11" t="str">
        <f>Transportation!A921</f>
        <v>P-PD-9581</v>
      </c>
      <c r="B921" s="21">
        <f>Manufacturing!E921+5</f>
        <v>44542</v>
      </c>
      <c r="C921" s="11" t="str">
        <f t="shared" si="46"/>
        <v>WD-IND-100305</v>
      </c>
      <c r="D921" s="11" t="str">
        <f t="shared" si="47"/>
        <v>WH-IND-6615</v>
      </c>
      <c r="E921" s="11" t="s">
        <v>1092</v>
      </c>
      <c r="F921" s="11" t="s">
        <v>25</v>
      </c>
      <c r="G921" s="11" t="str">
        <f t="shared" si="48"/>
        <v>S-WD-IND-809</v>
      </c>
      <c r="H921" s="11" t="s">
        <v>2012</v>
      </c>
    </row>
    <row r="922" spans="1:8" x14ac:dyDescent="0.3">
      <c r="A922" s="11" t="str">
        <f>Transportation!A922</f>
        <v>P-PD-9582</v>
      </c>
      <c r="B922" s="21">
        <f>Manufacturing!E922+5</f>
        <v>44542</v>
      </c>
      <c r="C922" s="11" t="str">
        <f t="shared" si="46"/>
        <v>WD-CHI-100424</v>
      </c>
      <c r="D922" s="11" t="str">
        <f t="shared" si="47"/>
        <v>WH-CHI-6464</v>
      </c>
      <c r="E922" s="11" t="s">
        <v>24</v>
      </c>
      <c r="F922" s="11" t="s">
        <v>16</v>
      </c>
      <c r="G922" s="11" t="str">
        <f t="shared" si="48"/>
        <v>S-WD-CHI-449</v>
      </c>
      <c r="H922" s="11" t="s">
        <v>2013</v>
      </c>
    </row>
    <row r="923" spans="1:8" x14ac:dyDescent="0.3">
      <c r="A923" s="11" t="str">
        <f>Transportation!A923</f>
        <v>P-PD-9583</v>
      </c>
      <c r="B923" s="21">
        <f>Manufacturing!E923+5</f>
        <v>44542</v>
      </c>
      <c r="C923" s="11" t="str">
        <f t="shared" si="46"/>
        <v>WD-IND-100305</v>
      </c>
      <c r="D923" s="11" t="str">
        <f t="shared" si="47"/>
        <v>WH-IND-6615</v>
      </c>
      <c r="E923" s="11" t="s">
        <v>1092</v>
      </c>
      <c r="F923" s="11" t="s">
        <v>25</v>
      </c>
      <c r="G923" s="11" t="str">
        <f t="shared" si="48"/>
        <v>S-WD-IND-809</v>
      </c>
      <c r="H923" s="11" t="s">
        <v>2014</v>
      </c>
    </row>
    <row r="924" spans="1:8" x14ac:dyDescent="0.3">
      <c r="A924" s="11" t="str">
        <f>Transportation!A924</f>
        <v>P-PD-9721</v>
      </c>
      <c r="B924" s="21">
        <f>Manufacturing!E924+5</f>
        <v>44542</v>
      </c>
      <c r="C924" s="11" t="str">
        <f t="shared" si="46"/>
        <v>WD-USA-100961</v>
      </c>
      <c r="D924" s="11" t="str">
        <f t="shared" si="47"/>
        <v>WH-USA-9758</v>
      </c>
      <c r="E924" s="11" t="s">
        <v>1094</v>
      </c>
      <c r="F924" s="11" t="s">
        <v>33</v>
      </c>
      <c r="G924" s="11" t="str">
        <f t="shared" si="48"/>
        <v>S-WD-USA-530</v>
      </c>
      <c r="H924" s="11" t="s">
        <v>2015</v>
      </c>
    </row>
    <row r="925" spans="1:8" x14ac:dyDescent="0.3">
      <c r="A925" s="11" t="str">
        <f>Transportation!A925</f>
        <v>P-PD-9585</v>
      </c>
      <c r="B925" s="21">
        <f>Manufacturing!E925+5</f>
        <v>44543</v>
      </c>
      <c r="C925" s="11" t="str">
        <f t="shared" si="46"/>
        <v>WD-CHI-100424</v>
      </c>
      <c r="D925" s="11" t="str">
        <f t="shared" si="47"/>
        <v>WH-CHI-6464</v>
      </c>
      <c r="E925" s="11" t="s">
        <v>24</v>
      </c>
      <c r="F925" s="11" t="s">
        <v>33</v>
      </c>
      <c r="G925" s="11" t="str">
        <f t="shared" si="48"/>
        <v>S-WD-CHI-715</v>
      </c>
      <c r="H925" s="11" t="s">
        <v>2016</v>
      </c>
    </row>
    <row r="926" spans="1:8" x14ac:dyDescent="0.3">
      <c r="A926" s="11" t="str">
        <f>Transportation!A926</f>
        <v>P-PD-9586</v>
      </c>
      <c r="B926" s="21">
        <f>Manufacturing!E926+5</f>
        <v>44543</v>
      </c>
      <c r="C926" s="11" t="str">
        <f t="shared" si="46"/>
        <v>WD-USA-100961</v>
      </c>
      <c r="D926" s="11" t="str">
        <f t="shared" si="47"/>
        <v>WH-USA-9758</v>
      </c>
      <c r="E926" s="11" t="s">
        <v>1094</v>
      </c>
      <c r="F926" s="11" t="s">
        <v>16</v>
      </c>
      <c r="G926" s="11" t="str">
        <f t="shared" si="48"/>
        <v>S-WD-USA-636</v>
      </c>
      <c r="H926" s="11" t="s">
        <v>2017</v>
      </c>
    </row>
    <row r="927" spans="1:8" x14ac:dyDescent="0.3">
      <c r="A927" s="11" t="str">
        <f>Transportation!A927</f>
        <v>P-PD-9587</v>
      </c>
      <c r="B927" s="21">
        <f>Manufacturing!E927+5</f>
        <v>44543</v>
      </c>
      <c r="C927" s="11" t="str">
        <f t="shared" si="46"/>
        <v>WD-CHI-100424</v>
      </c>
      <c r="D927" s="11" t="str">
        <f t="shared" si="47"/>
        <v>WH-CHI-6464</v>
      </c>
      <c r="E927" s="11" t="s">
        <v>24</v>
      </c>
      <c r="F927" s="11" t="s">
        <v>16</v>
      </c>
      <c r="G927" s="11" t="str">
        <f t="shared" si="48"/>
        <v>S-WD-CHI-449</v>
      </c>
      <c r="H927" s="11" t="s">
        <v>2018</v>
      </c>
    </row>
    <row r="928" spans="1:8" x14ac:dyDescent="0.3">
      <c r="A928" s="11" t="str">
        <f>Transportation!A928</f>
        <v>P-PD-9588</v>
      </c>
      <c r="B928" s="21">
        <f>Manufacturing!E928+5</f>
        <v>44543</v>
      </c>
      <c r="C928" s="11" t="str">
        <f t="shared" si="46"/>
        <v>WD-GER-100474</v>
      </c>
      <c r="D928" s="11" t="str">
        <f t="shared" si="47"/>
        <v>WH-GER-6615</v>
      </c>
      <c r="E928" s="11" t="s">
        <v>29</v>
      </c>
      <c r="F928" s="11" t="s">
        <v>37</v>
      </c>
      <c r="G928" s="11" t="str">
        <f t="shared" si="48"/>
        <v>S-WD-GER-693</v>
      </c>
      <c r="H928" s="11" t="s">
        <v>2019</v>
      </c>
    </row>
    <row r="929" spans="1:8" x14ac:dyDescent="0.3">
      <c r="A929" s="11" t="str">
        <f>Transportation!A929</f>
        <v>P-PD-9589</v>
      </c>
      <c r="B929" s="21">
        <f>Manufacturing!E929+5</f>
        <v>44543</v>
      </c>
      <c r="C929" s="11" t="str">
        <f t="shared" si="46"/>
        <v>WD-USA-100961</v>
      </c>
      <c r="D929" s="11" t="str">
        <f t="shared" si="47"/>
        <v>WH-USA-9758</v>
      </c>
      <c r="E929" s="11" t="s">
        <v>1094</v>
      </c>
      <c r="F929" s="11" t="s">
        <v>25</v>
      </c>
      <c r="G929" s="11" t="str">
        <f t="shared" si="48"/>
        <v>S-WD-USA-934</v>
      </c>
      <c r="H929" s="11" t="s">
        <v>2020</v>
      </c>
    </row>
    <row r="930" spans="1:8" x14ac:dyDescent="0.3">
      <c r="A930" s="11" t="str">
        <f>Transportation!A930</f>
        <v>P-PD-9590</v>
      </c>
      <c r="B930" s="21">
        <f>Manufacturing!E930+5</f>
        <v>44543</v>
      </c>
      <c r="C930" s="11" t="str">
        <f t="shared" si="46"/>
        <v>WD-CHI-100424</v>
      </c>
      <c r="D930" s="11" t="str">
        <f t="shared" si="47"/>
        <v>WH-CHI-6464</v>
      </c>
      <c r="E930" s="11" t="s">
        <v>24</v>
      </c>
      <c r="F930" s="11" t="s">
        <v>33</v>
      </c>
      <c r="G930" s="11" t="str">
        <f t="shared" si="48"/>
        <v>S-WD-CHI-715</v>
      </c>
      <c r="H930" s="11" t="s">
        <v>2021</v>
      </c>
    </row>
    <row r="931" spans="1:8" x14ac:dyDescent="0.3">
      <c r="A931" s="11" t="str">
        <f>Transportation!A931</f>
        <v>P-PD-9591</v>
      </c>
      <c r="B931" s="21">
        <f>Manufacturing!E931+5</f>
        <v>44544</v>
      </c>
      <c r="C931" s="11" t="str">
        <f t="shared" si="46"/>
        <v>WD-GER-100474</v>
      </c>
      <c r="D931" s="11" t="str">
        <f t="shared" si="47"/>
        <v>WH-GER-6615</v>
      </c>
      <c r="E931" s="11" t="s">
        <v>29</v>
      </c>
      <c r="F931" s="11" t="s">
        <v>25</v>
      </c>
      <c r="G931" s="11" t="str">
        <f t="shared" si="48"/>
        <v>S-WD-GER-809</v>
      </c>
      <c r="H931" s="11" t="s">
        <v>2022</v>
      </c>
    </row>
    <row r="932" spans="1:8" x14ac:dyDescent="0.3">
      <c r="A932" s="11" t="str">
        <f>Transportation!A932</f>
        <v>P-PD-9592</v>
      </c>
      <c r="B932" s="21">
        <f>Manufacturing!E932+5</f>
        <v>44544</v>
      </c>
      <c r="C932" s="11" t="str">
        <f t="shared" si="46"/>
        <v>WD-IND-100305</v>
      </c>
      <c r="D932" s="11" t="str">
        <f t="shared" si="47"/>
        <v>WH-IND-6615</v>
      </c>
      <c r="E932" s="11" t="s">
        <v>1092</v>
      </c>
      <c r="F932" s="11" t="s">
        <v>25</v>
      </c>
      <c r="G932" s="11" t="str">
        <f t="shared" si="48"/>
        <v>S-WD-IND-809</v>
      </c>
      <c r="H932" s="11" t="s">
        <v>2023</v>
      </c>
    </row>
    <row r="933" spans="1:8" x14ac:dyDescent="0.3">
      <c r="A933" s="11" t="str">
        <f>Transportation!A933</f>
        <v>P-PD-9593</v>
      </c>
      <c r="B933" s="21">
        <f>Manufacturing!E933+5</f>
        <v>44544</v>
      </c>
      <c r="C933" s="11" t="str">
        <f t="shared" si="46"/>
        <v>WD-GER-100474</v>
      </c>
      <c r="D933" s="11" t="str">
        <f t="shared" si="47"/>
        <v>WH-GER-6615</v>
      </c>
      <c r="E933" s="11" t="s">
        <v>29</v>
      </c>
      <c r="F933" s="11" t="s">
        <v>16</v>
      </c>
      <c r="G933" s="11" t="str">
        <f t="shared" si="48"/>
        <v>S-WD-GER-858</v>
      </c>
      <c r="H933" s="11" t="s">
        <v>2024</v>
      </c>
    </row>
    <row r="934" spans="1:8" x14ac:dyDescent="0.3">
      <c r="A934" s="11" t="str">
        <f>Transportation!A934</f>
        <v>P-PD-9722</v>
      </c>
      <c r="B934" s="21">
        <f>Manufacturing!E934+5</f>
        <v>44544</v>
      </c>
      <c r="C934" s="11" t="str">
        <f t="shared" si="46"/>
        <v>WD-USA-100961</v>
      </c>
      <c r="D934" s="11" t="str">
        <f t="shared" si="47"/>
        <v>WH-USA-9758</v>
      </c>
      <c r="E934" s="11" t="s">
        <v>1094</v>
      </c>
      <c r="F934" s="11" t="s">
        <v>16</v>
      </c>
      <c r="G934" s="11" t="str">
        <f t="shared" si="48"/>
        <v>S-WD-USA-636</v>
      </c>
      <c r="H934" s="11" t="s">
        <v>2025</v>
      </c>
    </row>
    <row r="935" spans="1:8" x14ac:dyDescent="0.3">
      <c r="A935" s="11" t="str">
        <f>Transportation!A935</f>
        <v>P-PD-9723</v>
      </c>
      <c r="B935" s="21">
        <f>Manufacturing!E935+5</f>
        <v>44545</v>
      </c>
      <c r="C935" s="11" t="str">
        <f t="shared" si="46"/>
        <v>WD-GER-100474</v>
      </c>
      <c r="D935" s="11" t="str">
        <f t="shared" si="47"/>
        <v>WH-GER-6615</v>
      </c>
      <c r="E935" s="11" t="s">
        <v>29</v>
      </c>
      <c r="F935" s="11" t="s">
        <v>16</v>
      </c>
      <c r="G935" s="11" t="str">
        <f t="shared" si="48"/>
        <v>S-WD-GER-858</v>
      </c>
      <c r="H935" s="11" t="s">
        <v>2026</v>
      </c>
    </row>
    <row r="936" spans="1:8" x14ac:dyDescent="0.3">
      <c r="A936" s="11" t="str">
        <f>Transportation!A936</f>
        <v>P-PD-9596</v>
      </c>
      <c r="B936" s="21">
        <f>Manufacturing!E936+5</f>
        <v>44545</v>
      </c>
      <c r="C936" s="11" t="str">
        <f t="shared" si="46"/>
        <v>WD-IND-100305</v>
      </c>
      <c r="D936" s="11" t="str">
        <f t="shared" si="47"/>
        <v>WH-IND-6615</v>
      </c>
      <c r="E936" s="11" t="s">
        <v>1092</v>
      </c>
      <c r="F936" s="11" t="s">
        <v>37</v>
      </c>
      <c r="G936" s="11" t="str">
        <f t="shared" si="48"/>
        <v>S-WD-IND-693</v>
      </c>
      <c r="H936" s="11" t="s">
        <v>2027</v>
      </c>
    </row>
    <row r="937" spans="1:8" x14ac:dyDescent="0.3">
      <c r="A937" s="11" t="str">
        <f>Transportation!A937</f>
        <v>P-PD-9597</v>
      </c>
      <c r="B937" s="21">
        <f>Manufacturing!E937+5</f>
        <v>44545</v>
      </c>
      <c r="C937" s="11" t="str">
        <f t="shared" si="46"/>
        <v>WD-GER-100474</v>
      </c>
      <c r="D937" s="11" t="str">
        <f t="shared" si="47"/>
        <v>WH-GER-6615</v>
      </c>
      <c r="E937" s="11" t="s">
        <v>29</v>
      </c>
      <c r="F937" s="11" t="s">
        <v>25</v>
      </c>
      <c r="G937" s="11" t="str">
        <f t="shared" si="48"/>
        <v>S-WD-GER-809</v>
      </c>
      <c r="H937" s="11" t="s">
        <v>2028</v>
      </c>
    </row>
    <row r="938" spans="1:8" x14ac:dyDescent="0.3">
      <c r="A938" s="11" t="str">
        <f>Transportation!A938</f>
        <v>P-PD-9598</v>
      </c>
      <c r="B938" s="21">
        <f>Manufacturing!E938+5</f>
        <v>44545</v>
      </c>
      <c r="C938" s="11" t="str">
        <f t="shared" si="46"/>
        <v>WD-GER-100474</v>
      </c>
      <c r="D938" s="11" t="str">
        <f t="shared" si="47"/>
        <v>WH-GER-6615</v>
      </c>
      <c r="E938" s="11" t="s">
        <v>29</v>
      </c>
      <c r="F938" s="11" t="s">
        <v>33</v>
      </c>
      <c r="G938" s="11" t="str">
        <f t="shared" si="48"/>
        <v>S-WD-GER-929</v>
      </c>
      <c r="H938" s="11" t="s">
        <v>2029</v>
      </c>
    </row>
    <row r="939" spans="1:8" x14ac:dyDescent="0.3">
      <c r="A939" s="11" t="str">
        <f>Transportation!A939</f>
        <v>P-PD-9599</v>
      </c>
      <c r="B939" s="21">
        <f>Manufacturing!E939+5</f>
        <v>44545</v>
      </c>
      <c r="C939" s="11" t="str">
        <f t="shared" si="46"/>
        <v>WD-CHI-100424</v>
      </c>
      <c r="D939" s="11" t="str">
        <f t="shared" si="47"/>
        <v>WH-CHI-6464</v>
      </c>
      <c r="E939" s="11" t="s">
        <v>24</v>
      </c>
      <c r="F939" s="11" t="s">
        <v>25</v>
      </c>
      <c r="G939" s="11" t="str">
        <f t="shared" si="48"/>
        <v>S-WD-CHI-690</v>
      </c>
      <c r="H939" s="11" t="s">
        <v>2030</v>
      </c>
    </row>
    <row r="940" spans="1:8" x14ac:dyDescent="0.3">
      <c r="A940" s="11" t="str">
        <f>Transportation!A940</f>
        <v>P-PD-9600</v>
      </c>
      <c r="B940" s="21">
        <f>Manufacturing!E940+5</f>
        <v>44546</v>
      </c>
      <c r="C940" s="11" t="str">
        <f t="shared" si="46"/>
        <v>WD-USA-100961</v>
      </c>
      <c r="D940" s="11" t="str">
        <f t="shared" si="47"/>
        <v>WH-USA-9758</v>
      </c>
      <c r="E940" s="11" t="s">
        <v>1094</v>
      </c>
      <c r="F940" s="11" t="s">
        <v>33</v>
      </c>
      <c r="G940" s="11" t="str">
        <f t="shared" si="48"/>
        <v>S-WD-USA-530</v>
      </c>
      <c r="H940" s="11" t="s">
        <v>2031</v>
      </c>
    </row>
    <row r="941" spans="1:8" x14ac:dyDescent="0.3">
      <c r="A941" s="11" t="str">
        <f>Transportation!A941</f>
        <v>P-PD-9601</v>
      </c>
      <c r="B941" s="21">
        <f>Manufacturing!E941+5</f>
        <v>44546</v>
      </c>
      <c r="C941" s="11" t="str">
        <f t="shared" si="46"/>
        <v>WD-GER-100474</v>
      </c>
      <c r="D941" s="11" t="str">
        <f t="shared" si="47"/>
        <v>WH-GER-6615</v>
      </c>
      <c r="E941" s="11" t="s">
        <v>29</v>
      </c>
      <c r="F941" s="11" t="s">
        <v>25</v>
      </c>
      <c r="G941" s="11" t="str">
        <f t="shared" si="48"/>
        <v>S-WD-GER-809</v>
      </c>
      <c r="H941" s="11" t="s">
        <v>2032</v>
      </c>
    </row>
    <row r="942" spans="1:8" x14ac:dyDescent="0.3">
      <c r="A942" s="11" t="str">
        <f>Transportation!A942</f>
        <v>P-PD-9602</v>
      </c>
      <c r="B942" s="21">
        <f>Manufacturing!E942+5</f>
        <v>44546</v>
      </c>
      <c r="C942" s="11" t="str">
        <f t="shared" si="46"/>
        <v>WD-USA-100961</v>
      </c>
      <c r="D942" s="11" t="str">
        <f t="shared" si="47"/>
        <v>WH-USA-9758</v>
      </c>
      <c r="E942" s="11" t="s">
        <v>1094</v>
      </c>
      <c r="F942" s="11" t="s">
        <v>33</v>
      </c>
      <c r="G942" s="11" t="str">
        <f t="shared" si="48"/>
        <v>S-WD-USA-530</v>
      </c>
      <c r="H942" s="11" t="s">
        <v>2033</v>
      </c>
    </row>
    <row r="943" spans="1:8" x14ac:dyDescent="0.3">
      <c r="A943" s="11" t="str">
        <f>Transportation!A943</f>
        <v>P-PD-9603</v>
      </c>
      <c r="B943" s="21">
        <f>Manufacturing!E943+5</f>
        <v>44546</v>
      </c>
      <c r="C943" s="11" t="str">
        <f t="shared" si="46"/>
        <v>WD-CHI-100424</v>
      </c>
      <c r="D943" s="11" t="str">
        <f t="shared" si="47"/>
        <v>WH-CHI-6464</v>
      </c>
      <c r="E943" s="11" t="s">
        <v>24</v>
      </c>
      <c r="F943" s="11" t="s">
        <v>16</v>
      </c>
      <c r="G943" s="11" t="str">
        <f t="shared" si="48"/>
        <v>S-WD-CHI-449</v>
      </c>
      <c r="H943" s="11" t="s">
        <v>2034</v>
      </c>
    </row>
    <row r="944" spans="1:8" x14ac:dyDescent="0.3">
      <c r="A944" s="11" t="str">
        <f>Transportation!A944</f>
        <v>P-PD-9604</v>
      </c>
      <c r="B944" s="21">
        <f>Manufacturing!E944+5</f>
        <v>44546</v>
      </c>
      <c r="C944" s="11" t="str">
        <f t="shared" si="46"/>
        <v>WD-GER-100474</v>
      </c>
      <c r="D944" s="11" t="str">
        <f t="shared" si="47"/>
        <v>WH-GER-6615</v>
      </c>
      <c r="E944" s="11" t="s">
        <v>29</v>
      </c>
      <c r="F944" s="11" t="s">
        <v>37</v>
      </c>
      <c r="G944" s="11" t="str">
        <f t="shared" si="48"/>
        <v>S-WD-GER-693</v>
      </c>
      <c r="H944" s="11" t="s">
        <v>2035</v>
      </c>
    </row>
    <row r="945" spans="1:8" x14ac:dyDescent="0.3">
      <c r="A945" s="11" t="str">
        <f>Transportation!A945</f>
        <v>P-PD-9605</v>
      </c>
      <c r="B945" s="21">
        <f>Manufacturing!E945+5</f>
        <v>44546</v>
      </c>
      <c r="C945" s="11" t="str">
        <f t="shared" si="46"/>
        <v>WD-CHI-100424</v>
      </c>
      <c r="D945" s="11" t="str">
        <f t="shared" si="47"/>
        <v>WH-CHI-6464</v>
      </c>
      <c r="E945" s="11" t="s">
        <v>24</v>
      </c>
      <c r="F945" s="11" t="s">
        <v>37</v>
      </c>
      <c r="G945" s="11" t="str">
        <f t="shared" si="48"/>
        <v>S-WD-CHI-499</v>
      </c>
      <c r="H945" s="11" t="s">
        <v>2036</v>
      </c>
    </row>
    <row r="946" spans="1:8" x14ac:dyDescent="0.3">
      <c r="A946" s="11" t="str">
        <f>Transportation!A946</f>
        <v>P-PD-9606</v>
      </c>
      <c r="B946" s="21">
        <f>Manufacturing!E946+5</f>
        <v>44547</v>
      </c>
      <c r="C946" s="11" t="str">
        <f t="shared" si="46"/>
        <v>WD-GER-100474</v>
      </c>
      <c r="D946" s="11" t="str">
        <f t="shared" si="47"/>
        <v>WH-GER-6615</v>
      </c>
      <c r="E946" s="11" t="s">
        <v>29</v>
      </c>
      <c r="F946" s="11" t="s">
        <v>25</v>
      </c>
      <c r="G946" s="11" t="str">
        <f t="shared" si="48"/>
        <v>S-WD-GER-809</v>
      </c>
      <c r="H946" s="11" t="s">
        <v>2037</v>
      </c>
    </row>
    <row r="947" spans="1:8" x14ac:dyDescent="0.3">
      <c r="A947" s="11" t="str">
        <f>Transportation!A947</f>
        <v>P-PD-9607</v>
      </c>
      <c r="B947" s="21">
        <f>Manufacturing!E947+5</f>
        <v>44547</v>
      </c>
      <c r="C947" s="11" t="str">
        <f t="shared" si="46"/>
        <v>WD-CHI-100424</v>
      </c>
      <c r="D947" s="11" t="str">
        <f t="shared" si="47"/>
        <v>WH-CHI-6464</v>
      </c>
      <c r="E947" s="11" t="s">
        <v>24</v>
      </c>
      <c r="F947" s="11" t="s">
        <v>33</v>
      </c>
      <c r="G947" s="11" t="str">
        <f t="shared" si="48"/>
        <v>S-WD-CHI-715</v>
      </c>
      <c r="H947" s="11" t="s">
        <v>2038</v>
      </c>
    </row>
    <row r="948" spans="1:8" x14ac:dyDescent="0.3">
      <c r="A948" s="11" t="str">
        <f>Transportation!A948</f>
        <v>P-PD-9608</v>
      </c>
      <c r="B948" s="21">
        <f>Manufacturing!E948+5</f>
        <v>44547</v>
      </c>
      <c r="C948" s="11" t="str">
        <f t="shared" si="46"/>
        <v>WD-USA-100961</v>
      </c>
      <c r="D948" s="11" t="str">
        <f t="shared" si="47"/>
        <v>WH-USA-9758</v>
      </c>
      <c r="E948" s="11" t="s">
        <v>1094</v>
      </c>
      <c r="F948" s="11" t="s">
        <v>33</v>
      </c>
      <c r="G948" s="11" t="str">
        <f t="shared" si="48"/>
        <v>S-WD-USA-530</v>
      </c>
      <c r="H948" s="11" t="s">
        <v>2039</v>
      </c>
    </row>
    <row r="949" spans="1:8" x14ac:dyDescent="0.3">
      <c r="A949" s="11" t="str">
        <f>Transportation!A949</f>
        <v>P-PD-9609</v>
      </c>
      <c r="B949" s="21">
        <f>Manufacturing!E949+5</f>
        <v>44547</v>
      </c>
      <c r="C949" s="11" t="str">
        <f t="shared" si="46"/>
        <v>WD-CHI-100424</v>
      </c>
      <c r="D949" s="11" t="str">
        <f t="shared" si="47"/>
        <v>WH-CHI-6464</v>
      </c>
      <c r="E949" s="11" t="s">
        <v>24</v>
      </c>
      <c r="F949" s="11" t="s">
        <v>37</v>
      </c>
      <c r="G949" s="11" t="str">
        <f t="shared" si="48"/>
        <v>S-WD-CHI-499</v>
      </c>
      <c r="H949" s="11" t="s">
        <v>2040</v>
      </c>
    </row>
    <row r="950" spans="1:8" x14ac:dyDescent="0.3">
      <c r="A950" s="11" t="str">
        <f>Transportation!A950</f>
        <v>P-PD-9610</v>
      </c>
      <c r="B950" s="21">
        <f>Manufacturing!E950+5</f>
        <v>44547</v>
      </c>
      <c r="C950" s="11" t="str">
        <f t="shared" si="46"/>
        <v>WD-IND-100305</v>
      </c>
      <c r="D950" s="11" t="str">
        <f t="shared" si="47"/>
        <v>WH-IND-6615</v>
      </c>
      <c r="E950" s="11" t="s">
        <v>1092</v>
      </c>
      <c r="F950" s="11" t="s">
        <v>33</v>
      </c>
      <c r="G950" s="11" t="str">
        <f t="shared" si="48"/>
        <v>S-WD-IND-929</v>
      </c>
      <c r="H950" s="11" t="s">
        <v>2041</v>
      </c>
    </row>
    <row r="951" spans="1:8" x14ac:dyDescent="0.3">
      <c r="A951" s="11" t="str">
        <f>Transportation!A951</f>
        <v>P-PD-9611</v>
      </c>
      <c r="B951" s="21">
        <f>Manufacturing!E951+5</f>
        <v>44548</v>
      </c>
      <c r="C951" s="11" t="str">
        <f t="shared" si="46"/>
        <v>WD-USA-100961</v>
      </c>
      <c r="D951" s="11" t="str">
        <f t="shared" si="47"/>
        <v>WH-USA-9758</v>
      </c>
      <c r="E951" s="11" t="s">
        <v>1094</v>
      </c>
      <c r="F951" s="11" t="s">
        <v>16</v>
      </c>
      <c r="G951" s="11" t="str">
        <f t="shared" si="48"/>
        <v>S-WD-USA-636</v>
      </c>
      <c r="H951" s="11" t="s">
        <v>2042</v>
      </c>
    </row>
    <row r="952" spans="1:8" x14ac:dyDescent="0.3">
      <c r="A952" s="11" t="str">
        <f>Transportation!A952</f>
        <v>P-PD-9612</v>
      </c>
      <c r="B952" s="21">
        <f>Manufacturing!E952+5</f>
        <v>44548</v>
      </c>
      <c r="C952" s="11" t="str">
        <f t="shared" si="46"/>
        <v>WD-CHI-100424</v>
      </c>
      <c r="D952" s="11" t="str">
        <f t="shared" si="47"/>
        <v>WH-CHI-6464</v>
      </c>
      <c r="E952" s="11" t="s">
        <v>24</v>
      </c>
      <c r="F952" s="11" t="s">
        <v>16</v>
      </c>
      <c r="G952" s="11" t="str">
        <f t="shared" si="48"/>
        <v>S-WD-CHI-449</v>
      </c>
      <c r="H952" s="11" t="s">
        <v>2043</v>
      </c>
    </row>
    <row r="953" spans="1:8" x14ac:dyDescent="0.3">
      <c r="A953" s="11" t="str">
        <f>Transportation!A953</f>
        <v>P-PD-9613</v>
      </c>
      <c r="B953" s="21">
        <f>Manufacturing!E953+5</f>
        <v>44548</v>
      </c>
      <c r="C953" s="11" t="str">
        <f t="shared" si="46"/>
        <v>WD-GER-100474</v>
      </c>
      <c r="D953" s="11" t="str">
        <f t="shared" si="47"/>
        <v>WH-GER-6615</v>
      </c>
      <c r="E953" s="11" t="s">
        <v>29</v>
      </c>
      <c r="F953" s="11" t="s">
        <v>25</v>
      </c>
      <c r="G953" s="11" t="str">
        <f t="shared" si="48"/>
        <v>S-WD-GER-809</v>
      </c>
      <c r="H953" s="11" t="s">
        <v>2044</v>
      </c>
    </row>
    <row r="954" spans="1:8" x14ac:dyDescent="0.3">
      <c r="A954" s="11" t="str">
        <f>Transportation!A954</f>
        <v>P-PD-9614</v>
      </c>
      <c r="B954" s="21">
        <f>Manufacturing!E954+5</f>
        <v>44548</v>
      </c>
      <c r="C954" s="11" t="str">
        <f t="shared" si="46"/>
        <v>WD-IND-100305</v>
      </c>
      <c r="D954" s="11" t="str">
        <f t="shared" si="47"/>
        <v>WH-IND-6615</v>
      </c>
      <c r="E954" s="11" t="s">
        <v>1092</v>
      </c>
      <c r="F954" s="11" t="s">
        <v>33</v>
      </c>
      <c r="G954" s="11" t="str">
        <f t="shared" si="48"/>
        <v>S-WD-IND-929</v>
      </c>
      <c r="H954" s="11" t="s">
        <v>2045</v>
      </c>
    </row>
    <row r="955" spans="1:8" x14ac:dyDescent="0.3">
      <c r="A955" s="11" t="str">
        <f>Transportation!A955</f>
        <v>P-PD-9615</v>
      </c>
      <c r="B955" s="21">
        <f>Manufacturing!E955+5</f>
        <v>44549</v>
      </c>
      <c r="C955" s="11" t="str">
        <f t="shared" si="46"/>
        <v>WD-GER-100474</v>
      </c>
      <c r="D955" s="11" t="str">
        <f t="shared" si="47"/>
        <v>WH-GER-6615</v>
      </c>
      <c r="E955" s="11" t="s">
        <v>29</v>
      </c>
      <c r="F955" s="11" t="s">
        <v>33</v>
      </c>
      <c r="G955" s="11" t="str">
        <f t="shared" si="48"/>
        <v>S-WD-GER-929</v>
      </c>
      <c r="H955" s="11" t="s">
        <v>2046</v>
      </c>
    </row>
    <row r="956" spans="1:8" x14ac:dyDescent="0.3">
      <c r="A956" s="11" t="str">
        <f>Transportation!A956</f>
        <v>P-PD-9724</v>
      </c>
      <c r="B956" s="21">
        <f>Manufacturing!E956+5</f>
        <v>44549</v>
      </c>
      <c r="C956" s="11" t="str">
        <f t="shared" si="46"/>
        <v>WD-USA-100961</v>
      </c>
      <c r="D956" s="11" t="str">
        <f t="shared" si="47"/>
        <v>WH-USA-9758</v>
      </c>
      <c r="E956" s="11" t="s">
        <v>1094</v>
      </c>
      <c r="F956" s="11" t="s">
        <v>16</v>
      </c>
      <c r="G956" s="11" t="str">
        <f t="shared" si="48"/>
        <v>S-WD-USA-636</v>
      </c>
      <c r="H956" s="11" t="s">
        <v>2047</v>
      </c>
    </row>
    <row r="957" spans="1:8" x14ac:dyDescent="0.3">
      <c r="A957" s="11" t="str">
        <f>Transportation!A957</f>
        <v>P-PD-9617</v>
      </c>
      <c r="B957" s="21">
        <f>Manufacturing!E957+5</f>
        <v>44549</v>
      </c>
      <c r="C957" s="11" t="str">
        <f t="shared" si="46"/>
        <v>WD-GER-100474</v>
      </c>
      <c r="D957" s="11" t="str">
        <f t="shared" si="47"/>
        <v>WH-GER-6615</v>
      </c>
      <c r="E957" s="11" t="s">
        <v>29</v>
      </c>
      <c r="F957" s="11" t="s">
        <v>33</v>
      </c>
      <c r="G957" s="11" t="str">
        <f t="shared" si="48"/>
        <v>S-WD-GER-929</v>
      </c>
      <c r="H957" s="11" t="s">
        <v>2048</v>
      </c>
    </row>
    <row r="958" spans="1:8" x14ac:dyDescent="0.3">
      <c r="A958" s="11" t="str">
        <f>Transportation!A958</f>
        <v>P-PD-9618</v>
      </c>
      <c r="B958" s="21">
        <f>Manufacturing!E958+5</f>
        <v>44549</v>
      </c>
      <c r="C958" s="11" t="str">
        <f t="shared" si="46"/>
        <v>WD-IND-100305</v>
      </c>
      <c r="D958" s="11" t="str">
        <f t="shared" si="47"/>
        <v>WH-IND-6615</v>
      </c>
      <c r="E958" s="11" t="s">
        <v>1092</v>
      </c>
      <c r="F958" s="11" t="s">
        <v>33</v>
      </c>
      <c r="G958" s="11" t="str">
        <f t="shared" si="48"/>
        <v>S-WD-IND-929</v>
      </c>
      <c r="H958" s="11" t="s">
        <v>2049</v>
      </c>
    </row>
    <row r="959" spans="1:8" x14ac:dyDescent="0.3">
      <c r="A959" s="11" t="str">
        <f>Transportation!A959</f>
        <v>P-PD-9619</v>
      </c>
      <c r="B959" s="21">
        <f>Manufacturing!E959+5</f>
        <v>44549</v>
      </c>
      <c r="C959" s="11" t="str">
        <f t="shared" si="46"/>
        <v>WD-GER-100474</v>
      </c>
      <c r="D959" s="11" t="str">
        <f t="shared" si="47"/>
        <v>WH-GER-6615</v>
      </c>
      <c r="E959" s="11" t="s">
        <v>29</v>
      </c>
      <c r="F959" s="11" t="s">
        <v>37</v>
      </c>
      <c r="G959" s="11" t="str">
        <f t="shared" si="48"/>
        <v>S-WD-GER-693</v>
      </c>
      <c r="H959" s="11" t="s">
        <v>2050</v>
      </c>
    </row>
    <row r="960" spans="1:8" x14ac:dyDescent="0.3">
      <c r="A960" s="11" t="str">
        <f>Transportation!A960</f>
        <v>P-PD-9620</v>
      </c>
      <c r="B960" s="21">
        <f>Manufacturing!E960+5</f>
        <v>44550</v>
      </c>
      <c r="C960" s="11" t="str">
        <f t="shared" si="46"/>
        <v>WD-GER-100474</v>
      </c>
      <c r="D960" s="11" t="str">
        <f t="shared" si="47"/>
        <v>WH-GER-6615</v>
      </c>
      <c r="E960" s="11" t="s">
        <v>29</v>
      </c>
      <c r="F960" s="11" t="s">
        <v>37</v>
      </c>
      <c r="G960" s="11" t="str">
        <f t="shared" si="48"/>
        <v>S-WD-GER-693</v>
      </c>
      <c r="H960" s="11" t="s">
        <v>2051</v>
      </c>
    </row>
    <row r="961" spans="1:8" x14ac:dyDescent="0.3">
      <c r="A961" s="11" t="str">
        <f>Transportation!A961</f>
        <v>P-PD-9621</v>
      </c>
      <c r="B961" s="21">
        <f>Manufacturing!E961+5</f>
        <v>44550</v>
      </c>
      <c r="C961" s="11" t="str">
        <f t="shared" si="46"/>
        <v>WD-CHI-100424</v>
      </c>
      <c r="D961" s="11" t="str">
        <f t="shared" si="47"/>
        <v>WH-CHI-6464</v>
      </c>
      <c r="E961" s="11" t="s">
        <v>24</v>
      </c>
      <c r="F961" s="12" t="s">
        <v>33</v>
      </c>
      <c r="G961" s="11" t="str">
        <f t="shared" si="48"/>
        <v>S-WD-CHI-715</v>
      </c>
      <c r="H961" s="11" t="s">
        <v>2052</v>
      </c>
    </row>
    <row r="962" spans="1:8" x14ac:dyDescent="0.3">
      <c r="A962" s="11" t="str">
        <f>Transportation!A962</f>
        <v>P-PD-9622</v>
      </c>
      <c r="B962" s="21">
        <f>Manufacturing!E962+5</f>
        <v>44550</v>
      </c>
      <c r="C962" s="11" t="str">
        <f t="shared" si="46"/>
        <v>WD-USA-100961</v>
      </c>
      <c r="D962" s="11" t="str">
        <f t="shared" si="47"/>
        <v>WH-USA-9758</v>
      </c>
      <c r="E962" s="11" t="s">
        <v>1094</v>
      </c>
      <c r="F962" s="12" t="s">
        <v>37</v>
      </c>
      <c r="G962" s="11" t="str">
        <f t="shared" si="48"/>
        <v>S-WD-USA-488</v>
      </c>
      <c r="H962" s="11" t="s">
        <v>2053</v>
      </c>
    </row>
    <row r="963" spans="1:8" x14ac:dyDescent="0.3">
      <c r="A963" s="11" t="str">
        <f>Transportation!A963</f>
        <v>P-PD-9623</v>
      </c>
      <c r="B963" s="21">
        <f>Manufacturing!E963+5</f>
        <v>44550</v>
      </c>
      <c r="C963" s="11" t="str">
        <f t="shared" si="46"/>
        <v>WD-GER-100474</v>
      </c>
      <c r="D963" s="11" t="str">
        <f t="shared" si="47"/>
        <v>WH-GER-6615</v>
      </c>
      <c r="E963" s="11" t="s">
        <v>29</v>
      </c>
      <c r="F963" s="12" t="s">
        <v>16</v>
      </c>
      <c r="G963" s="11" t="str">
        <f t="shared" si="48"/>
        <v>S-WD-GER-858</v>
      </c>
      <c r="H963" s="11" t="s">
        <v>2054</v>
      </c>
    </row>
    <row r="964" spans="1:8" x14ac:dyDescent="0.3">
      <c r="A964" s="11" t="str">
        <f>Transportation!A964</f>
        <v>P-PD-9624</v>
      </c>
      <c r="B964" s="21">
        <f>Manufacturing!E964+5</f>
        <v>44550</v>
      </c>
      <c r="C964" s="11" t="str">
        <f t="shared" si="46"/>
        <v>WD-USA-100961</v>
      </c>
      <c r="D964" s="11" t="str">
        <f t="shared" si="47"/>
        <v>WH-USA-9758</v>
      </c>
      <c r="E964" s="11" t="s">
        <v>1094</v>
      </c>
      <c r="F964" s="12" t="s">
        <v>25</v>
      </c>
      <c r="G964" s="11" t="str">
        <f t="shared" si="48"/>
        <v>S-WD-USA-934</v>
      </c>
      <c r="H964" s="11" t="s">
        <v>2055</v>
      </c>
    </row>
    <row r="965" spans="1:8" x14ac:dyDescent="0.3">
      <c r="A965" s="11" t="str">
        <f>Transportation!A965</f>
        <v>P-PD-9625</v>
      </c>
      <c r="B965" s="21">
        <f>Manufacturing!E965+5</f>
        <v>44551</v>
      </c>
      <c r="C965" s="11" t="str">
        <f t="shared" si="46"/>
        <v>WD-CHI-100424</v>
      </c>
      <c r="D965" s="11" t="str">
        <f t="shared" si="47"/>
        <v>WH-CHI-6464</v>
      </c>
      <c r="E965" s="11" t="s">
        <v>24</v>
      </c>
      <c r="F965" s="12" t="s">
        <v>25</v>
      </c>
      <c r="G965" s="11" t="str">
        <f t="shared" si="48"/>
        <v>S-WD-CHI-690</v>
      </c>
      <c r="H965" s="11" t="s">
        <v>2056</v>
      </c>
    </row>
    <row r="966" spans="1:8" x14ac:dyDescent="0.3">
      <c r="A966" s="11" t="str">
        <f>Transportation!A966</f>
        <v>P-PD-9626</v>
      </c>
      <c r="B966" s="21">
        <f>Manufacturing!E966+5</f>
        <v>44551</v>
      </c>
      <c r="C966" s="11" t="str">
        <f t="shared" si="46"/>
        <v>WD-GER-100474</v>
      </c>
      <c r="D966" s="11" t="str">
        <f t="shared" si="47"/>
        <v>WH-GER-6615</v>
      </c>
      <c r="E966" s="11" t="s">
        <v>29</v>
      </c>
      <c r="F966" s="12" t="s">
        <v>16</v>
      </c>
      <c r="G966" s="11" t="str">
        <f t="shared" si="48"/>
        <v>S-WD-GER-858</v>
      </c>
      <c r="H966" s="11" t="s">
        <v>2057</v>
      </c>
    </row>
    <row r="967" spans="1:8" x14ac:dyDescent="0.3">
      <c r="A967" s="11" t="str">
        <f>Transportation!A967</f>
        <v>P-PD-9627</v>
      </c>
      <c r="B967" s="21">
        <f>Manufacturing!E967+5</f>
        <v>44551</v>
      </c>
      <c r="C967" s="11" t="str">
        <f t="shared" si="46"/>
        <v>WD-CHI-100424</v>
      </c>
      <c r="D967" s="11" t="str">
        <f t="shared" si="47"/>
        <v>WH-CHI-6464</v>
      </c>
      <c r="E967" s="11" t="s">
        <v>24</v>
      </c>
      <c r="F967" s="12" t="s">
        <v>33</v>
      </c>
      <c r="G967" s="11" t="str">
        <f t="shared" si="48"/>
        <v>S-WD-CHI-715</v>
      </c>
      <c r="H967" s="11" t="s">
        <v>2058</v>
      </c>
    </row>
    <row r="968" spans="1:8" x14ac:dyDescent="0.3">
      <c r="A968" s="11" t="str">
        <f>Transportation!A968</f>
        <v>P-PD-9725</v>
      </c>
      <c r="B968" s="21">
        <f>Manufacturing!E968+5</f>
        <v>44551</v>
      </c>
      <c r="C968" s="11" t="str">
        <f t="shared" si="46"/>
        <v>WD-GER-100474</v>
      </c>
      <c r="D968" s="11" t="str">
        <f t="shared" si="47"/>
        <v>WH-GER-6615</v>
      </c>
      <c r="E968" s="11" t="s">
        <v>29</v>
      </c>
      <c r="F968" s="12" t="s">
        <v>16</v>
      </c>
      <c r="G968" s="11" t="str">
        <f t="shared" si="48"/>
        <v>S-WD-GER-858</v>
      </c>
      <c r="H968" s="11" t="s">
        <v>2059</v>
      </c>
    </row>
    <row r="969" spans="1:8" x14ac:dyDescent="0.3">
      <c r="A969" s="11" t="str">
        <f>Transportation!A969</f>
        <v>P-PD-9629</v>
      </c>
      <c r="B969" s="21">
        <f>Manufacturing!E969+5</f>
        <v>44552</v>
      </c>
      <c r="C969" s="11" t="str">
        <f t="shared" si="46"/>
        <v>WD-CHI-100424</v>
      </c>
      <c r="D969" s="11" t="str">
        <f t="shared" si="47"/>
        <v>WH-CHI-6464</v>
      </c>
      <c r="E969" s="11" t="s">
        <v>24</v>
      </c>
      <c r="F969" s="12" t="s">
        <v>33</v>
      </c>
      <c r="G969" s="11" t="str">
        <f t="shared" si="48"/>
        <v>S-WD-CHI-715</v>
      </c>
      <c r="H969" s="11" t="s">
        <v>2060</v>
      </c>
    </row>
    <row r="970" spans="1:8" x14ac:dyDescent="0.3">
      <c r="A970" s="11" t="str">
        <f>Transportation!A970</f>
        <v>P-PD-9630</v>
      </c>
      <c r="B970" s="21">
        <f>Manufacturing!E970+5</f>
        <v>44552</v>
      </c>
      <c r="C970" s="11" t="str">
        <f t="shared" si="46"/>
        <v>WD-USA-100961</v>
      </c>
      <c r="D970" s="11" t="str">
        <f t="shared" si="47"/>
        <v>WH-USA-9758</v>
      </c>
      <c r="E970" s="11" t="s">
        <v>1094</v>
      </c>
      <c r="F970" s="12" t="s">
        <v>33</v>
      </c>
      <c r="G970" s="11" t="str">
        <f t="shared" si="48"/>
        <v>S-WD-USA-530</v>
      </c>
      <c r="H970" s="11" t="s">
        <v>2061</v>
      </c>
    </row>
    <row r="971" spans="1:8" x14ac:dyDescent="0.3">
      <c r="A971" s="11" t="str">
        <f>Transportation!A971</f>
        <v>P-PD-9631</v>
      </c>
      <c r="B971" s="21">
        <f>Manufacturing!E971+5</f>
        <v>44552</v>
      </c>
      <c r="C971" s="11" t="str">
        <f t="shared" si="46"/>
        <v>WD-CHI-100424</v>
      </c>
      <c r="D971" s="11" t="str">
        <f t="shared" si="47"/>
        <v>WH-CHI-6464</v>
      </c>
      <c r="E971" s="11" t="s">
        <v>24</v>
      </c>
      <c r="F971" s="12" t="s">
        <v>16</v>
      </c>
      <c r="G971" s="11" t="str">
        <f t="shared" si="48"/>
        <v>S-WD-CHI-449</v>
      </c>
      <c r="H971" s="11" t="s">
        <v>2062</v>
      </c>
    </row>
    <row r="972" spans="1:8" x14ac:dyDescent="0.3">
      <c r="A972" s="11" t="str">
        <f>Transportation!A972</f>
        <v>P-PD-9632</v>
      </c>
      <c r="B972" s="21">
        <f>Manufacturing!E972+5</f>
        <v>44552</v>
      </c>
      <c r="C972" s="11" t="str">
        <f t="shared" si="46"/>
        <v>WD-IND-100305</v>
      </c>
      <c r="D972" s="11" t="str">
        <f t="shared" si="47"/>
        <v>WH-IND-6615</v>
      </c>
      <c r="E972" s="11" t="s">
        <v>1092</v>
      </c>
      <c r="F972" s="12" t="s">
        <v>33</v>
      </c>
      <c r="G972" s="11" t="str">
        <f t="shared" si="48"/>
        <v>S-WD-IND-929</v>
      </c>
      <c r="H972" s="11" t="s">
        <v>2063</v>
      </c>
    </row>
    <row r="973" spans="1:8" x14ac:dyDescent="0.3">
      <c r="A973" s="11" t="str">
        <f>Transportation!A973</f>
        <v>P-PD-9633</v>
      </c>
      <c r="B973" s="21">
        <f>Manufacturing!E973+5</f>
        <v>44552</v>
      </c>
      <c r="C973" s="11" t="str">
        <f t="shared" si="46"/>
        <v>WD-USA-100961</v>
      </c>
      <c r="D973" s="11" t="str">
        <f t="shared" si="47"/>
        <v>WH-USA-9758</v>
      </c>
      <c r="E973" s="11" t="s">
        <v>1094</v>
      </c>
      <c r="F973" s="12" t="s">
        <v>16</v>
      </c>
      <c r="G973" s="11" t="str">
        <f t="shared" si="48"/>
        <v>S-WD-USA-636</v>
      </c>
      <c r="H973" s="11" t="s">
        <v>2064</v>
      </c>
    </row>
    <row r="974" spans="1:8" x14ac:dyDescent="0.3">
      <c r="A974" s="11" t="str">
        <f>Transportation!A974</f>
        <v>P-PD-9634</v>
      </c>
      <c r="B974" s="21">
        <f>Manufacturing!E974+5</f>
        <v>44553</v>
      </c>
      <c r="C974" s="11" t="str">
        <f t="shared" si="46"/>
        <v>WD-CHI-100424</v>
      </c>
      <c r="D974" s="11" t="str">
        <f t="shared" si="47"/>
        <v>WH-CHI-6464</v>
      </c>
      <c r="E974" s="11" t="s">
        <v>24</v>
      </c>
      <c r="F974" s="12" t="s">
        <v>16</v>
      </c>
      <c r="G974" s="11" t="str">
        <f t="shared" si="48"/>
        <v>S-WD-CHI-449</v>
      </c>
      <c r="H974" s="11" t="s">
        <v>2065</v>
      </c>
    </row>
    <row r="975" spans="1:8" x14ac:dyDescent="0.3">
      <c r="A975" s="11" t="str">
        <f>Transportation!A975</f>
        <v>P-PD-9635</v>
      </c>
      <c r="B975" s="21">
        <f>Manufacturing!E975+5</f>
        <v>44553</v>
      </c>
      <c r="C975" s="11" t="str">
        <f t="shared" si="46"/>
        <v>WD-GER-100474</v>
      </c>
      <c r="D975" s="11" t="str">
        <f t="shared" si="47"/>
        <v>WH-GER-6615</v>
      </c>
      <c r="E975" s="11" t="s">
        <v>29</v>
      </c>
      <c r="F975" s="12" t="s">
        <v>16</v>
      </c>
      <c r="G975" s="11" t="str">
        <f t="shared" si="48"/>
        <v>S-WD-GER-858</v>
      </c>
      <c r="H975" s="11" t="s">
        <v>2066</v>
      </c>
    </row>
    <row r="976" spans="1:8" x14ac:dyDescent="0.3">
      <c r="A976" s="11" t="str">
        <f>Transportation!A976</f>
        <v>P-PD-9636</v>
      </c>
      <c r="B976" s="21">
        <f>Manufacturing!E976+5</f>
        <v>44553</v>
      </c>
      <c r="C976" s="11" t="str">
        <f t="shared" si="46"/>
        <v>WD-IND-100305</v>
      </c>
      <c r="D976" s="11" t="str">
        <f t="shared" si="47"/>
        <v>WH-IND-6615</v>
      </c>
      <c r="E976" s="11" t="s">
        <v>1092</v>
      </c>
      <c r="F976" s="12" t="s">
        <v>33</v>
      </c>
      <c r="G976" s="11" t="str">
        <f t="shared" si="48"/>
        <v>S-WD-IND-929</v>
      </c>
      <c r="H976" s="11" t="s">
        <v>2067</v>
      </c>
    </row>
    <row r="977" spans="1:8" x14ac:dyDescent="0.3">
      <c r="A977" s="11" t="str">
        <f>Transportation!A977</f>
        <v>P-PD-9637</v>
      </c>
      <c r="B977" s="21">
        <f>Manufacturing!E977+5</f>
        <v>44553</v>
      </c>
      <c r="C977" s="11" t="str">
        <f t="shared" si="46"/>
        <v>WD-GER-100474</v>
      </c>
      <c r="D977" s="11" t="str">
        <f t="shared" si="47"/>
        <v>WH-GER-6615</v>
      </c>
      <c r="E977" s="11" t="s">
        <v>29</v>
      </c>
      <c r="F977" s="12" t="s">
        <v>37</v>
      </c>
      <c r="G977" s="11" t="str">
        <f t="shared" si="48"/>
        <v>S-WD-GER-693</v>
      </c>
      <c r="H977" s="11" t="s">
        <v>2068</v>
      </c>
    </row>
    <row r="978" spans="1:8" x14ac:dyDescent="0.3">
      <c r="A978" s="11" t="str">
        <f>Transportation!A978</f>
        <v>P-PD-9726</v>
      </c>
      <c r="B978" s="21">
        <f>Manufacturing!E978+5</f>
        <v>44554</v>
      </c>
      <c r="C978" s="11" t="str">
        <f t="shared" si="46"/>
        <v>WD-USA-100961</v>
      </c>
      <c r="D978" s="11" t="str">
        <f t="shared" si="47"/>
        <v>WH-USA-9758</v>
      </c>
      <c r="E978" s="11" t="s">
        <v>1094</v>
      </c>
      <c r="F978" s="11" t="s">
        <v>25</v>
      </c>
      <c r="G978" s="11" t="str">
        <f t="shared" si="48"/>
        <v>S-WD-USA-934</v>
      </c>
      <c r="H978" s="11" t="s">
        <v>2069</v>
      </c>
    </row>
    <row r="979" spans="1:8" x14ac:dyDescent="0.3">
      <c r="A979" s="11" t="str">
        <f>Transportation!A979</f>
        <v>P-PD-9727</v>
      </c>
      <c r="B979" s="21">
        <f>Manufacturing!E979+5</f>
        <v>44554</v>
      </c>
      <c r="C979" s="11" t="str">
        <f t="shared" si="46"/>
        <v>WD-GER-100474</v>
      </c>
      <c r="D979" s="11" t="str">
        <f t="shared" si="47"/>
        <v>WH-GER-6615</v>
      </c>
      <c r="E979" s="11" t="s">
        <v>29</v>
      </c>
      <c r="F979" s="11" t="s">
        <v>37</v>
      </c>
      <c r="G979" s="11" t="str">
        <f t="shared" si="48"/>
        <v>S-WD-GER-693</v>
      </c>
      <c r="H979" s="11" t="s">
        <v>2070</v>
      </c>
    </row>
    <row r="980" spans="1:8" x14ac:dyDescent="0.3">
      <c r="A980" s="11" t="str">
        <f>Transportation!A980</f>
        <v>P-PD-9640</v>
      </c>
      <c r="B980" s="21">
        <f>Manufacturing!E980+5</f>
        <v>44554</v>
      </c>
      <c r="C980" s="11" t="str">
        <f t="shared" si="46"/>
        <v>WD-IND-100305</v>
      </c>
      <c r="D980" s="11" t="str">
        <f t="shared" si="47"/>
        <v>WH-IND-6615</v>
      </c>
      <c r="E980" s="11" t="s">
        <v>1092</v>
      </c>
      <c r="F980" s="11" t="s">
        <v>37</v>
      </c>
      <c r="G980" s="11" t="str">
        <f t="shared" si="48"/>
        <v>S-WD-IND-693</v>
      </c>
      <c r="H980" s="11" t="s">
        <v>2071</v>
      </c>
    </row>
    <row r="981" spans="1:8" x14ac:dyDescent="0.3">
      <c r="A981" s="11" t="str">
        <f>Transportation!A981</f>
        <v>P-PD-9641</v>
      </c>
      <c r="B981" s="21">
        <f>Manufacturing!E981+5</f>
        <v>44554</v>
      </c>
      <c r="C981" s="11" t="str">
        <f t="shared" si="46"/>
        <v>WD-GER-100474</v>
      </c>
      <c r="D981" s="11" t="str">
        <f t="shared" si="47"/>
        <v>WH-GER-6615</v>
      </c>
      <c r="E981" s="11" t="s">
        <v>29</v>
      </c>
      <c r="F981" s="11" t="s">
        <v>33</v>
      </c>
      <c r="G981" s="11" t="str">
        <f t="shared" si="48"/>
        <v>S-WD-GER-929</v>
      </c>
      <c r="H981" s="11" t="s">
        <v>2072</v>
      </c>
    </row>
    <row r="982" spans="1:8" x14ac:dyDescent="0.3">
      <c r="A982" s="11" t="str">
        <f>Transportation!A982</f>
        <v>P-PD-9642</v>
      </c>
      <c r="B982" s="21">
        <f>Manufacturing!E982+5</f>
        <v>44554</v>
      </c>
      <c r="C982" s="11" t="str">
        <f t="shared" si="46"/>
        <v>WD-GER-100474</v>
      </c>
      <c r="D982" s="11" t="str">
        <f t="shared" si="47"/>
        <v>WH-GER-6615</v>
      </c>
      <c r="E982" s="11" t="s">
        <v>29</v>
      </c>
      <c r="F982" s="11" t="s">
        <v>33</v>
      </c>
      <c r="G982" s="11" t="str">
        <f t="shared" si="48"/>
        <v>S-WD-GER-929</v>
      </c>
      <c r="H982" s="11" t="s">
        <v>2073</v>
      </c>
    </row>
    <row r="983" spans="1:8" x14ac:dyDescent="0.3">
      <c r="A983" s="11" t="str">
        <f>Transportation!A983</f>
        <v>P-PD-9643</v>
      </c>
      <c r="B983" s="21">
        <f>Manufacturing!E983+5</f>
        <v>44555</v>
      </c>
      <c r="C983" s="11" t="str">
        <f t="shared" ref="C983:C1010" si="49">IF(E983="Germany","WD-GER-100474",IF(E983="China","WD-CHI-100424",IF(E983="India","WD-IND-100305",IF(E983="USA","WD-USA-100961",""))))</f>
        <v>WD-CHI-100424</v>
      </c>
      <c r="D983" s="11" t="str">
        <f t="shared" ref="D983:D1010" si="50">IF(E983="Germany","WH-GER-6615",IF(E983="China","WH-CHI-6464",IF(E983="India","WH-IND-6615",IF(E983="USA","WH-USA-9758",""))))</f>
        <v>WH-CHI-6464</v>
      </c>
      <c r="E983" s="11" t="s">
        <v>24</v>
      </c>
      <c r="F983" s="11" t="s">
        <v>37</v>
      </c>
      <c r="G983" s="11" t="str">
        <f t="shared" ref="G983:G1010" si="51">IF(AND(F983="Multi Tier Racking",E983="USA"),"S-WD-USA-530",IF(AND(F983="Static Shelving",E983="USA"),"S-WD-USA-636",IF(AND(F983="Mobile Shelving",E983="USA"),"S-WD-USA-934",IF(AND(F983="Pallet Racking",E983="USA"),"S-WD-USA-488",IF(AND(F983="Multi Tier Racking",E983="Germany"),"S-WD-GER-929",IF(AND(F983="Static Shelving",E983="Germany"),"S-WD-GER-858",IF(AND(F983="Mobile Shelving",E983="Germany"),"S-WD-GER-809",IF(AND(F983="Pallet Racking",E983="Germany"),"S-WD-GER-693",IF(AND(F983="Multi Tier Racking",E983="China"),"S-WD-CHI-715",IF(AND(F983="Static Shelving",E983="China"),"S-WD-CHI-449",IF(AND(F983="Mobile Shelving",E983="China"),"S-WD-CHI-690",IF(AND(F983="Pallet Racking",E983="China"),"S-WD-CHI-499",IF(AND(F983="Multi Tier Racking",E983="India"),"S-WD-IND-929",IF(AND(F983="Static Shelving",E983="India"),"S-WD-IND-858",IF(AND(F983="Mobile Shelving",E983="India"),"S-WD-IND-809",IF(AND(F983="Pallet Racking",E983="India"),"S-WD-IND-693",""))))))))))))))))</f>
        <v>S-WD-CHI-499</v>
      </c>
      <c r="H983" s="11" t="s">
        <v>2074</v>
      </c>
    </row>
    <row r="984" spans="1:8" x14ac:dyDescent="0.3">
      <c r="A984" s="11" t="str">
        <f>Transportation!A984</f>
        <v>P-PD-9644</v>
      </c>
      <c r="B984" s="21">
        <f>Manufacturing!E984+5</f>
        <v>44555</v>
      </c>
      <c r="C984" s="11" t="str">
        <f t="shared" si="49"/>
        <v>WD-USA-100961</v>
      </c>
      <c r="D984" s="11" t="str">
        <f t="shared" si="50"/>
        <v>WH-USA-9758</v>
      </c>
      <c r="E984" s="11" t="s">
        <v>1094</v>
      </c>
      <c r="F984" s="11" t="s">
        <v>37</v>
      </c>
      <c r="G984" s="11" t="str">
        <f t="shared" si="51"/>
        <v>S-WD-USA-488</v>
      </c>
      <c r="H984" s="11" t="s">
        <v>2075</v>
      </c>
    </row>
    <row r="985" spans="1:8" x14ac:dyDescent="0.3">
      <c r="A985" s="11" t="str">
        <f>Transportation!A985</f>
        <v>P-PD-9645</v>
      </c>
      <c r="B985" s="21">
        <f>Manufacturing!E985+5</f>
        <v>44555</v>
      </c>
      <c r="C985" s="11" t="str">
        <f t="shared" si="49"/>
        <v>WD-GER-100474</v>
      </c>
      <c r="D985" s="11" t="str">
        <f t="shared" si="50"/>
        <v>WH-GER-6615</v>
      </c>
      <c r="E985" s="11" t="s">
        <v>29</v>
      </c>
      <c r="F985" s="11" t="s">
        <v>25</v>
      </c>
      <c r="G985" s="11" t="str">
        <f t="shared" si="51"/>
        <v>S-WD-GER-809</v>
      </c>
      <c r="H985" s="11" t="s">
        <v>2076</v>
      </c>
    </row>
    <row r="986" spans="1:8" x14ac:dyDescent="0.3">
      <c r="A986" s="11" t="str">
        <f>Transportation!A986</f>
        <v>P-PD-9646</v>
      </c>
      <c r="B986" s="21">
        <f>Manufacturing!E986+5</f>
        <v>44555</v>
      </c>
      <c r="C986" s="11" t="str">
        <f t="shared" si="49"/>
        <v>WD-USA-100961</v>
      </c>
      <c r="D986" s="11" t="str">
        <f t="shared" si="50"/>
        <v>WH-USA-9758</v>
      </c>
      <c r="E986" s="11" t="s">
        <v>1094</v>
      </c>
      <c r="F986" s="11" t="s">
        <v>37</v>
      </c>
      <c r="G986" s="11" t="str">
        <f t="shared" si="51"/>
        <v>S-WD-USA-488</v>
      </c>
      <c r="H986" s="11" t="s">
        <v>2077</v>
      </c>
    </row>
    <row r="987" spans="1:8" x14ac:dyDescent="0.3">
      <c r="A987" s="11" t="str">
        <f>Transportation!A987</f>
        <v>P-PD-9728</v>
      </c>
      <c r="B987" s="21">
        <f>Manufacturing!E987+5</f>
        <v>44556</v>
      </c>
      <c r="C987" s="11" t="str">
        <f t="shared" si="49"/>
        <v>WD-CHI-100424</v>
      </c>
      <c r="D987" s="11" t="str">
        <f t="shared" si="50"/>
        <v>WH-CHI-6464</v>
      </c>
      <c r="E987" s="11" t="s">
        <v>24</v>
      </c>
      <c r="F987" s="11" t="s">
        <v>16</v>
      </c>
      <c r="G987" s="11" t="str">
        <f t="shared" si="51"/>
        <v>S-WD-CHI-449</v>
      </c>
      <c r="H987" s="11" t="s">
        <v>2078</v>
      </c>
    </row>
    <row r="988" spans="1:8" x14ac:dyDescent="0.3">
      <c r="A988" s="11" t="str">
        <f>Transportation!A988</f>
        <v>P-PD-9648</v>
      </c>
      <c r="B988" s="21">
        <f>Manufacturing!E988+5</f>
        <v>44556</v>
      </c>
      <c r="C988" s="11" t="str">
        <f t="shared" si="49"/>
        <v>WD-GER-100474</v>
      </c>
      <c r="D988" s="11" t="str">
        <f t="shared" si="50"/>
        <v>WH-GER-6615</v>
      </c>
      <c r="E988" s="11" t="s">
        <v>29</v>
      </c>
      <c r="F988" s="11" t="s">
        <v>25</v>
      </c>
      <c r="G988" s="11" t="str">
        <f t="shared" si="51"/>
        <v>S-WD-GER-809</v>
      </c>
      <c r="H988" s="11" t="s">
        <v>2079</v>
      </c>
    </row>
    <row r="989" spans="1:8" x14ac:dyDescent="0.3">
      <c r="A989" s="11" t="str">
        <f>Transportation!A989</f>
        <v>P-PD-9649</v>
      </c>
      <c r="B989" s="21">
        <f>Manufacturing!E989+5</f>
        <v>44556</v>
      </c>
      <c r="C989" s="11" t="str">
        <f t="shared" si="49"/>
        <v>WD-CHI-100424</v>
      </c>
      <c r="D989" s="11" t="str">
        <f t="shared" si="50"/>
        <v>WH-CHI-6464</v>
      </c>
      <c r="E989" s="11" t="s">
        <v>24</v>
      </c>
      <c r="F989" s="11" t="s">
        <v>25</v>
      </c>
      <c r="G989" s="11" t="str">
        <f t="shared" si="51"/>
        <v>S-WD-CHI-690</v>
      </c>
      <c r="H989" s="11" t="s">
        <v>2080</v>
      </c>
    </row>
    <row r="990" spans="1:8" x14ac:dyDescent="0.3">
      <c r="A990" s="11" t="str">
        <f>Transportation!A990</f>
        <v>P-PD-9650</v>
      </c>
      <c r="B990" s="21">
        <f>Manufacturing!E990+5</f>
        <v>44556</v>
      </c>
      <c r="C990" s="11" t="str">
        <f t="shared" si="49"/>
        <v>WD-GER-100474</v>
      </c>
      <c r="D990" s="11" t="str">
        <f t="shared" si="50"/>
        <v>WH-GER-6615</v>
      </c>
      <c r="E990" s="11" t="s">
        <v>29</v>
      </c>
      <c r="F990" s="11" t="s">
        <v>16</v>
      </c>
      <c r="G990" s="11" t="str">
        <f t="shared" si="51"/>
        <v>S-WD-GER-858</v>
      </c>
      <c r="H990" s="11" t="s">
        <v>2081</v>
      </c>
    </row>
    <row r="991" spans="1:8" x14ac:dyDescent="0.3">
      <c r="A991" s="11" t="str">
        <f>Transportation!A991</f>
        <v>P-PD-9651</v>
      </c>
      <c r="B991" s="21">
        <f>Manufacturing!E991+5</f>
        <v>44556</v>
      </c>
      <c r="C991" s="11" t="str">
        <f t="shared" si="49"/>
        <v>WD-CHI-100424</v>
      </c>
      <c r="D991" s="11" t="str">
        <f t="shared" si="50"/>
        <v>WH-CHI-6464</v>
      </c>
      <c r="E991" s="11" t="s">
        <v>24</v>
      </c>
      <c r="F991" s="11" t="s">
        <v>25</v>
      </c>
      <c r="G991" s="11" t="str">
        <f t="shared" si="51"/>
        <v>S-WD-CHI-690</v>
      </c>
      <c r="H991" s="11" t="s">
        <v>2082</v>
      </c>
    </row>
    <row r="992" spans="1:8" x14ac:dyDescent="0.3">
      <c r="A992" s="11" t="str">
        <f>Transportation!A992</f>
        <v>P-PD-9652</v>
      </c>
      <c r="B992" s="21">
        <f>Manufacturing!E992+5</f>
        <v>44557</v>
      </c>
      <c r="C992" s="11" t="str">
        <f t="shared" si="49"/>
        <v>WD-USA-100961</v>
      </c>
      <c r="D992" s="11" t="str">
        <f t="shared" si="50"/>
        <v>WH-USA-9758</v>
      </c>
      <c r="E992" s="11" t="s">
        <v>1094</v>
      </c>
      <c r="F992" s="11" t="s">
        <v>33</v>
      </c>
      <c r="G992" s="11" t="str">
        <f t="shared" si="51"/>
        <v>S-WD-USA-530</v>
      </c>
      <c r="H992" s="11" t="s">
        <v>2083</v>
      </c>
    </row>
    <row r="993" spans="1:8" x14ac:dyDescent="0.3">
      <c r="A993" s="11" t="str">
        <f>Transportation!A993</f>
        <v>P-PD-9653</v>
      </c>
      <c r="B993" s="21">
        <f>Manufacturing!E993+5</f>
        <v>44557</v>
      </c>
      <c r="C993" s="11" t="str">
        <f t="shared" si="49"/>
        <v>WD-CHI-100424</v>
      </c>
      <c r="D993" s="11" t="str">
        <f t="shared" si="50"/>
        <v>WH-CHI-6464</v>
      </c>
      <c r="E993" s="11" t="s">
        <v>24</v>
      </c>
      <c r="F993" s="11" t="s">
        <v>33</v>
      </c>
      <c r="G993" s="11" t="str">
        <f t="shared" si="51"/>
        <v>S-WD-CHI-715</v>
      </c>
      <c r="H993" s="11" t="s">
        <v>2084</v>
      </c>
    </row>
    <row r="994" spans="1:8" x14ac:dyDescent="0.3">
      <c r="A994" s="11" t="str">
        <f>Transportation!A994</f>
        <v>P-PD-9654</v>
      </c>
      <c r="B994" s="21">
        <f>Manufacturing!E994+5</f>
        <v>44557</v>
      </c>
      <c r="C994" s="11" t="str">
        <f t="shared" si="49"/>
        <v>WD-IND-100305</v>
      </c>
      <c r="D994" s="11" t="str">
        <f t="shared" si="50"/>
        <v>WH-IND-6615</v>
      </c>
      <c r="E994" s="11" t="s">
        <v>1092</v>
      </c>
      <c r="F994" s="11" t="s">
        <v>16</v>
      </c>
      <c r="G994" s="11" t="str">
        <f t="shared" si="51"/>
        <v>S-WD-IND-858</v>
      </c>
      <c r="H994" s="11" t="s">
        <v>2085</v>
      </c>
    </row>
    <row r="995" spans="1:8" x14ac:dyDescent="0.3">
      <c r="A995" s="11" t="str">
        <f>Transportation!A995</f>
        <v>P-PD-9655</v>
      </c>
      <c r="B995" s="21">
        <f>Manufacturing!E995+5</f>
        <v>44557</v>
      </c>
      <c r="C995" s="11" t="str">
        <f t="shared" si="49"/>
        <v>WD-USA-100961</v>
      </c>
      <c r="D995" s="11" t="str">
        <f t="shared" si="50"/>
        <v>WH-USA-9758</v>
      </c>
      <c r="E995" s="11" t="s">
        <v>1094</v>
      </c>
      <c r="F995" s="11" t="s">
        <v>16</v>
      </c>
      <c r="G995" s="11" t="str">
        <f t="shared" si="51"/>
        <v>S-WD-USA-636</v>
      </c>
      <c r="H995" s="11" t="s">
        <v>2086</v>
      </c>
    </row>
    <row r="996" spans="1:8" x14ac:dyDescent="0.3">
      <c r="A996" s="11" t="str">
        <f>Transportation!A996</f>
        <v>P-PD-9656</v>
      </c>
      <c r="B996" s="21">
        <f>Manufacturing!E996+5</f>
        <v>44558</v>
      </c>
      <c r="C996" s="11" t="str">
        <f t="shared" si="49"/>
        <v>WD-CHI-100424</v>
      </c>
      <c r="D996" s="11" t="str">
        <f t="shared" si="50"/>
        <v>WH-CHI-6464</v>
      </c>
      <c r="E996" s="11" t="s">
        <v>24</v>
      </c>
      <c r="F996" s="11" t="s">
        <v>37</v>
      </c>
      <c r="G996" s="11" t="str">
        <f t="shared" si="51"/>
        <v>S-WD-CHI-499</v>
      </c>
      <c r="H996" s="11" t="s">
        <v>2087</v>
      </c>
    </row>
    <row r="997" spans="1:8" x14ac:dyDescent="0.3">
      <c r="A997" s="11" t="str">
        <f>Transportation!A997</f>
        <v>P-PD-9657</v>
      </c>
      <c r="B997" s="21">
        <f>Manufacturing!E997+5</f>
        <v>44558</v>
      </c>
      <c r="C997" s="11" t="str">
        <f t="shared" si="49"/>
        <v>WD-GER-100474</v>
      </c>
      <c r="D997" s="11" t="str">
        <f t="shared" si="50"/>
        <v>WH-GER-6615</v>
      </c>
      <c r="E997" s="11" t="s">
        <v>29</v>
      </c>
      <c r="F997" s="11" t="s">
        <v>25</v>
      </c>
      <c r="G997" s="11" t="str">
        <f t="shared" si="51"/>
        <v>S-WD-GER-809</v>
      </c>
      <c r="H997" s="11" t="s">
        <v>2088</v>
      </c>
    </row>
    <row r="998" spans="1:8" x14ac:dyDescent="0.3">
      <c r="A998" s="11" t="str">
        <f>Transportation!A998</f>
        <v>P-PD-9658</v>
      </c>
      <c r="B998" s="21">
        <f>Manufacturing!E998+5</f>
        <v>44558</v>
      </c>
      <c r="C998" s="11" t="str">
        <f t="shared" si="49"/>
        <v>WD-IND-100305</v>
      </c>
      <c r="D998" s="11" t="str">
        <f t="shared" si="50"/>
        <v>WH-IND-6615</v>
      </c>
      <c r="E998" s="11" t="s">
        <v>1092</v>
      </c>
      <c r="F998" s="11" t="s">
        <v>33</v>
      </c>
      <c r="G998" s="11" t="str">
        <f t="shared" si="51"/>
        <v>S-WD-IND-929</v>
      </c>
      <c r="H998" s="11" t="s">
        <v>2089</v>
      </c>
    </row>
    <row r="999" spans="1:8" x14ac:dyDescent="0.3">
      <c r="A999" s="11" t="str">
        <f>Transportation!A999</f>
        <v>P-PD-9729</v>
      </c>
      <c r="B999" s="21">
        <f>Manufacturing!E999+5</f>
        <v>44558</v>
      </c>
      <c r="C999" s="11" t="str">
        <f t="shared" si="49"/>
        <v>WD-GER-100474</v>
      </c>
      <c r="D999" s="11" t="str">
        <f t="shared" si="50"/>
        <v>WH-GER-6615</v>
      </c>
      <c r="E999" s="11" t="s">
        <v>29</v>
      </c>
      <c r="F999" s="11" t="s">
        <v>25</v>
      </c>
      <c r="G999" s="11" t="str">
        <f t="shared" si="51"/>
        <v>S-WD-GER-809</v>
      </c>
      <c r="H999" s="11" t="s">
        <v>2090</v>
      </c>
    </row>
    <row r="1000" spans="1:8" x14ac:dyDescent="0.3">
      <c r="A1000" s="11" t="str">
        <f>Transportation!A1000</f>
        <v>P-PD-9660</v>
      </c>
      <c r="B1000" s="21">
        <f>Manufacturing!E1000+5</f>
        <v>44558</v>
      </c>
      <c r="C1000" s="11" t="str">
        <f t="shared" si="49"/>
        <v>WD-USA-100961</v>
      </c>
      <c r="D1000" s="11" t="str">
        <f t="shared" si="50"/>
        <v>WH-USA-9758</v>
      </c>
      <c r="E1000" s="11" t="s">
        <v>1094</v>
      </c>
      <c r="F1000" s="11" t="s">
        <v>25</v>
      </c>
      <c r="G1000" s="11" t="str">
        <f t="shared" si="51"/>
        <v>S-WD-USA-934</v>
      </c>
      <c r="H1000" s="11" t="s">
        <v>2091</v>
      </c>
    </row>
    <row r="1001" spans="1:8" x14ac:dyDescent="0.3">
      <c r="A1001" s="11" t="str">
        <f>Transportation!A1001</f>
        <v>P-PD-9661</v>
      </c>
      <c r="B1001" s="21">
        <f>Manufacturing!E1001+5</f>
        <v>44559</v>
      </c>
      <c r="C1001" s="11" t="str">
        <f t="shared" si="49"/>
        <v>WD-GER-100474</v>
      </c>
      <c r="D1001" s="11" t="str">
        <f t="shared" si="50"/>
        <v>WH-GER-6615</v>
      </c>
      <c r="E1001" s="11" t="s">
        <v>29</v>
      </c>
      <c r="F1001" s="11" t="s">
        <v>16</v>
      </c>
      <c r="G1001" s="11" t="str">
        <f t="shared" si="51"/>
        <v>S-WD-GER-858</v>
      </c>
      <c r="H1001" s="11" t="s">
        <v>2092</v>
      </c>
    </row>
    <row r="1002" spans="1:8" x14ac:dyDescent="0.3">
      <c r="A1002" s="11" t="str">
        <f>Transportation!A1002</f>
        <v>P-PD-9662</v>
      </c>
      <c r="B1002" s="21">
        <f>Manufacturing!E1002+5</f>
        <v>44559</v>
      </c>
      <c r="C1002" s="11" t="str">
        <f t="shared" si="49"/>
        <v>WD-IND-100305</v>
      </c>
      <c r="D1002" s="11" t="str">
        <f t="shared" si="50"/>
        <v>WH-IND-6615</v>
      </c>
      <c r="E1002" s="11" t="s">
        <v>1092</v>
      </c>
      <c r="F1002" s="11" t="s">
        <v>16</v>
      </c>
      <c r="G1002" s="11" t="str">
        <f t="shared" si="51"/>
        <v>S-WD-IND-858</v>
      </c>
      <c r="H1002" s="11" t="s">
        <v>2093</v>
      </c>
    </row>
    <row r="1003" spans="1:8" x14ac:dyDescent="0.3">
      <c r="A1003" s="11" t="str">
        <f>Transportation!A1003</f>
        <v>P-PD-9663</v>
      </c>
      <c r="B1003" s="21">
        <f>Manufacturing!E1003+5</f>
        <v>44559</v>
      </c>
      <c r="C1003" s="11" t="str">
        <f t="shared" si="49"/>
        <v>WD-GER-100474</v>
      </c>
      <c r="D1003" s="11" t="str">
        <f t="shared" si="50"/>
        <v>WH-GER-6615</v>
      </c>
      <c r="E1003" s="11" t="s">
        <v>29</v>
      </c>
      <c r="F1003" s="11" t="s">
        <v>16</v>
      </c>
      <c r="G1003" s="11" t="str">
        <f t="shared" si="51"/>
        <v>S-WD-GER-858</v>
      </c>
      <c r="H1003" s="11" t="s">
        <v>2094</v>
      </c>
    </row>
    <row r="1004" spans="1:8" x14ac:dyDescent="0.3">
      <c r="A1004" s="11" t="str">
        <f>Transportation!A1004</f>
        <v>P-PD-9730</v>
      </c>
      <c r="B1004" s="21">
        <f>Manufacturing!E1004+5</f>
        <v>44559</v>
      </c>
      <c r="C1004" s="11" t="str">
        <f t="shared" si="49"/>
        <v>WD-GER-100474</v>
      </c>
      <c r="D1004" s="11" t="str">
        <f t="shared" si="50"/>
        <v>WH-GER-6615</v>
      </c>
      <c r="E1004" s="11" t="s">
        <v>29</v>
      </c>
      <c r="F1004" s="11" t="s">
        <v>37</v>
      </c>
      <c r="G1004" s="11" t="str">
        <f t="shared" si="51"/>
        <v>S-WD-GER-693</v>
      </c>
      <c r="H1004" s="11" t="s">
        <v>2095</v>
      </c>
    </row>
    <row r="1005" spans="1:8" x14ac:dyDescent="0.3">
      <c r="A1005" s="11" t="str">
        <f>Transportation!A1005</f>
        <v>P-PD-9665</v>
      </c>
      <c r="B1005" s="21">
        <f>Manufacturing!E1005+5</f>
        <v>44559</v>
      </c>
      <c r="C1005" s="11" t="str">
        <f t="shared" si="49"/>
        <v>WD-CHI-100424</v>
      </c>
      <c r="D1005" s="11" t="str">
        <f t="shared" si="50"/>
        <v>WH-CHI-6464</v>
      </c>
      <c r="E1005" s="11" t="s">
        <v>24</v>
      </c>
      <c r="F1005" s="11" t="s">
        <v>25</v>
      </c>
      <c r="G1005" s="11" t="str">
        <f t="shared" si="51"/>
        <v>S-WD-CHI-690</v>
      </c>
      <c r="H1005" s="11" t="s">
        <v>2096</v>
      </c>
    </row>
    <row r="1006" spans="1:8" x14ac:dyDescent="0.3">
      <c r="A1006" s="11" t="str">
        <f>Transportation!A1006</f>
        <v>P-PD-9666</v>
      </c>
      <c r="B1006" s="21">
        <f>Manufacturing!E1006+5</f>
        <v>44560</v>
      </c>
      <c r="C1006" s="11" t="str">
        <f t="shared" si="49"/>
        <v>WD-USA-100961</v>
      </c>
      <c r="D1006" s="11" t="str">
        <f t="shared" si="50"/>
        <v>WH-USA-9758</v>
      </c>
      <c r="E1006" s="11" t="s">
        <v>1094</v>
      </c>
      <c r="F1006" s="11" t="s">
        <v>33</v>
      </c>
      <c r="G1006" s="11" t="str">
        <f t="shared" si="51"/>
        <v>S-WD-USA-530</v>
      </c>
      <c r="H1006" s="11" t="s">
        <v>2097</v>
      </c>
    </row>
    <row r="1007" spans="1:8" x14ac:dyDescent="0.3">
      <c r="A1007" s="11" t="str">
        <f>Transportation!A1007</f>
        <v>P-PD-9667</v>
      </c>
      <c r="B1007" s="21">
        <f>Manufacturing!E1007+5</f>
        <v>44560</v>
      </c>
      <c r="C1007" s="11" t="str">
        <f t="shared" si="49"/>
        <v>WD-GER-100474</v>
      </c>
      <c r="D1007" s="11" t="str">
        <f t="shared" si="50"/>
        <v>WH-GER-6615</v>
      </c>
      <c r="E1007" s="11" t="s">
        <v>29</v>
      </c>
      <c r="F1007" s="11" t="s">
        <v>25</v>
      </c>
      <c r="G1007" s="11" t="str">
        <f t="shared" si="51"/>
        <v>S-WD-GER-809</v>
      </c>
      <c r="H1007" s="11" t="s">
        <v>2098</v>
      </c>
    </row>
    <row r="1008" spans="1:8" x14ac:dyDescent="0.3">
      <c r="A1008" s="11" t="str">
        <f>Transportation!A1008</f>
        <v>P-PD-9668</v>
      </c>
      <c r="B1008" s="21">
        <f>Manufacturing!E1008+5</f>
        <v>44560</v>
      </c>
      <c r="C1008" s="11" t="str">
        <f t="shared" si="49"/>
        <v>WD-USA-100961</v>
      </c>
      <c r="D1008" s="11" t="str">
        <f t="shared" si="50"/>
        <v>WH-USA-9758</v>
      </c>
      <c r="E1008" s="11" t="s">
        <v>1094</v>
      </c>
      <c r="F1008" s="11" t="s">
        <v>33</v>
      </c>
      <c r="G1008" s="11" t="str">
        <f t="shared" si="51"/>
        <v>S-WD-USA-530</v>
      </c>
      <c r="H1008" s="11" t="s">
        <v>2099</v>
      </c>
    </row>
    <row r="1009" spans="1:8" x14ac:dyDescent="0.3">
      <c r="A1009" s="11" t="str">
        <f>Transportation!A1009</f>
        <v>P-PD-9669</v>
      </c>
      <c r="B1009" s="21">
        <f>Manufacturing!E1009+5</f>
        <v>44560</v>
      </c>
      <c r="C1009" s="11" t="str">
        <f t="shared" si="49"/>
        <v>WD-CHI-100424</v>
      </c>
      <c r="D1009" s="11" t="str">
        <f t="shared" si="50"/>
        <v>WH-CHI-6464</v>
      </c>
      <c r="E1009" s="11" t="s">
        <v>24</v>
      </c>
      <c r="F1009" s="11" t="s">
        <v>25</v>
      </c>
      <c r="G1009" s="11" t="str">
        <f t="shared" si="51"/>
        <v>S-WD-CHI-690</v>
      </c>
      <c r="H1009" s="11" t="s">
        <v>2100</v>
      </c>
    </row>
    <row r="1010" spans="1:8" x14ac:dyDescent="0.3">
      <c r="A1010" s="11" t="str">
        <f>Transportation!A1010</f>
        <v>P-PD-9670</v>
      </c>
      <c r="B1010" s="21">
        <f>Manufacturing!E1010+5</f>
        <v>44560</v>
      </c>
      <c r="C1010" s="11" t="str">
        <f t="shared" si="49"/>
        <v>WD-GER-100474</v>
      </c>
      <c r="D1010" s="11" t="str">
        <f t="shared" si="50"/>
        <v>WH-GER-6615</v>
      </c>
      <c r="E1010" s="11" t="s">
        <v>29</v>
      </c>
      <c r="F1010" s="11" t="s">
        <v>33</v>
      </c>
      <c r="G1010" s="11" t="str">
        <f t="shared" si="51"/>
        <v>S-WD-GER-929</v>
      </c>
      <c r="H1010" s="11" t="s">
        <v>2101</v>
      </c>
    </row>
  </sheetData>
  <autoFilter ref="G1:G1010" xr:uid="{00000000-0009-0000-0000-000002000000}"/>
  <phoneticPr fontId="1" type="noConversion"/>
  <conditionalFormatting sqref="H1:H1048576">
    <cfRule type="duplicateValues" dxfId="19" priority="1"/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A19F-190A-4691-9A37-D2976359BBB7}">
  <dimension ref="A1:P757"/>
  <sheetViews>
    <sheetView workbookViewId="0">
      <selection activeCell="C16" sqref="C16"/>
    </sheetView>
  </sheetViews>
  <sheetFormatPr defaultRowHeight="13" x14ac:dyDescent="0.3"/>
  <cols>
    <col min="1" max="3" width="8.7265625" style="50"/>
    <col min="4" max="4" width="8.81640625" style="50" bestFit="1" customWidth="1"/>
    <col min="5" max="5" width="13.90625" style="50" customWidth="1"/>
    <col min="6" max="6" width="8.7265625" style="50"/>
    <col min="7" max="8" width="8.81640625" style="50" bestFit="1" customWidth="1"/>
    <col min="9" max="9" width="8.7265625" style="50"/>
    <col min="10" max="10" width="9.90625" style="50" bestFit="1" customWidth="1"/>
    <col min="11" max="12" width="8.7265625" style="50"/>
    <col min="13" max="13" width="9.90625" style="50" bestFit="1" customWidth="1"/>
    <col min="14" max="14" width="8.7265625" style="50"/>
    <col min="15" max="16" width="8.81640625" style="50" bestFit="1" customWidth="1"/>
    <col min="17" max="16384" width="8.7265625" style="50"/>
  </cols>
  <sheetData>
    <row r="1" spans="1:8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4214</v>
      </c>
      <c r="F1" s="50" t="s">
        <v>4216</v>
      </c>
      <c r="G1" s="50" t="s">
        <v>4217</v>
      </c>
      <c r="H1" s="50" t="s">
        <v>4218</v>
      </c>
    </row>
    <row r="2" spans="1:8" x14ac:dyDescent="0.3">
      <c r="A2" s="50" t="s">
        <v>4308</v>
      </c>
      <c r="B2" s="50" t="s">
        <v>4309</v>
      </c>
      <c r="C2" s="50" t="s">
        <v>28</v>
      </c>
      <c r="D2" s="50">
        <v>49330100</v>
      </c>
      <c r="E2" s="50">
        <v>2605104549</v>
      </c>
      <c r="F2" s="50" t="s">
        <v>4222</v>
      </c>
      <c r="G2" s="50">
        <v>1</v>
      </c>
      <c r="H2" s="50">
        <v>5</v>
      </c>
    </row>
    <row r="3" spans="1:8" x14ac:dyDescent="0.3">
      <c r="A3" s="50" t="s">
        <v>4308</v>
      </c>
      <c r="B3" s="50" t="s">
        <v>4309</v>
      </c>
      <c r="C3" s="50" t="s">
        <v>28</v>
      </c>
      <c r="D3" s="50">
        <v>49330100</v>
      </c>
      <c r="E3" s="50">
        <v>2606610049</v>
      </c>
      <c r="F3" s="50" t="s">
        <v>4224</v>
      </c>
      <c r="G3" s="50">
        <v>1</v>
      </c>
      <c r="H3" s="50">
        <v>3</v>
      </c>
    </row>
    <row r="4" spans="1:8" x14ac:dyDescent="0.3">
      <c r="A4" s="50" t="s">
        <v>4308</v>
      </c>
      <c r="B4" s="50" t="s">
        <v>4309</v>
      </c>
      <c r="C4" s="50" t="s">
        <v>28</v>
      </c>
      <c r="D4" s="50">
        <v>49330100</v>
      </c>
      <c r="E4" s="50">
        <v>2607200385</v>
      </c>
      <c r="F4" s="50" t="s">
        <v>4226</v>
      </c>
      <c r="G4" s="50">
        <v>4</v>
      </c>
      <c r="H4" s="50">
        <v>0.3</v>
      </c>
    </row>
    <row r="5" spans="1:8" x14ac:dyDescent="0.3">
      <c r="A5" s="50" t="s">
        <v>4308</v>
      </c>
      <c r="B5" s="50" t="s">
        <v>4309</v>
      </c>
      <c r="C5" s="50" t="s">
        <v>28</v>
      </c>
      <c r="D5" s="50">
        <v>49330100</v>
      </c>
      <c r="E5" s="50">
        <v>3604460555</v>
      </c>
      <c r="F5" s="50" t="s">
        <v>4228</v>
      </c>
      <c r="G5" s="50">
        <v>1</v>
      </c>
      <c r="H5" s="50">
        <v>0.45</v>
      </c>
    </row>
    <row r="6" spans="1:8" x14ac:dyDescent="0.3">
      <c r="A6" s="50" t="s">
        <v>4308</v>
      </c>
      <c r="B6" s="50" t="s">
        <v>4309</v>
      </c>
      <c r="C6" s="50" t="s">
        <v>28</v>
      </c>
      <c r="D6" s="50">
        <v>49330100</v>
      </c>
      <c r="E6" s="50">
        <v>1900452012</v>
      </c>
      <c r="F6" s="50" t="s">
        <v>4230</v>
      </c>
      <c r="G6" s="50">
        <v>1</v>
      </c>
      <c r="H6" s="50">
        <v>0.4</v>
      </c>
    </row>
    <row r="7" spans="1:8" x14ac:dyDescent="0.3">
      <c r="A7" s="50" t="s">
        <v>4308</v>
      </c>
      <c r="B7" s="50" t="s">
        <v>4309</v>
      </c>
      <c r="C7" s="50" t="s">
        <v>28</v>
      </c>
      <c r="D7" s="50">
        <v>49330100</v>
      </c>
      <c r="E7" s="50">
        <v>2601035001</v>
      </c>
      <c r="F7" s="50" t="s">
        <v>4232</v>
      </c>
      <c r="G7" s="50">
        <v>1</v>
      </c>
      <c r="H7" s="50">
        <v>0.2</v>
      </c>
    </row>
    <row r="8" spans="1:8" x14ac:dyDescent="0.3">
      <c r="A8" s="50" t="s">
        <v>4308</v>
      </c>
      <c r="B8" s="50" t="s">
        <v>4309</v>
      </c>
      <c r="C8" s="50" t="s">
        <v>28</v>
      </c>
      <c r="D8" s="50">
        <v>49330100</v>
      </c>
      <c r="E8" s="50">
        <v>2605805004</v>
      </c>
      <c r="F8" s="50" t="s">
        <v>4234</v>
      </c>
      <c r="G8" s="50">
        <v>2</v>
      </c>
      <c r="H8" s="50">
        <v>2.5</v>
      </c>
    </row>
    <row r="9" spans="1:8" x14ac:dyDescent="0.3">
      <c r="A9" s="50" t="s">
        <v>4308</v>
      </c>
      <c r="B9" s="50" t="s">
        <v>4309</v>
      </c>
      <c r="C9" s="50" t="s">
        <v>28</v>
      </c>
      <c r="D9" s="50">
        <v>49330100</v>
      </c>
      <c r="E9" s="50">
        <v>1610905011</v>
      </c>
      <c r="F9" s="50" t="s">
        <v>4236</v>
      </c>
      <c r="G9" s="50">
        <v>2</v>
      </c>
      <c r="H9" s="50">
        <v>2</v>
      </c>
    </row>
    <row r="10" spans="1:8" x14ac:dyDescent="0.3">
      <c r="A10" s="50" t="s">
        <v>4308</v>
      </c>
      <c r="B10" s="50" t="s">
        <v>4309</v>
      </c>
      <c r="C10" s="50" t="s">
        <v>28</v>
      </c>
      <c r="D10" s="50">
        <v>49330100</v>
      </c>
      <c r="E10" s="50">
        <v>2604449026</v>
      </c>
      <c r="F10" s="50" t="s">
        <v>4238</v>
      </c>
      <c r="G10" s="50">
        <v>1</v>
      </c>
      <c r="H10" s="50">
        <v>0.1</v>
      </c>
    </row>
    <row r="11" spans="1:8" x14ac:dyDescent="0.3">
      <c r="A11" s="50" t="s">
        <v>4308</v>
      </c>
      <c r="B11" s="50" t="s">
        <v>4309</v>
      </c>
      <c r="C11" s="50" t="s">
        <v>28</v>
      </c>
      <c r="D11" s="50">
        <v>49330100</v>
      </c>
      <c r="E11" s="50">
        <v>2603410001</v>
      </c>
      <c r="F11" s="50" t="s">
        <v>4240</v>
      </c>
      <c r="G11" s="50">
        <v>16</v>
      </c>
      <c r="H11" s="50">
        <v>0.05</v>
      </c>
    </row>
    <row r="12" spans="1:8" x14ac:dyDescent="0.3">
      <c r="A12" s="50" t="s">
        <v>4308</v>
      </c>
      <c r="B12" s="50" t="s">
        <v>4309</v>
      </c>
      <c r="C12" s="50" t="s">
        <v>28</v>
      </c>
      <c r="D12" s="50">
        <v>49330100</v>
      </c>
      <c r="E12" s="50">
        <v>2910611020</v>
      </c>
      <c r="F12" s="50" t="s">
        <v>4242</v>
      </c>
      <c r="G12" s="50">
        <v>8</v>
      </c>
      <c r="H12" s="50">
        <v>0.08</v>
      </c>
    </row>
    <row r="13" spans="1:8" x14ac:dyDescent="0.3">
      <c r="A13" s="50" t="s">
        <v>4308</v>
      </c>
      <c r="B13" s="50" t="s">
        <v>4309</v>
      </c>
      <c r="C13" s="50" t="s">
        <v>28</v>
      </c>
      <c r="D13" s="50">
        <v>49330100</v>
      </c>
      <c r="E13" s="50">
        <v>1600502020</v>
      </c>
      <c r="F13" s="50" t="s">
        <v>4244</v>
      </c>
      <c r="G13" s="50">
        <v>2</v>
      </c>
      <c r="H13" s="50">
        <v>2.2999999999999998</v>
      </c>
    </row>
    <row r="14" spans="1:8" x14ac:dyDescent="0.3">
      <c r="A14" s="50" t="s">
        <v>4308</v>
      </c>
      <c r="B14" s="50" t="s">
        <v>4309</v>
      </c>
      <c r="C14" s="50" t="s">
        <v>28</v>
      </c>
      <c r="D14" s="50">
        <v>49330100</v>
      </c>
      <c r="E14" s="50">
        <v>2600100099</v>
      </c>
      <c r="F14" s="50" t="s">
        <v>4246</v>
      </c>
      <c r="G14" s="50">
        <v>8</v>
      </c>
      <c r="H14" s="50">
        <v>0.2</v>
      </c>
    </row>
    <row r="15" spans="1:8" x14ac:dyDescent="0.3">
      <c r="A15" s="50" t="s">
        <v>4308</v>
      </c>
      <c r="B15" s="50" t="s">
        <v>4309</v>
      </c>
      <c r="C15" s="50" t="s">
        <v>28</v>
      </c>
      <c r="D15" s="50">
        <v>49330100</v>
      </c>
      <c r="E15" s="50">
        <v>2606625022</v>
      </c>
      <c r="F15" s="50" t="s">
        <v>4248</v>
      </c>
      <c r="G15" s="50">
        <v>1</v>
      </c>
      <c r="H15" s="50">
        <v>8.1199999999999992</v>
      </c>
    </row>
    <row r="16" spans="1:8" x14ac:dyDescent="0.3">
      <c r="A16" s="50" t="s">
        <v>4308</v>
      </c>
      <c r="B16" s="50" t="s">
        <v>4309</v>
      </c>
      <c r="C16" s="50" t="s">
        <v>28</v>
      </c>
      <c r="D16" s="50">
        <v>49330100</v>
      </c>
      <c r="E16" s="50">
        <v>2604736010</v>
      </c>
      <c r="F16" s="50" t="s">
        <v>4250</v>
      </c>
      <c r="G16" s="50">
        <v>1</v>
      </c>
      <c r="H16" s="50">
        <v>2.46</v>
      </c>
    </row>
    <row r="17" spans="1:16" x14ac:dyDescent="0.3">
      <c r="A17" s="50" t="s">
        <v>4308</v>
      </c>
      <c r="B17" s="50" t="s">
        <v>4309</v>
      </c>
      <c r="C17" s="50" t="s">
        <v>28</v>
      </c>
      <c r="D17" s="50">
        <v>49330100</v>
      </c>
      <c r="E17" s="50">
        <v>1600206024</v>
      </c>
      <c r="F17" s="50" t="s">
        <v>4244</v>
      </c>
      <c r="G17" s="50">
        <v>2</v>
      </c>
      <c r="H17" s="50">
        <v>2.2999999999999998</v>
      </c>
    </row>
    <row r="18" spans="1:16" x14ac:dyDescent="0.3">
      <c r="A18" s="50" t="s">
        <v>4308</v>
      </c>
      <c r="B18" s="50" t="s">
        <v>4309</v>
      </c>
      <c r="C18" s="50" t="s">
        <v>28</v>
      </c>
      <c r="D18" s="50">
        <v>49330100</v>
      </c>
      <c r="E18" s="50">
        <v>2603342006</v>
      </c>
      <c r="F18" s="50" t="s">
        <v>4253</v>
      </c>
      <c r="G18" s="50">
        <v>8</v>
      </c>
      <c r="H18" s="50">
        <v>0.08</v>
      </c>
    </row>
    <row r="19" spans="1:16" x14ac:dyDescent="0.3">
      <c r="A19" s="50" t="s">
        <v>4308</v>
      </c>
      <c r="B19" s="50" t="s">
        <v>4309</v>
      </c>
      <c r="C19" s="50" t="s">
        <v>28</v>
      </c>
      <c r="D19" s="50">
        <v>49330100</v>
      </c>
      <c r="E19" s="50">
        <v>1605510150</v>
      </c>
      <c r="F19" s="50" t="s">
        <v>4255</v>
      </c>
      <c r="G19" s="50">
        <v>1</v>
      </c>
      <c r="H19" s="50">
        <v>4.2</v>
      </c>
    </row>
    <row r="20" spans="1:16" x14ac:dyDescent="0.3">
      <c r="A20" s="50" t="s">
        <v>4308</v>
      </c>
      <c r="B20" s="50" t="s">
        <v>4309</v>
      </c>
      <c r="C20" s="50" t="s">
        <v>28</v>
      </c>
      <c r="D20" s="50">
        <v>49330100</v>
      </c>
      <c r="E20" s="50">
        <v>2603339005</v>
      </c>
      <c r="F20" s="50" t="s">
        <v>4257</v>
      </c>
      <c r="G20" s="50">
        <v>1</v>
      </c>
      <c r="H20" s="50">
        <v>1.1000000000000001</v>
      </c>
    </row>
    <row r="21" spans="1:16" x14ac:dyDescent="0.3">
      <c r="A21" s="50" t="s">
        <v>4308</v>
      </c>
      <c r="B21" s="50" t="s">
        <v>4309</v>
      </c>
      <c r="C21" s="50" t="s">
        <v>28</v>
      </c>
      <c r="D21" s="50">
        <v>49330100</v>
      </c>
      <c r="E21" s="50">
        <v>2606625020</v>
      </c>
      <c r="F21" s="50" t="s">
        <v>4259</v>
      </c>
      <c r="G21" s="50">
        <v>1</v>
      </c>
      <c r="H21" s="50">
        <v>8.1999999999999993</v>
      </c>
    </row>
    <row r="22" spans="1:16" x14ac:dyDescent="0.3">
      <c r="A22" s="50" t="s">
        <v>4308</v>
      </c>
      <c r="B22" s="50" t="s">
        <v>4309</v>
      </c>
      <c r="C22" s="50" t="s">
        <v>28</v>
      </c>
      <c r="D22" s="50">
        <v>49330100</v>
      </c>
      <c r="E22" s="50">
        <v>1608005004</v>
      </c>
      <c r="F22" s="50" t="s">
        <v>4261</v>
      </c>
      <c r="G22" s="50">
        <v>1</v>
      </c>
      <c r="H22" s="50">
        <v>10.3</v>
      </c>
    </row>
    <row r="23" spans="1:16" x14ac:dyDescent="0.3">
      <c r="A23" s="50" t="s">
        <v>4308</v>
      </c>
      <c r="B23" s="50" t="s">
        <v>4309</v>
      </c>
      <c r="C23" s="50" t="s">
        <v>28</v>
      </c>
      <c r="D23" s="50">
        <v>49330100</v>
      </c>
      <c r="E23" s="50">
        <v>2606625019</v>
      </c>
      <c r="F23" s="50" t="s">
        <v>4263</v>
      </c>
      <c r="G23" s="50">
        <v>1</v>
      </c>
      <c r="H23" s="50">
        <v>11.6</v>
      </c>
    </row>
    <row r="24" spans="1:16" x14ac:dyDescent="0.3">
      <c r="A24" s="50" t="s">
        <v>4308</v>
      </c>
      <c r="B24" s="50" t="s">
        <v>4309</v>
      </c>
      <c r="C24" s="50" t="s">
        <v>28</v>
      </c>
      <c r="D24" s="50">
        <v>49330100</v>
      </c>
      <c r="E24" s="50">
        <v>1603521027</v>
      </c>
      <c r="F24" s="50" t="s">
        <v>4265</v>
      </c>
      <c r="G24" s="50">
        <v>1</v>
      </c>
      <c r="H24" s="50">
        <v>6.2</v>
      </c>
    </row>
    <row r="25" spans="1:16" x14ac:dyDescent="0.3">
      <c r="A25" s="50" t="s">
        <v>4308</v>
      </c>
      <c r="B25" s="50" t="s">
        <v>4309</v>
      </c>
      <c r="C25" s="50" t="s">
        <v>28</v>
      </c>
      <c r="D25" s="50">
        <v>49330100</v>
      </c>
      <c r="E25" s="50">
        <v>2601098040</v>
      </c>
      <c r="F25" s="50" t="s">
        <v>4267</v>
      </c>
      <c r="G25" s="50">
        <v>1</v>
      </c>
      <c r="H25" s="50">
        <v>2.67</v>
      </c>
    </row>
    <row r="26" spans="1:16" x14ac:dyDescent="0.3">
      <c r="A26" s="50" t="s">
        <v>4308</v>
      </c>
      <c r="B26" s="50" t="s">
        <v>4309</v>
      </c>
      <c r="C26" s="50" t="s">
        <v>28</v>
      </c>
      <c r="D26" s="50">
        <v>49330100</v>
      </c>
      <c r="E26" s="50">
        <v>1602098006</v>
      </c>
      <c r="F26" s="50" t="s">
        <v>4269</v>
      </c>
      <c r="G26" s="50">
        <v>1</v>
      </c>
      <c r="H26" s="50">
        <v>3.35</v>
      </c>
    </row>
    <row r="27" spans="1:16" x14ac:dyDescent="0.3">
      <c r="A27" s="50" t="s">
        <v>4308</v>
      </c>
      <c r="B27" s="50" t="s">
        <v>4309</v>
      </c>
      <c r="C27" s="50" t="s">
        <v>28</v>
      </c>
      <c r="D27" s="50">
        <v>49330100</v>
      </c>
      <c r="E27" s="50">
        <v>1604619017</v>
      </c>
      <c r="F27" s="50" t="s">
        <v>4271</v>
      </c>
      <c r="G27" s="50">
        <v>2</v>
      </c>
      <c r="H27" s="50">
        <v>2</v>
      </c>
    </row>
    <row r="28" spans="1:16" x14ac:dyDescent="0.3">
      <c r="A28" s="50" t="s">
        <v>4308</v>
      </c>
      <c r="B28" s="50" t="s">
        <v>4309</v>
      </c>
      <c r="C28" s="50" t="s">
        <v>28</v>
      </c>
      <c r="D28" s="50">
        <v>49330100</v>
      </c>
      <c r="E28" s="50">
        <v>2917030710</v>
      </c>
      <c r="F28" s="50" t="s">
        <v>4273</v>
      </c>
      <c r="G28" s="50">
        <v>4</v>
      </c>
      <c r="H28" s="50">
        <v>2</v>
      </c>
    </row>
    <row r="29" spans="1:16" x14ac:dyDescent="0.3">
      <c r="A29" s="50" t="s">
        <v>4308</v>
      </c>
      <c r="B29" s="50" t="s">
        <v>4309</v>
      </c>
      <c r="C29" s="50" t="s">
        <v>28</v>
      </c>
      <c r="D29" s="50">
        <v>49330100</v>
      </c>
      <c r="E29" s="50">
        <v>1600146001</v>
      </c>
      <c r="F29" s="50" t="s">
        <v>4275</v>
      </c>
      <c r="G29" s="50">
        <v>2</v>
      </c>
      <c r="H29" s="50">
        <v>1</v>
      </c>
    </row>
    <row r="30" spans="1:16" x14ac:dyDescent="0.3">
      <c r="A30" s="50" t="s">
        <v>4308</v>
      </c>
      <c r="B30" s="50" t="s">
        <v>4309</v>
      </c>
      <c r="C30" s="50" t="s">
        <v>28</v>
      </c>
      <c r="D30" s="50">
        <v>49330100</v>
      </c>
      <c r="E30" s="50">
        <v>2601098037</v>
      </c>
      <c r="F30" s="50" t="s">
        <v>4277</v>
      </c>
      <c r="G30" s="50">
        <v>1</v>
      </c>
      <c r="H30" s="50">
        <v>3.1</v>
      </c>
    </row>
    <row r="31" spans="1:16" x14ac:dyDescent="0.3">
      <c r="A31" s="50" t="s">
        <v>4308</v>
      </c>
      <c r="B31" s="50" t="s">
        <v>4309</v>
      </c>
      <c r="C31" s="50" t="s">
        <v>28</v>
      </c>
      <c r="D31" s="50">
        <v>49330100</v>
      </c>
      <c r="E31" s="50">
        <v>2600290033</v>
      </c>
      <c r="F31" s="50" t="s">
        <v>4279</v>
      </c>
      <c r="G31" s="50">
        <v>8</v>
      </c>
      <c r="H31" s="50">
        <v>0.4</v>
      </c>
    </row>
    <row r="32" spans="1:16" x14ac:dyDescent="0.3">
      <c r="A32" s="50" t="s">
        <v>4308</v>
      </c>
      <c r="B32" s="50" t="s">
        <v>4309</v>
      </c>
      <c r="C32" s="50" t="s">
        <v>28</v>
      </c>
      <c r="D32" s="50">
        <v>49330100</v>
      </c>
      <c r="E32" s="50">
        <v>1605500120</v>
      </c>
      <c r="F32" s="50" t="s">
        <v>4281</v>
      </c>
      <c r="G32" s="50">
        <v>1</v>
      </c>
      <c r="H32" s="50">
        <v>7</v>
      </c>
      <c r="M32" s="50">
        <v>2605805004</v>
      </c>
      <c r="N32" s="50" t="s">
        <v>4234</v>
      </c>
      <c r="O32" s="50">
        <v>2</v>
      </c>
      <c r="P32" s="50">
        <v>2.5</v>
      </c>
    </row>
    <row r="33" spans="1:16" x14ac:dyDescent="0.3">
      <c r="A33" s="50" t="s">
        <v>4308</v>
      </c>
      <c r="B33" s="50" t="s">
        <v>4309</v>
      </c>
      <c r="C33" s="50" t="s">
        <v>28</v>
      </c>
      <c r="D33" s="50">
        <v>49330100</v>
      </c>
      <c r="E33" s="50">
        <v>1606610120</v>
      </c>
      <c r="F33" s="50" t="s">
        <v>4283</v>
      </c>
      <c r="G33" s="50">
        <v>1</v>
      </c>
      <c r="H33" s="50">
        <v>5</v>
      </c>
      <c r="M33" s="50">
        <v>1610905011</v>
      </c>
      <c r="N33" s="50" t="s">
        <v>4236</v>
      </c>
      <c r="O33" s="50">
        <v>2</v>
      </c>
      <c r="P33" s="50">
        <v>2</v>
      </c>
    </row>
    <row r="34" spans="1:16" x14ac:dyDescent="0.3">
      <c r="A34" s="50" t="s">
        <v>4308</v>
      </c>
      <c r="B34" s="50" t="s">
        <v>4309</v>
      </c>
      <c r="C34" s="50" t="s">
        <v>28</v>
      </c>
      <c r="D34" s="50">
        <v>49330100</v>
      </c>
      <c r="E34" s="50">
        <v>2603342004</v>
      </c>
      <c r="F34" s="50" t="s">
        <v>4285</v>
      </c>
      <c r="G34" s="50">
        <v>8</v>
      </c>
      <c r="H34" s="50">
        <v>0.1</v>
      </c>
      <c r="M34" s="50">
        <v>1605500120</v>
      </c>
      <c r="N34" s="50" t="s">
        <v>4281</v>
      </c>
      <c r="O34" s="50">
        <v>1</v>
      </c>
      <c r="P34" s="50">
        <v>2.1</v>
      </c>
    </row>
    <row r="35" spans="1:16" x14ac:dyDescent="0.3">
      <c r="A35" s="50" t="s">
        <v>4308</v>
      </c>
      <c r="B35" s="50" t="s">
        <v>4309</v>
      </c>
      <c r="C35" s="50" t="s">
        <v>28</v>
      </c>
      <c r="D35" s="50">
        <v>49330100</v>
      </c>
      <c r="E35" s="50">
        <v>2605411096</v>
      </c>
      <c r="F35" s="50" t="s">
        <v>4287</v>
      </c>
      <c r="G35" s="50">
        <v>1</v>
      </c>
      <c r="H35" s="50">
        <v>8</v>
      </c>
      <c r="M35" s="50">
        <v>1601106999</v>
      </c>
      <c r="N35" s="50" t="s">
        <v>4289</v>
      </c>
      <c r="O35" s="50">
        <v>1</v>
      </c>
      <c r="P35" s="50">
        <v>0.8</v>
      </c>
    </row>
    <row r="36" spans="1:16" x14ac:dyDescent="0.3">
      <c r="A36" s="50" t="s">
        <v>4308</v>
      </c>
      <c r="B36" s="50" t="s">
        <v>4309</v>
      </c>
      <c r="C36" s="50" t="s">
        <v>28</v>
      </c>
      <c r="D36" s="50">
        <v>49330100</v>
      </c>
      <c r="E36" s="50">
        <v>1601106999</v>
      </c>
      <c r="F36" s="50" t="s">
        <v>4289</v>
      </c>
      <c r="G36" s="50">
        <v>1</v>
      </c>
      <c r="H36" s="50">
        <v>15</v>
      </c>
      <c r="M36" s="50">
        <v>2606333900</v>
      </c>
      <c r="N36" s="50" t="s">
        <v>4293</v>
      </c>
      <c r="O36" s="50">
        <v>1</v>
      </c>
      <c r="P36" s="50">
        <v>13.24</v>
      </c>
    </row>
    <row r="37" spans="1:16" x14ac:dyDescent="0.3">
      <c r="A37" s="50" t="s">
        <v>4308</v>
      </c>
      <c r="B37" s="50" t="s">
        <v>4309</v>
      </c>
      <c r="C37" s="50" t="s">
        <v>28</v>
      </c>
      <c r="D37" s="50">
        <v>49330100</v>
      </c>
      <c r="E37" s="50">
        <v>2604321905</v>
      </c>
      <c r="F37" s="50" t="s">
        <v>4291</v>
      </c>
      <c r="G37" s="50">
        <v>1</v>
      </c>
      <c r="H37" s="50">
        <v>5</v>
      </c>
      <c r="M37" s="50">
        <v>2604010934</v>
      </c>
      <c r="N37" s="50" t="s">
        <v>4310</v>
      </c>
      <c r="O37" s="50">
        <v>1</v>
      </c>
      <c r="P37" s="50">
        <v>18.100000000000001</v>
      </c>
    </row>
    <row r="38" spans="1:16" x14ac:dyDescent="0.3">
      <c r="A38" s="50" t="s">
        <v>4308</v>
      </c>
      <c r="B38" s="50" t="s">
        <v>4309</v>
      </c>
      <c r="C38" s="50" t="s">
        <v>28</v>
      </c>
      <c r="D38" s="50">
        <v>49330100</v>
      </c>
      <c r="E38" s="50">
        <v>2606333900</v>
      </c>
      <c r="F38" s="50" t="s">
        <v>4293</v>
      </c>
      <c r="G38" s="50">
        <v>1</v>
      </c>
      <c r="H38" s="50">
        <v>12</v>
      </c>
    </row>
    <row r="39" spans="1:16" x14ac:dyDescent="0.3">
      <c r="A39" s="50" t="s">
        <v>4308</v>
      </c>
      <c r="B39" s="50" t="s">
        <v>4309</v>
      </c>
      <c r="C39" s="50" t="s">
        <v>28</v>
      </c>
      <c r="D39" s="50">
        <v>49330100</v>
      </c>
      <c r="E39" s="50">
        <v>2604010934</v>
      </c>
      <c r="F39" s="50" t="s">
        <v>4295</v>
      </c>
      <c r="G39" s="50">
        <v>1</v>
      </c>
      <c r="H39" s="50">
        <v>17</v>
      </c>
    </row>
    <row r="40" spans="1:16" x14ac:dyDescent="0.3">
      <c r="A40" s="50" t="s">
        <v>4308</v>
      </c>
      <c r="B40" s="50" t="s">
        <v>4309</v>
      </c>
      <c r="C40" s="50" t="s">
        <v>28</v>
      </c>
      <c r="D40" s="50">
        <v>49330100</v>
      </c>
      <c r="E40" s="50">
        <v>1607000916</v>
      </c>
      <c r="F40" s="50" t="s">
        <v>4297</v>
      </c>
      <c r="G40" s="50">
        <v>1</v>
      </c>
      <c r="H40" s="50">
        <v>6</v>
      </c>
    </row>
    <row r="41" spans="1:16" x14ac:dyDescent="0.3">
      <c r="A41" s="50" t="s">
        <v>4308</v>
      </c>
      <c r="B41" s="50" t="s">
        <v>4309</v>
      </c>
      <c r="C41" s="50" t="s">
        <v>35</v>
      </c>
      <c r="D41" s="50">
        <v>49330101</v>
      </c>
      <c r="E41" s="50">
        <v>2605104548</v>
      </c>
      <c r="F41" s="50" t="s">
        <v>4222</v>
      </c>
      <c r="G41" s="50">
        <v>1</v>
      </c>
      <c r="H41" s="50">
        <v>4</v>
      </c>
    </row>
    <row r="42" spans="1:16" x14ac:dyDescent="0.3">
      <c r="A42" s="50" t="s">
        <v>4308</v>
      </c>
      <c r="B42" s="50" t="s">
        <v>4309</v>
      </c>
      <c r="C42" s="50" t="s">
        <v>35</v>
      </c>
      <c r="D42" s="50">
        <v>49330101</v>
      </c>
      <c r="E42" s="50">
        <v>2606610048</v>
      </c>
      <c r="F42" s="50" t="s">
        <v>4224</v>
      </c>
      <c r="G42" s="50">
        <v>1</v>
      </c>
      <c r="H42" s="50">
        <v>6</v>
      </c>
    </row>
    <row r="43" spans="1:16" x14ac:dyDescent="0.3">
      <c r="A43" s="50" t="s">
        <v>4308</v>
      </c>
      <c r="B43" s="50" t="s">
        <v>4309</v>
      </c>
      <c r="C43" s="50" t="s">
        <v>35</v>
      </c>
      <c r="D43" s="50">
        <v>49330101</v>
      </c>
      <c r="E43" s="50">
        <v>2607200386</v>
      </c>
      <c r="F43" s="50" t="s">
        <v>4226</v>
      </c>
      <c r="G43" s="50">
        <v>4</v>
      </c>
      <c r="H43" s="50">
        <v>1</v>
      </c>
    </row>
    <row r="44" spans="1:16" x14ac:dyDescent="0.3">
      <c r="A44" s="50" t="s">
        <v>4308</v>
      </c>
      <c r="B44" s="50" t="s">
        <v>4309</v>
      </c>
      <c r="C44" s="50" t="s">
        <v>35</v>
      </c>
      <c r="D44" s="50">
        <v>49330101</v>
      </c>
      <c r="E44" s="50">
        <v>3604460555</v>
      </c>
      <c r="F44" s="50" t="s">
        <v>4228</v>
      </c>
      <c r="G44" s="50">
        <v>1</v>
      </c>
      <c r="H44" s="50">
        <v>1</v>
      </c>
    </row>
    <row r="45" spans="1:16" x14ac:dyDescent="0.3">
      <c r="A45" s="50" t="s">
        <v>4308</v>
      </c>
      <c r="B45" s="50" t="s">
        <v>4309</v>
      </c>
      <c r="C45" s="50" t="s">
        <v>35</v>
      </c>
      <c r="D45" s="50">
        <v>49330101</v>
      </c>
      <c r="E45" s="50">
        <v>1900452012</v>
      </c>
      <c r="F45" s="50" t="s">
        <v>4230</v>
      </c>
      <c r="G45" s="50">
        <v>1</v>
      </c>
      <c r="H45" s="50">
        <v>1</v>
      </c>
    </row>
    <row r="46" spans="1:16" x14ac:dyDescent="0.3">
      <c r="A46" s="50" t="s">
        <v>4308</v>
      </c>
      <c r="B46" s="50" t="s">
        <v>4309</v>
      </c>
      <c r="C46" s="50" t="s">
        <v>35</v>
      </c>
      <c r="D46" s="50">
        <v>49330101</v>
      </c>
      <c r="E46" s="50">
        <v>2601035001</v>
      </c>
      <c r="F46" s="50" t="s">
        <v>4232</v>
      </c>
      <c r="G46" s="50">
        <v>1</v>
      </c>
      <c r="H46" s="50">
        <v>0.5</v>
      </c>
    </row>
    <row r="47" spans="1:16" x14ac:dyDescent="0.3">
      <c r="A47" s="50" t="s">
        <v>4308</v>
      </c>
      <c r="B47" s="50" t="s">
        <v>4309</v>
      </c>
      <c r="C47" s="50" t="s">
        <v>35</v>
      </c>
      <c r="D47" s="50">
        <v>49330101</v>
      </c>
      <c r="E47" s="50">
        <v>2605805005</v>
      </c>
      <c r="F47" s="50" t="s">
        <v>4234</v>
      </c>
      <c r="G47" s="50">
        <v>2</v>
      </c>
      <c r="H47" s="50">
        <v>4</v>
      </c>
    </row>
    <row r="48" spans="1:16" x14ac:dyDescent="0.3">
      <c r="A48" s="50" t="s">
        <v>4308</v>
      </c>
      <c r="B48" s="50" t="s">
        <v>4309</v>
      </c>
      <c r="C48" s="50" t="s">
        <v>35</v>
      </c>
      <c r="D48" s="50">
        <v>49330101</v>
      </c>
      <c r="E48" s="50">
        <v>1610905012</v>
      </c>
      <c r="F48" s="50" t="s">
        <v>4236</v>
      </c>
      <c r="G48" s="50">
        <v>2</v>
      </c>
      <c r="H48" s="50">
        <v>5</v>
      </c>
    </row>
    <row r="49" spans="1:8" x14ac:dyDescent="0.3">
      <c r="A49" s="50" t="s">
        <v>4308</v>
      </c>
      <c r="B49" s="50" t="s">
        <v>4309</v>
      </c>
      <c r="C49" s="50" t="s">
        <v>35</v>
      </c>
      <c r="D49" s="50">
        <v>49330101</v>
      </c>
      <c r="E49" s="50">
        <v>2604449026</v>
      </c>
      <c r="F49" s="50" t="s">
        <v>4238</v>
      </c>
      <c r="G49" s="50">
        <v>1</v>
      </c>
      <c r="H49" s="50">
        <v>0.1</v>
      </c>
    </row>
    <row r="50" spans="1:8" x14ac:dyDescent="0.3">
      <c r="A50" s="50" t="s">
        <v>4308</v>
      </c>
      <c r="B50" s="50" t="s">
        <v>4309</v>
      </c>
      <c r="C50" s="50" t="s">
        <v>35</v>
      </c>
      <c r="D50" s="50">
        <v>49330101</v>
      </c>
      <c r="E50" s="50">
        <v>2603410001</v>
      </c>
      <c r="F50" s="50" t="s">
        <v>4240</v>
      </c>
      <c r="G50" s="50">
        <v>16</v>
      </c>
      <c r="H50" s="50">
        <v>0.05</v>
      </c>
    </row>
    <row r="51" spans="1:8" x14ac:dyDescent="0.3">
      <c r="A51" s="50" t="s">
        <v>4308</v>
      </c>
      <c r="B51" s="50" t="s">
        <v>4309</v>
      </c>
      <c r="C51" s="50" t="s">
        <v>35</v>
      </c>
      <c r="D51" s="50">
        <v>49330101</v>
      </c>
      <c r="E51" s="50">
        <v>2910611020</v>
      </c>
      <c r="F51" s="50" t="s">
        <v>4242</v>
      </c>
      <c r="G51" s="50">
        <v>8</v>
      </c>
      <c r="H51" s="50">
        <v>0.08</v>
      </c>
    </row>
    <row r="52" spans="1:8" x14ac:dyDescent="0.3">
      <c r="A52" s="50" t="s">
        <v>4308</v>
      </c>
      <c r="B52" s="50" t="s">
        <v>4309</v>
      </c>
      <c r="C52" s="50" t="s">
        <v>35</v>
      </c>
      <c r="D52" s="50">
        <v>49330101</v>
      </c>
      <c r="E52" s="50">
        <v>1600502020</v>
      </c>
      <c r="F52" s="50" t="s">
        <v>4244</v>
      </c>
      <c r="G52" s="50">
        <v>2</v>
      </c>
      <c r="H52" s="50">
        <v>2.2999999999999998</v>
      </c>
    </row>
    <row r="53" spans="1:8" x14ac:dyDescent="0.3">
      <c r="A53" s="50" t="s">
        <v>4308</v>
      </c>
      <c r="B53" s="50" t="s">
        <v>4309</v>
      </c>
      <c r="C53" s="50" t="s">
        <v>35</v>
      </c>
      <c r="D53" s="50">
        <v>49330101</v>
      </c>
      <c r="E53" s="50">
        <v>2600100099</v>
      </c>
      <c r="F53" s="50" t="s">
        <v>4246</v>
      </c>
      <c r="G53" s="50">
        <v>8</v>
      </c>
      <c r="H53" s="50">
        <v>0.2</v>
      </c>
    </row>
    <row r="54" spans="1:8" x14ac:dyDescent="0.3">
      <c r="A54" s="50" t="s">
        <v>4308</v>
      </c>
      <c r="B54" s="50" t="s">
        <v>4309</v>
      </c>
      <c r="C54" s="50" t="s">
        <v>35</v>
      </c>
      <c r="D54" s="50">
        <v>49330101</v>
      </c>
      <c r="E54" s="50">
        <v>2606625022</v>
      </c>
      <c r="F54" s="50" t="s">
        <v>4248</v>
      </c>
      <c r="G54" s="50">
        <v>1</v>
      </c>
      <c r="H54" s="50">
        <v>8.1199999999999992</v>
      </c>
    </row>
    <row r="55" spans="1:8" x14ac:dyDescent="0.3">
      <c r="A55" s="50" t="s">
        <v>4308</v>
      </c>
      <c r="B55" s="50" t="s">
        <v>4309</v>
      </c>
      <c r="C55" s="50" t="s">
        <v>35</v>
      </c>
      <c r="D55" s="50">
        <v>49330101</v>
      </c>
      <c r="E55" s="50">
        <v>2604736010</v>
      </c>
      <c r="F55" s="50" t="s">
        <v>4250</v>
      </c>
      <c r="G55" s="50">
        <v>1</v>
      </c>
      <c r="H55" s="50">
        <v>2.46</v>
      </c>
    </row>
    <row r="56" spans="1:8" x14ac:dyDescent="0.3">
      <c r="A56" s="50" t="s">
        <v>4308</v>
      </c>
      <c r="B56" s="50" t="s">
        <v>4309</v>
      </c>
      <c r="C56" s="50" t="s">
        <v>35</v>
      </c>
      <c r="D56" s="50">
        <v>49330101</v>
      </c>
      <c r="E56" s="50">
        <v>1600206024</v>
      </c>
      <c r="F56" s="50" t="s">
        <v>4244</v>
      </c>
      <c r="G56" s="50">
        <v>2</v>
      </c>
      <c r="H56" s="50">
        <v>2.2999999999999998</v>
      </c>
    </row>
    <row r="57" spans="1:8" x14ac:dyDescent="0.3">
      <c r="A57" s="50" t="s">
        <v>4308</v>
      </c>
      <c r="B57" s="50" t="s">
        <v>4309</v>
      </c>
      <c r="C57" s="50" t="s">
        <v>35</v>
      </c>
      <c r="D57" s="50">
        <v>49330101</v>
      </c>
      <c r="E57" s="50">
        <v>2603342006</v>
      </c>
      <c r="F57" s="50" t="s">
        <v>4253</v>
      </c>
      <c r="G57" s="50">
        <v>8</v>
      </c>
      <c r="H57" s="50">
        <v>0.08</v>
      </c>
    </row>
    <row r="58" spans="1:8" x14ac:dyDescent="0.3">
      <c r="A58" s="50" t="s">
        <v>4308</v>
      </c>
      <c r="B58" s="50" t="s">
        <v>4309</v>
      </c>
      <c r="C58" s="50" t="s">
        <v>35</v>
      </c>
      <c r="D58" s="50">
        <v>49330101</v>
      </c>
      <c r="E58" s="50">
        <v>1605510150</v>
      </c>
      <c r="F58" s="50" t="s">
        <v>4255</v>
      </c>
      <c r="G58" s="50">
        <v>1</v>
      </c>
      <c r="H58" s="50">
        <v>4.2</v>
      </c>
    </row>
    <row r="59" spans="1:8" x14ac:dyDescent="0.3">
      <c r="A59" s="50" t="s">
        <v>4308</v>
      </c>
      <c r="B59" s="50" t="s">
        <v>4309</v>
      </c>
      <c r="C59" s="50" t="s">
        <v>35</v>
      </c>
      <c r="D59" s="50">
        <v>49330101</v>
      </c>
      <c r="E59" s="50">
        <v>2603339005</v>
      </c>
      <c r="F59" s="50" t="s">
        <v>4257</v>
      </c>
      <c r="G59" s="50">
        <v>1</v>
      </c>
      <c r="H59" s="50">
        <v>1.1000000000000001</v>
      </c>
    </row>
    <row r="60" spans="1:8" x14ac:dyDescent="0.3">
      <c r="A60" s="50" t="s">
        <v>4308</v>
      </c>
      <c r="B60" s="50" t="s">
        <v>4309</v>
      </c>
      <c r="C60" s="50" t="s">
        <v>35</v>
      </c>
      <c r="D60" s="50">
        <v>49330101</v>
      </c>
      <c r="E60" s="50">
        <v>2606625020</v>
      </c>
      <c r="F60" s="50" t="s">
        <v>4259</v>
      </c>
      <c r="G60" s="50">
        <v>1</v>
      </c>
      <c r="H60" s="50">
        <v>8.1999999999999993</v>
      </c>
    </row>
    <row r="61" spans="1:8" x14ac:dyDescent="0.3">
      <c r="A61" s="50" t="s">
        <v>4308</v>
      </c>
      <c r="B61" s="50" t="s">
        <v>4309</v>
      </c>
      <c r="C61" s="50" t="s">
        <v>35</v>
      </c>
      <c r="D61" s="50">
        <v>49330101</v>
      </c>
      <c r="E61" s="50">
        <v>1608005004</v>
      </c>
      <c r="F61" s="50" t="s">
        <v>4261</v>
      </c>
      <c r="G61" s="50">
        <v>1</v>
      </c>
      <c r="H61" s="50">
        <v>10.3</v>
      </c>
    </row>
    <row r="62" spans="1:8" x14ac:dyDescent="0.3">
      <c r="A62" s="50" t="s">
        <v>4308</v>
      </c>
      <c r="B62" s="50" t="s">
        <v>4309</v>
      </c>
      <c r="C62" s="50" t="s">
        <v>35</v>
      </c>
      <c r="D62" s="50">
        <v>49330101</v>
      </c>
      <c r="E62" s="50">
        <v>2606625019</v>
      </c>
      <c r="F62" s="50" t="s">
        <v>4263</v>
      </c>
      <c r="G62" s="50">
        <v>1</v>
      </c>
      <c r="H62" s="50">
        <v>11.6</v>
      </c>
    </row>
    <row r="63" spans="1:8" x14ac:dyDescent="0.3">
      <c r="A63" s="50" t="s">
        <v>4308</v>
      </c>
      <c r="B63" s="50" t="s">
        <v>4309</v>
      </c>
      <c r="C63" s="50" t="s">
        <v>35</v>
      </c>
      <c r="D63" s="50">
        <v>49330101</v>
      </c>
      <c r="E63" s="50">
        <v>1603521027</v>
      </c>
      <c r="F63" s="50" t="s">
        <v>4265</v>
      </c>
      <c r="G63" s="50">
        <v>1</v>
      </c>
      <c r="H63" s="50">
        <v>6.2</v>
      </c>
    </row>
    <row r="64" spans="1:8" x14ac:dyDescent="0.3">
      <c r="A64" s="50" t="s">
        <v>4308</v>
      </c>
      <c r="B64" s="50" t="s">
        <v>4309</v>
      </c>
      <c r="C64" s="50" t="s">
        <v>35</v>
      </c>
      <c r="D64" s="50">
        <v>49330101</v>
      </c>
      <c r="E64" s="50">
        <v>2601098040</v>
      </c>
      <c r="F64" s="50" t="s">
        <v>4267</v>
      </c>
      <c r="G64" s="50">
        <v>1</v>
      </c>
      <c r="H64" s="50">
        <v>2.67</v>
      </c>
    </row>
    <row r="65" spans="1:8" x14ac:dyDescent="0.3">
      <c r="A65" s="50" t="s">
        <v>4308</v>
      </c>
      <c r="B65" s="50" t="s">
        <v>4309</v>
      </c>
      <c r="C65" s="50" t="s">
        <v>35</v>
      </c>
      <c r="D65" s="50">
        <v>49330101</v>
      </c>
      <c r="E65" s="50">
        <v>1602098006</v>
      </c>
      <c r="F65" s="50" t="s">
        <v>4269</v>
      </c>
      <c r="G65" s="50">
        <v>1</v>
      </c>
      <c r="H65" s="50">
        <v>3.35</v>
      </c>
    </row>
    <row r="66" spans="1:8" x14ac:dyDescent="0.3">
      <c r="A66" s="50" t="s">
        <v>4308</v>
      </c>
      <c r="B66" s="50" t="s">
        <v>4309</v>
      </c>
      <c r="C66" s="50" t="s">
        <v>35</v>
      </c>
      <c r="D66" s="50">
        <v>49330101</v>
      </c>
      <c r="E66" s="50">
        <v>1604619017</v>
      </c>
      <c r="F66" s="50" t="s">
        <v>4271</v>
      </c>
      <c r="G66" s="50">
        <v>2</v>
      </c>
      <c r="H66" s="50">
        <v>1.06</v>
      </c>
    </row>
    <row r="67" spans="1:8" x14ac:dyDescent="0.3">
      <c r="A67" s="50" t="s">
        <v>4308</v>
      </c>
      <c r="B67" s="50" t="s">
        <v>4309</v>
      </c>
      <c r="C67" s="50" t="s">
        <v>35</v>
      </c>
      <c r="D67" s="50">
        <v>49330101</v>
      </c>
      <c r="E67" s="50">
        <v>2917030710</v>
      </c>
      <c r="F67" s="50" t="s">
        <v>4273</v>
      </c>
      <c r="G67" s="50">
        <v>4</v>
      </c>
      <c r="H67" s="50">
        <v>0.56000000000000005</v>
      </c>
    </row>
    <row r="68" spans="1:8" x14ac:dyDescent="0.3">
      <c r="A68" s="50" t="s">
        <v>4308</v>
      </c>
      <c r="B68" s="50" t="s">
        <v>4309</v>
      </c>
      <c r="C68" s="50" t="s">
        <v>35</v>
      </c>
      <c r="D68" s="50">
        <v>49330101</v>
      </c>
      <c r="E68" s="50">
        <v>1600146001</v>
      </c>
      <c r="F68" s="50" t="s">
        <v>4275</v>
      </c>
      <c r="G68" s="50">
        <v>2</v>
      </c>
      <c r="H68" s="50">
        <v>0.24</v>
      </c>
    </row>
    <row r="69" spans="1:8" x14ac:dyDescent="0.3">
      <c r="A69" s="50" t="s">
        <v>4308</v>
      </c>
      <c r="B69" s="50" t="s">
        <v>4309</v>
      </c>
      <c r="C69" s="50" t="s">
        <v>35</v>
      </c>
      <c r="D69" s="50">
        <v>49330101</v>
      </c>
      <c r="E69" s="50">
        <v>2601098037</v>
      </c>
      <c r="F69" s="50" t="s">
        <v>4277</v>
      </c>
      <c r="G69" s="50">
        <v>1</v>
      </c>
      <c r="H69" s="50">
        <v>3.1</v>
      </c>
    </row>
    <row r="70" spans="1:8" x14ac:dyDescent="0.3">
      <c r="A70" s="50" t="s">
        <v>4308</v>
      </c>
      <c r="B70" s="50" t="s">
        <v>4309</v>
      </c>
      <c r="C70" s="50" t="s">
        <v>35</v>
      </c>
      <c r="D70" s="50">
        <v>49330101</v>
      </c>
      <c r="E70" s="50">
        <v>2600290033</v>
      </c>
      <c r="F70" s="50" t="s">
        <v>4279</v>
      </c>
      <c r="G70" s="50">
        <v>8</v>
      </c>
      <c r="H70" s="50">
        <v>0.4</v>
      </c>
    </row>
    <row r="71" spans="1:8" x14ac:dyDescent="0.3">
      <c r="A71" s="50" t="s">
        <v>4308</v>
      </c>
      <c r="B71" s="50" t="s">
        <v>4309</v>
      </c>
      <c r="C71" s="50" t="s">
        <v>35</v>
      </c>
      <c r="D71" s="50">
        <v>49330101</v>
      </c>
      <c r="E71" s="50">
        <v>1605500121</v>
      </c>
      <c r="F71" s="50" t="s">
        <v>4281</v>
      </c>
      <c r="G71" s="50">
        <v>1</v>
      </c>
      <c r="H71" s="50">
        <v>6.12</v>
      </c>
    </row>
    <row r="72" spans="1:8" x14ac:dyDescent="0.3">
      <c r="A72" s="50" t="s">
        <v>4308</v>
      </c>
      <c r="B72" s="50" t="s">
        <v>4309</v>
      </c>
      <c r="C72" s="50" t="s">
        <v>35</v>
      </c>
      <c r="D72" s="50">
        <v>49330101</v>
      </c>
      <c r="E72" s="50">
        <v>1606610120</v>
      </c>
      <c r="F72" s="50" t="s">
        <v>4283</v>
      </c>
      <c r="G72" s="50">
        <v>1</v>
      </c>
      <c r="H72" s="50">
        <v>4.0999999999999996</v>
      </c>
    </row>
    <row r="73" spans="1:8" x14ac:dyDescent="0.3">
      <c r="A73" s="50" t="s">
        <v>4308</v>
      </c>
      <c r="B73" s="50" t="s">
        <v>4309</v>
      </c>
      <c r="C73" s="50" t="s">
        <v>35</v>
      </c>
      <c r="D73" s="50">
        <v>49330101</v>
      </c>
      <c r="E73" s="50">
        <v>2603342004</v>
      </c>
      <c r="F73" s="50" t="s">
        <v>4285</v>
      </c>
      <c r="G73" s="50">
        <v>8</v>
      </c>
      <c r="H73" s="50">
        <v>0.08</v>
      </c>
    </row>
    <row r="74" spans="1:8" x14ac:dyDescent="0.3">
      <c r="A74" s="50" t="s">
        <v>4308</v>
      </c>
      <c r="B74" s="50" t="s">
        <v>4309</v>
      </c>
      <c r="C74" s="50" t="s">
        <v>35</v>
      </c>
      <c r="D74" s="50">
        <v>49330101</v>
      </c>
      <c r="E74" s="50">
        <v>2605411096</v>
      </c>
      <c r="F74" s="50" t="s">
        <v>4287</v>
      </c>
      <c r="G74" s="50">
        <v>1</v>
      </c>
      <c r="H74" s="50">
        <v>7.76</v>
      </c>
    </row>
    <row r="75" spans="1:8" x14ac:dyDescent="0.3">
      <c r="A75" s="50" t="s">
        <v>4308</v>
      </c>
      <c r="B75" s="50" t="s">
        <v>4309</v>
      </c>
      <c r="C75" s="50" t="s">
        <v>35</v>
      </c>
      <c r="D75" s="50">
        <v>49330101</v>
      </c>
      <c r="E75" s="50">
        <v>1601106999</v>
      </c>
      <c r="F75" s="50" t="s">
        <v>4289</v>
      </c>
      <c r="G75" s="50">
        <v>1</v>
      </c>
      <c r="H75" s="50">
        <v>0.8</v>
      </c>
    </row>
    <row r="76" spans="1:8" x14ac:dyDescent="0.3">
      <c r="A76" s="50" t="s">
        <v>4308</v>
      </c>
      <c r="B76" s="50" t="s">
        <v>4309</v>
      </c>
      <c r="C76" s="50" t="s">
        <v>35</v>
      </c>
      <c r="D76" s="50">
        <v>49330101</v>
      </c>
      <c r="E76" s="50">
        <v>2604321905</v>
      </c>
      <c r="F76" s="50" t="s">
        <v>4291</v>
      </c>
      <c r="G76" s="50">
        <v>1</v>
      </c>
      <c r="H76" s="50">
        <v>2.1</v>
      </c>
    </row>
    <row r="77" spans="1:8" x14ac:dyDescent="0.3">
      <c r="A77" s="50" t="s">
        <v>4308</v>
      </c>
      <c r="B77" s="50" t="s">
        <v>4309</v>
      </c>
      <c r="C77" s="50" t="s">
        <v>35</v>
      </c>
      <c r="D77" s="50">
        <v>49330101</v>
      </c>
      <c r="E77" s="50">
        <v>2606333901</v>
      </c>
      <c r="F77" s="50" t="s">
        <v>4293</v>
      </c>
      <c r="G77" s="50">
        <v>1</v>
      </c>
      <c r="H77" s="50">
        <v>14</v>
      </c>
    </row>
    <row r="78" spans="1:8" x14ac:dyDescent="0.3">
      <c r="A78" s="50" t="s">
        <v>4308</v>
      </c>
      <c r="B78" s="50" t="s">
        <v>4309</v>
      </c>
      <c r="C78" s="50" t="s">
        <v>35</v>
      </c>
      <c r="D78" s="50">
        <v>49330101</v>
      </c>
      <c r="E78" s="50">
        <v>2604010935</v>
      </c>
      <c r="F78" s="50" t="s">
        <v>4311</v>
      </c>
      <c r="G78" s="50">
        <v>1</v>
      </c>
      <c r="H78" s="50">
        <v>16.78</v>
      </c>
    </row>
    <row r="79" spans="1:8" x14ac:dyDescent="0.3">
      <c r="A79" s="50" t="s">
        <v>4308</v>
      </c>
      <c r="B79" s="50" t="s">
        <v>4309</v>
      </c>
      <c r="C79" s="50" t="s">
        <v>35</v>
      </c>
      <c r="D79" s="50">
        <v>49330101</v>
      </c>
      <c r="E79" s="50">
        <v>1607000916</v>
      </c>
      <c r="F79" s="50" t="s">
        <v>4297</v>
      </c>
      <c r="G79" s="50">
        <v>1</v>
      </c>
      <c r="H79" s="50">
        <v>4.2</v>
      </c>
    </row>
    <row r="80" spans="1:8" x14ac:dyDescent="0.3">
      <c r="A80" s="50" t="s">
        <v>4308</v>
      </c>
      <c r="B80" s="50" t="s">
        <v>4309</v>
      </c>
      <c r="C80" s="50" t="s">
        <v>66</v>
      </c>
      <c r="D80" s="50">
        <v>49330200</v>
      </c>
      <c r="E80" s="50">
        <v>2605104547</v>
      </c>
      <c r="F80" s="50" t="s">
        <v>4222</v>
      </c>
      <c r="G80" s="50">
        <v>1</v>
      </c>
      <c r="H80" s="50">
        <v>3.2</v>
      </c>
    </row>
    <row r="81" spans="1:8" x14ac:dyDescent="0.3">
      <c r="A81" s="50" t="s">
        <v>4308</v>
      </c>
      <c r="B81" s="50" t="s">
        <v>4309</v>
      </c>
      <c r="C81" s="50" t="s">
        <v>66</v>
      </c>
      <c r="D81" s="50">
        <v>49330200</v>
      </c>
      <c r="E81" s="50">
        <v>2606610047</v>
      </c>
      <c r="F81" s="50" t="s">
        <v>4224</v>
      </c>
      <c r="G81" s="50">
        <v>1</v>
      </c>
      <c r="H81" s="50">
        <v>3.45</v>
      </c>
    </row>
    <row r="82" spans="1:8" x14ac:dyDescent="0.3">
      <c r="A82" s="50" t="s">
        <v>4308</v>
      </c>
      <c r="B82" s="50" t="s">
        <v>4309</v>
      </c>
      <c r="C82" s="50" t="s">
        <v>66</v>
      </c>
      <c r="D82" s="50">
        <v>49330200</v>
      </c>
      <c r="E82" s="50">
        <v>2607200387</v>
      </c>
      <c r="F82" s="50" t="s">
        <v>4226</v>
      </c>
      <c r="G82" s="50">
        <v>4</v>
      </c>
      <c r="H82" s="50">
        <v>0.42</v>
      </c>
    </row>
    <row r="83" spans="1:8" x14ac:dyDescent="0.3">
      <c r="A83" s="50" t="s">
        <v>4308</v>
      </c>
      <c r="B83" s="50" t="s">
        <v>4309</v>
      </c>
      <c r="C83" s="50" t="s">
        <v>66</v>
      </c>
      <c r="D83" s="50">
        <v>49330200</v>
      </c>
      <c r="E83" s="50">
        <v>3604460555</v>
      </c>
      <c r="F83" s="50" t="s">
        <v>4228</v>
      </c>
      <c r="G83" s="50">
        <v>1</v>
      </c>
      <c r="H83" s="50">
        <v>0.45</v>
      </c>
    </row>
    <row r="84" spans="1:8" x14ac:dyDescent="0.3">
      <c r="A84" s="50" t="s">
        <v>4308</v>
      </c>
      <c r="B84" s="50" t="s">
        <v>4309</v>
      </c>
      <c r="C84" s="50" t="s">
        <v>66</v>
      </c>
      <c r="D84" s="50">
        <v>49330200</v>
      </c>
      <c r="E84" s="50">
        <v>1900452012</v>
      </c>
      <c r="F84" s="50" t="s">
        <v>4230</v>
      </c>
      <c r="G84" s="50">
        <v>1</v>
      </c>
      <c r="H84" s="50">
        <v>0.4</v>
      </c>
    </row>
    <row r="85" spans="1:8" x14ac:dyDescent="0.3">
      <c r="A85" s="50" t="s">
        <v>4308</v>
      </c>
      <c r="B85" s="50" t="s">
        <v>4309</v>
      </c>
      <c r="C85" s="50" t="s">
        <v>66</v>
      </c>
      <c r="D85" s="50">
        <v>49330200</v>
      </c>
      <c r="E85" s="50">
        <v>2601035001</v>
      </c>
      <c r="F85" s="50" t="s">
        <v>4232</v>
      </c>
      <c r="G85" s="50">
        <v>1</v>
      </c>
      <c r="H85" s="50">
        <v>0.2</v>
      </c>
    </row>
    <row r="86" spans="1:8" x14ac:dyDescent="0.3">
      <c r="A86" s="50" t="s">
        <v>4308</v>
      </c>
      <c r="B86" s="50" t="s">
        <v>4309</v>
      </c>
      <c r="C86" s="50" t="s">
        <v>66</v>
      </c>
      <c r="D86" s="50">
        <v>49330200</v>
      </c>
      <c r="E86" s="50">
        <v>2605805006</v>
      </c>
      <c r="F86" s="50" t="s">
        <v>4234</v>
      </c>
      <c r="G86" s="50">
        <v>2</v>
      </c>
      <c r="H86" s="50">
        <v>3.5</v>
      </c>
    </row>
    <row r="87" spans="1:8" x14ac:dyDescent="0.3">
      <c r="A87" s="50" t="s">
        <v>4308</v>
      </c>
      <c r="B87" s="50" t="s">
        <v>4309</v>
      </c>
      <c r="C87" s="50" t="s">
        <v>66</v>
      </c>
      <c r="D87" s="50">
        <v>49330200</v>
      </c>
      <c r="E87" s="50">
        <v>1610905013</v>
      </c>
      <c r="F87" s="50" t="s">
        <v>4236</v>
      </c>
      <c r="G87" s="50">
        <v>2</v>
      </c>
      <c r="H87" s="50">
        <v>5.57</v>
      </c>
    </row>
    <row r="88" spans="1:8" x14ac:dyDescent="0.3">
      <c r="A88" s="50" t="s">
        <v>4308</v>
      </c>
      <c r="B88" s="50" t="s">
        <v>4309</v>
      </c>
      <c r="C88" s="50" t="s">
        <v>66</v>
      </c>
      <c r="D88" s="50">
        <v>49330200</v>
      </c>
      <c r="E88" s="50">
        <v>2604449026</v>
      </c>
      <c r="F88" s="50" t="s">
        <v>4238</v>
      </c>
      <c r="G88" s="50">
        <v>1</v>
      </c>
      <c r="H88" s="50">
        <v>0.1</v>
      </c>
    </row>
    <row r="89" spans="1:8" x14ac:dyDescent="0.3">
      <c r="A89" s="50" t="s">
        <v>4308</v>
      </c>
      <c r="B89" s="50" t="s">
        <v>4309</v>
      </c>
      <c r="C89" s="50" t="s">
        <v>66</v>
      </c>
      <c r="D89" s="50">
        <v>49330200</v>
      </c>
      <c r="E89" s="50">
        <v>2603410001</v>
      </c>
      <c r="F89" s="50" t="s">
        <v>4240</v>
      </c>
      <c r="G89" s="50">
        <v>16</v>
      </c>
      <c r="H89" s="50">
        <v>0.05</v>
      </c>
    </row>
    <row r="90" spans="1:8" x14ac:dyDescent="0.3">
      <c r="A90" s="50" t="s">
        <v>4308</v>
      </c>
      <c r="B90" s="50" t="s">
        <v>4309</v>
      </c>
      <c r="C90" s="50" t="s">
        <v>66</v>
      </c>
      <c r="D90" s="50">
        <v>49330200</v>
      </c>
      <c r="E90" s="50">
        <v>2910611020</v>
      </c>
      <c r="F90" s="50" t="s">
        <v>4242</v>
      </c>
      <c r="G90" s="50">
        <v>8</v>
      </c>
      <c r="H90" s="50">
        <v>0.08</v>
      </c>
    </row>
    <row r="91" spans="1:8" x14ac:dyDescent="0.3">
      <c r="A91" s="50" t="s">
        <v>4308</v>
      </c>
      <c r="B91" s="50" t="s">
        <v>4309</v>
      </c>
      <c r="C91" s="50" t="s">
        <v>66</v>
      </c>
      <c r="D91" s="50">
        <v>49330200</v>
      </c>
      <c r="E91" s="50">
        <v>1600502020</v>
      </c>
      <c r="F91" s="50" t="s">
        <v>4244</v>
      </c>
      <c r="G91" s="50">
        <v>2</v>
      </c>
      <c r="H91" s="50">
        <v>2.2999999999999998</v>
      </c>
    </row>
    <row r="92" spans="1:8" x14ac:dyDescent="0.3">
      <c r="A92" s="50" t="s">
        <v>4308</v>
      </c>
      <c r="B92" s="50" t="s">
        <v>4309</v>
      </c>
      <c r="C92" s="50" t="s">
        <v>66</v>
      </c>
      <c r="D92" s="50">
        <v>49330200</v>
      </c>
      <c r="E92" s="50">
        <v>2600100099</v>
      </c>
      <c r="F92" s="50" t="s">
        <v>4246</v>
      </c>
      <c r="G92" s="50">
        <v>8</v>
      </c>
      <c r="H92" s="50">
        <v>0.2</v>
      </c>
    </row>
    <row r="93" spans="1:8" x14ac:dyDescent="0.3">
      <c r="A93" s="50" t="s">
        <v>4308</v>
      </c>
      <c r="B93" s="50" t="s">
        <v>4309</v>
      </c>
      <c r="C93" s="50" t="s">
        <v>66</v>
      </c>
      <c r="D93" s="50">
        <v>49330200</v>
      </c>
      <c r="E93" s="50">
        <v>2606625022</v>
      </c>
      <c r="F93" s="50" t="s">
        <v>4248</v>
      </c>
      <c r="G93" s="50">
        <v>1</v>
      </c>
      <c r="H93" s="50">
        <v>8.1199999999999992</v>
      </c>
    </row>
    <row r="94" spans="1:8" x14ac:dyDescent="0.3">
      <c r="A94" s="50" t="s">
        <v>4308</v>
      </c>
      <c r="B94" s="50" t="s">
        <v>4309</v>
      </c>
      <c r="C94" s="50" t="s">
        <v>66</v>
      </c>
      <c r="D94" s="50">
        <v>49330200</v>
      </c>
      <c r="E94" s="50">
        <v>2604736010</v>
      </c>
      <c r="F94" s="50" t="s">
        <v>4250</v>
      </c>
      <c r="G94" s="50">
        <v>1</v>
      </c>
      <c r="H94" s="50">
        <v>2.46</v>
      </c>
    </row>
    <row r="95" spans="1:8" x14ac:dyDescent="0.3">
      <c r="A95" s="50" t="s">
        <v>4308</v>
      </c>
      <c r="B95" s="50" t="s">
        <v>4309</v>
      </c>
      <c r="C95" s="50" t="s">
        <v>66</v>
      </c>
      <c r="D95" s="50">
        <v>49330200</v>
      </c>
      <c r="E95" s="50">
        <v>1600206024</v>
      </c>
      <c r="F95" s="50" t="s">
        <v>4244</v>
      </c>
      <c r="G95" s="50">
        <v>2</v>
      </c>
      <c r="H95" s="50">
        <v>2.2999999999999998</v>
      </c>
    </row>
    <row r="96" spans="1:8" x14ac:dyDescent="0.3">
      <c r="A96" s="50" t="s">
        <v>4308</v>
      </c>
      <c r="B96" s="50" t="s">
        <v>4309</v>
      </c>
      <c r="C96" s="50" t="s">
        <v>66</v>
      </c>
      <c r="D96" s="50">
        <v>49330200</v>
      </c>
      <c r="E96" s="50">
        <v>2603342006</v>
      </c>
      <c r="F96" s="50" t="s">
        <v>4253</v>
      </c>
      <c r="G96" s="50">
        <v>8</v>
      </c>
      <c r="H96" s="50">
        <v>0.08</v>
      </c>
    </row>
    <row r="97" spans="1:8" x14ac:dyDescent="0.3">
      <c r="A97" s="50" t="s">
        <v>4308</v>
      </c>
      <c r="B97" s="50" t="s">
        <v>4309</v>
      </c>
      <c r="C97" s="50" t="s">
        <v>66</v>
      </c>
      <c r="D97" s="50">
        <v>49330200</v>
      </c>
      <c r="E97" s="50">
        <v>1605510150</v>
      </c>
      <c r="F97" s="50" t="s">
        <v>4255</v>
      </c>
      <c r="G97" s="50">
        <v>1</v>
      </c>
      <c r="H97" s="50">
        <v>4.2</v>
      </c>
    </row>
    <row r="98" spans="1:8" x14ac:dyDescent="0.3">
      <c r="A98" s="50" t="s">
        <v>4308</v>
      </c>
      <c r="B98" s="50" t="s">
        <v>4309</v>
      </c>
      <c r="C98" s="50" t="s">
        <v>66</v>
      </c>
      <c r="D98" s="50">
        <v>49330200</v>
      </c>
      <c r="E98" s="50">
        <v>2603339005</v>
      </c>
      <c r="F98" s="50" t="s">
        <v>4257</v>
      </c>
      <c r="G98" s="50">
        <v>1</v>
      </c>
      <c r="H98" s="50">
        <v>1.1000000000000001</v>
      </c>
    </row>
    <row r="99" spans="1:8" x14ac:dyDescent="0.3">
      <c r="A99" s="50" t="s">
        <v>4308</v>
      </c>
      <c r="B99" s="50" t="s">
        <v>4309</v>
      </c>
      <c r="C99" s="50" t="s">
        <v>66</v>
      </c>
      <c r="D99" s="50">
        <v>49330200</v>
      </c>
      <c r="E99" s="50">
        <v>2606625020</v>
      </c>
      <c r="F99" s="50" t="s">
        <v>4259</v>
      </c>
      <c r="G99" s="50">
        <v>1</v>
      </c>
      <c r="H99" s="50">
        <v>8.1999999999999993</v>
      </c>
    </row>
    <row r="100" spans="1:8" x14ac:dyDescent="0.3">
      <c r="A100" s="50" t="s">
        <v>4308</v>
      </c>
      <c r="B100" s="50" t="s">
        <v>4309</v>
      </c>
      <c r="C100" s="50" t="s">
        <v>66</v>
      </c>
      <c r="D100" s="50">
        <v>49330200</v>
      </c>
      <c r="E100" s="50">
        <v>1608005004</v>
      </c>
      <c r="F100" s="50" t="s">
        <v>4261</v>
      </c>
      <c r="G100" s="50">
        <v>1</v>
      </c>
      <c r="H100" s="50">
        <v>10.3</v>
      </c>
    </row>
    <row r="101" spans="1:8" x14ac:dyDescent="0.3">
      <c r="A101" s="50" t="s">
        <v>4308</v>
      </c>
      <c r="B101" s="50" t="s">
        <v>4309</v>
      </c>
      <c r="C101" s="50" t="s">
        <v>66</v>
      </c>
      <c r="D101" s="50">
        <v>49330200</v>
      </c>
      <c r="E101" s="50">
        <v>2606625019</v>
      </c>
      <c r="F101" s="50" t="s">
        <v>4263</v>
      </c>
      <c r="G101" s="50">
        <v>1</v>
      </c>
      <c r="H101" s="50">
        <v>11.6</v>
      </c>
    </row>
    <row r="102" spans="1:8" x14ac:dyDescent="0.3">
      <c r="A102" s="50" t="s">
        <v>4308</v>
      </c>
      <c r="B102" s="50" t="s">
        <v>4309</v>
      </c>
      <c r="C102" s="50" t="s">
        <v>66</v>
      </c>
      <c r="D102" s="50">
        <v>49330200</v>
      </c>
      <c r="E102" s="50">
        <v>1603521027</v>
      </c>
      <c r="F102" s="50" t="s">
        <v>4265</v>
      </c>
      <c r="G102" s="50">
        <v>1</v>
      </c>
      <c r="H102" s="50">
        <v>6.2</v>
      </c>
    </row>
    <row r="103" spans="1:8" x14ac:dyDescent="0.3">
      <c r="A103" s="50" t="s">
        <v>4308</v>
      </c>
      <c r="B103" s="50" t="s">
        <v>4309</v>
      </c>
      <c r="C103" s="50" t="s">
        <v>66</v>
      </c>
      <c r="D103" s="50">
        <v>49330200</v>
      </c>
      <c r="E103" s="50">
        <v>2601098040</v>
      </c>
      <c r="F103" s="50" t="s">
        <v>4267</v>
      </c>
      <c r="G103" s="50">
        <v>1</v>
      </c>
      <c r="H103" s="50">
        <v>2.67</v>
      </c>
    </row>
    <row r="104" spans="1:8" x14ac:dyDescent="0.3">
      <c r="A104" s="50" t="s">
        <v>4308</v>
      </c>
      <c r="B104" s="50" t="s">
        <v>4309</v>
      </c>
      <c r="C104" s="50" t="s">
        <v>66</v>
      </c>
      <c r="D104" s="50">
        <v>49330200</v>
      </c>
      <c r="E104" s="50">
        <v>1602098006</v>
      </c>
      <c r="F104" s="50" t="s">
        <v>4269</v>
      </c>
      <c r="G104" s="50">
        <v>1</v>
      </c>
      <c r="H104" s="50">
        <v>3.35</v>
      </c>
    </row>
    <row r="105" spans="1:8" x14ac:dyDescent="0.3">
      <c r="A105" s="50" t="s">
        <v>4308</v>
      </c>
      <c r="B105" s="50" t="s">
        <v>4309</v>
      </c>
      <c r="C105" s="50" t="s">
        <v>66</v>
      </c>
      <c r="D105" s="50">
        <v>49330200</v>
      </c>
      <c r="E105" s="50">
        <v>1604619017</v>
      </c>
      <c r="F105" s="50" t="s">
        <v>4271</v>
      </c>
      <c r="G105" s="50">
        <v>2</v>
      </c>
      <c r="H105" s="50">
        <v>1.06</v>
      </c>
    </row>
    <row r="106" spans="1:8" x14ac:dyDescent="0.3">
      <c r="A106" s="50" t="s">
        <v>4308</v>
      </c>
      <c r="B106" s="50" t="s">
        <v>4309</v>
      </c>
      <c r="C106" s="50" t="s">
        <v>66</v>
      </c>
      <c r="D106" s="50">
        <v>49330200</v>
      </c>
      <c r="E106" s="50">
        <v>2917030710</v>
      </c>
      <c r="F106" s="50" t="s">
        <v>4273</v>
      </c>
      <c r="G106" s="50">
        <v>4</v>
      </c>
      <c r="H106" s="50">
        <v>0.56000000000000005</v>
      </c>
    </row>
    <row r="107" spans="1:8" x14ac:dyDescent="0.3">
      <c r="A107" s="50" t="s">
        <v>4308</v>
      </c>
      <c r="B107" s="50" t="s">
        <v>4309</v>
      </c>
      <c r="C107" s="50" t="s">
        <v>66</v>
      </c>
      <c r="D107" s="50">
        <v>49330200</v>
      </c>
      <c r="E107" s="50">
        <v>1600146001</v>
      </c>
      <c r="F107" s="50" t="s">
        <v>4275</v>
      </c>
      <c r="G107" s="50">
        <v>2</v>
      </c>
      <c r="H107" s="50">
        <v>0.24</v>
      </c>
    </row>
    <row r="108" spans="1:8" x14ac:dyDescent="0.3">
      <c r="A108" s="50" t="s">
        <v>4308</v>
      </c>
      <c r="B108" s="50" t="s">
        <v>4309</v>
      </c>
      <c r="C108" s="50" t="s">
        <v>66</v>
      </c>
      <c r="D108" s="50">
        <v>49330200</v>
      </c>
      <c r="E108" s="50">
        <v>2601098037</v>
      </c>
      <c r="F108" s="50" t="s">
        <v>4277</v>
      </c>
      <c r="G108" s="50">
        <v>1</v>
      </c>
      <c r="H108" s="50">
        <v>3.1</v>
      </c>
    </row>
    <row r="109" spans="1:8" x14ac:dyDescent="0.3">
      <c r="A109" s="50" t="s">
        <v>4308</v>
      </c>
      <c r="B109" s="50" t="s">
        <v>4309</v>
      </c>
      <c r="C109" s="50" t="s">
        <v>66</v>
      </c>
      <c r="D109" s="50">
        <v>49330200</v>
      </c>
      <c r="E109" s="50">
        <v>2600290033</v>
      </c>
      <c r="F109" s="50" t="s">
        <v>4279</v>
      </c>
      <c r="G109" s="50">
        <v>8</v>
      </c>
      <c r="H109" s="50">
        <v>0.4</v>
      </c>
    </row>
    <row r="110" spans="1:8" x14ac:dyDescent="0.3">
      <c r="A110" s="50" t="s">
        <v>4308</v>
      </c>
      <c r="B110" s="50" t="s">
        <v>4309</v>
      </c>
      <c r="C110" s="50" t="s">
        <v>66</v>
      </c>
      <c r="D110" s="50">
        <v>49330200</v>
      </c>
      <c r="E110" s="50">
        <v>1605500122</v>
      </c>
      <c r="F110" s="50" t="s">
        <v>4281</v>
      </c>
      <c r="G110" s="50">
        <v>1</v>
      </c>
      <c r="H110" s="50">
        <v>8.9600000000000009</v>
      </c>
    </row>
    <row r="111" spans="1:8" x14ac:dyDescent="0.3">
      <c r="A111" s="50" t="s">
        <v>4308</v>
      </c>
      <c r="B111" s="50" t="s">
        <v>4309</v>
      </c>
      <c r="C111" s="50" t="s">
        <v>66</v>
      </c>
      <c r="D111" s="50">
        <v>49330200</v>
      </c>
      <c r="E111" s="50">
        <v>1606610120</v>
      </c>
      <c r="F111" s="50" t="s">
        <v>4283</v>
      </c>
      <c r="G111" s="50">
        <v>1</v>
      </c>
      <c r="H111" s="50">
        <v>4.0999999999999996</v>
      </c>
    </row>
    <row r="112" spans="1:8" x14ac:dyDescent="0.3">
      <c r="A112" s="50" t="s">
        <v>4308</v>
      </c>
      <c r="B112" s="50" t="s">
        <v>4309</v>
      </c>
      <c r="C112" s="50" t="s">
        <v>66</v>
      </c>
      <c r="D112" s="50">
        <v>49330200</v>
      </c>
      <c r="E112" s="50">
        <v>2603342004</v>
      </c>
      <c r="F112" s="50" t="s">
        <v>4285</v>
      </c>
      <c r="G112" s="50">
        <v>8</v>
      </c>
      <c r="H112" s="50">
        <v>0.08</v>
      </c>
    </row>
    <row r="113" spans="1:8" x14ac:dyDescent="0.3">
      <c r="A113" s="50" t="s">
        <v>4308</v>
      </c>
      <c r="B113" s="50" t="s">
        <v>4309</v>
      </c>
      <c r="C113" s="50" t="s">
        <v>66</v>
      </c>
      <c r="D113" s="50">
        <v>49330200</v>
      </c>
      <c r="E113" s="50">
        <v>2605411096</v>
      </c>
      <c r="F113" s="50" t="s">
        <v>4287</v>
      </c>
      <c r="G113" s="50">
        <v>1</v>
      </c>
      <c r="H113" s="50">
        <v>7.76</v>
      </c>
    </row>
    <row r="114" spans="1:8" x14ac:dyDescent="0.3">
      <c r="A114" s="50" t="s">
        <v>4308</v>
      </c>
      <c r="B114" s="50" t="s">
        <v>4309</v>
      </c>
      <c r="C114" s="50" t="s">
        <v>66</v>
      </c>
      <c r="D114" s="50">
        <v>49330200</v>
      </c>
      <c r="E114" s="50">
        <v>1601106999</v>
      </c>
      <c r="F114" s="50" t="s">
        <v>4289</v>
      </c>
      <c r="G114" s="50">
        <v>1</v>
      </c>
      <c r="H114" s="50">
        <v>0.8</v>
      </c>
    </row>
    <row r="115" spans="1:8" x14ac:dyDescent="0.3">
      <c r="A115" s="50" t="s">
        <v>4308</v>
      </c>
      <c r="B115" s="50" t="s">
        <v>4309</v>
      </c>
      <c r="C115" s="50" t="s">
        <v>66</v>
      </c>
      <c r="D115" s="50">
        <v>49330200</v>
      </c>
      <c r="E115" s="50">
        <v>2604321905</v>
      </c>
      <c r="F115" s="50" t="s">
        <v>4291</v>
      </c>
      <c r="G115" s="50">
        <v>1</v>
      </c>
      <c r="H115" s="50">
        <v>2.1</v>
      </c>
    </row>
    <row r="116" spans="1:8" x14ac:dyDescent="0.3">
      <c r="A116" s="50" t="s">
        <v>4308</v>
      </c>
      <c r="B116" s="50" t="s">
        <v>4309</v>
      </c>
      <c r="C116" s="50" t="s">
        <v>66</v>
      </c>
      <c r="D116" s="50">
        <v>49330200</v>
      </c>
      <c r="E116" s="50">
        <v>2606333902</v>
      </c>
      <c r="F116" s="50" t="s">
        <v>4293</v>
      </c>
      <c r="G116" s="50">
        <v>1</v>
      </c>
      <c r="H116" s="50">
        <v>16.84</v>
      </c>
    </row>
    <row r="117" spans="1:8" x14ac:dyDescent="0.3">
      <c r="A117" s="50" t="s">
        <v>4308</v>
      </c>
      <c r="B117" s="50" t="s">
        <v>4309</v>
      </c>
      <c r="C117" s="50" t="s">
        <v>66</v>
      </c>
      <c r="D117" s="50">
        <v>49330200</v>
      </c>
      <c r="E117" s="50">
        <v>2604010936</v>
      </c>
      <c r="F117" s="50" t="s">
        <v>4312</v>
      </c>
      <c r="G117" s="50">
        <v>1</v>
      </c>
      <c r="H117" s="50">
        <v>18.100000000000001</v>
      </c>
    </row>
    <row r="118" spans="1:8" x14ac:dyDescent="0.3">
      <c r="A118" s="50" t="s">
        <v>4308</v>
      </c>
      <c r="B118" s="50" t="s">
        <v>4309</v>
      </c>
      <c r="C118" s="50" t="s">
        <v>66</v>
      </c>
      <c r="D118" s="50">
        <v>49330200</v>
      </c>
      <c r="E118" s="50">
        <v>1607000916</v>
      </c>
      <c r="F118" s="50" t="s">
        <v>4297</v>
      </c>
      <c r="G118" s="50">
        <v>1</v>
      </c>
      <c r="H118" s="50">
        <v>4.2</v>
      </c>
    </row>
    <row r="119" spans="1:8" x14ac:dyDescent="0.3">
      <c r="A119" s="50" t="s">
        <v>4308</v>
      </c>
      <c r="B119" s="50" t="s">
        <v>4309</v>
      </c>
      <c r="C119" s="50" t="s">
        <v>113</v>
      </c>
      <c r="D119" s="50">
        <v>49330201</v>
      </c>
      <c r="E119" s="50">
        <v>2605104546</v>
      </c>
      <c r="F119" s="50" t="s">
        <v>4222</v>
      </c>
      <c r="G119" s="50">
        <v>1</v>
      </c>
      <c r="H119" s="50">
        <v>4.0999999999999996</v>
      </c>
    </row>
    <row r="120" spans="1:8" x14ac:dyDescent="0.3">
      <c r="A120" s="50" t="s">
        <v>4308</v>
      </c>
      <c r="B120" s="50" t="s">
        <v>4309</v>
      </c>
      <c r="C120" s="50" t="s">
        <v>113</v>
      </c>
      <c r="D120" s="50">
        <v>49330201</v>
      </c>
      <c r="E120" s="50">
        <v>2606610046</v>
      </c>
      <c r="F120" s="50" t="s">
        <v>4224</v>
      </c>
      <c r="G120" s="50">
        <v>1</v>
      </c>
      <c r="H120" s="50">
        <v>3.55</v>
      </c>
    </row>
    <row r="121" spans="1:8" x14ac:dyDescent="0.3">
      <c r="A121" s="50" t="s">
        <v>4308</v>
      </c>
      <c r="B121" s="50" t="s">
        <v>4309</v>
      </c>
      <c r="C121" s="50" t="s">
        <v>113</v>
      </c>
      <c r="D121" s="50">
        <v>49330201</v>
      </c>
      <c r="E121" s="50">
        <v>2607200388</v>
      </c>
      <c r="F121" s="50" t="s">
        <v>4226</v>
      </c>
      <c r="G121" s="50">
        <v>4</v>
      </c>
      <c r="H121" s="50">
        <v>0.4</v>
      </c>
    </row>
    <row r="122" spans="1:8" x14ac:dyDescent="0.3">
      <c r="A122" s="50" t="s">
        <v>4308</v>
      </c>
      <c r="B122" s="50" t="s">
        <v>4309</v>
      </c>
      <c r="C122" s="50" t="s">
        <v>113</v>
      </c>
      <c r="D122" s="50">
        <v>49330201</v>
      </c>
      <c r="E122" s="50">
        <v>3604460555</v>
      </c>
      <c r="F122" s="50" t="s">
        <v>4228</v>
      </c>
      <c r="G122" s="50">
        <v>1</v>
      </c>
      <c r="H122" s="50">
        <v>0.45</v>
      </c>
    </row>
    <row r="123" spans="1:8" x14ac:dyDescent="0.3">
      <c r="A123" s="50" t="s">
        <v>4308</v>
      </c>
      <c r="B123" s="50" t="s">
        <v>4309</v>
      </c>
      <c r="C123" s="50" t="s">
        <v>113</v>
      </c>
      <c r="D123" s="50">
        <v>49330201</v>
      </c>
      <c r="E123" s="50">
        <v>1900452012</v>
      </c>
      <c r="F123" s="50" t="s">
        <v>4230</v>
      </c>
      <c r="G123" s="50">
        <v>1</v>
      </c>
      <c r="H123" s="50">
        <v>0.4</v>
      </c>
    </row>
    <row r="124" spans="1:8" x14ac:dyDescent="0.3">
      <c r="A124" s="50" t="s">
        <v>4308</v>
      </c>
      <c r="B124" s="50" t="s">
        <v>4309</v>
      </c>
      <c r="C124" s="50" t="s">
        <v>113</v>
      </c>
      <c r="D124" s="50">
        <v>49330201</v>
      </c>
      <c r="E124" s="50">
        <v>2601035001</v>
      </c>
      <c r="F124" s="50" t="s">
        <v>4232</v>
      </c>
      <c r="G124" s="50">
        <v>1</v>
      </c>
      <c r="H124" s="50">
        <v>0.2</v>
      </c>
    </row>
    <row r="125" spans="1:8" x14ac:dyDescent="0.3">
      <c r="A125" s="50" t="s">
        <v>4308</v>
      </c>
      <c r="B125" s="50" t="s">
        <v>4309</v>
      </c>
      <c r="C125" s="50" t="s">
        <v>113</v>
      </c>
      <c r="D125" s="50">
        <v>49330201</v>
      </c>
      <c r="E125" s="50">
        <v>2605805007</v>
      </c>
      <c r="F125" s="50" t="s">
        <v>4234</v>
      </c>
      <c r="G125" s="50">
        <v>2</v>
      </c>
      <c r="H125" s="50">
        <v>6.25</v>
      </c>
    </row>
    <row r="126" spans="1:8" x14ac:dyDescent="0.3">
      <c r="A126" s="50" t="s">
        <v>4308</v>
      </c>
      <c r="B126" s="50" t="s">
        <v>4309</v>
      </c>
      <c r="C126" s="50" t="s">
        <v>113</v>
      </c>
      <c r="D126" s="50">
        <v>49330201</v>
      </c>
      <c r="E126" s="50">
        <v>1610905014</v>
      </c>
      <c r="F126" s="50" t="s">
        <v>4236</v>
      </c>
      <c r="G126" s="50">
        <v>2</v>
      </c>
      <c r="H126" s="50">
        <v>8.4</v>
      </c>
    </row>
    <row r="127" spans="1:8" x14ac:dyDescent="0.3">
      <c r="A127" s="50" t="s">
        <v>4308</v>
      </c>
      <c r="B127" s="50" t="s">
        <v>4309</v>
      </c>
      <c r="C127" s="50" t="s">
        <v>113</v>
      </c>
      <c r="D127" s="50">
        <v>49330201</v>
      </c>
      <c r="E127" s="50">
        <v>2604449026</v>
      </c>
      <c r="F127" s="50" t="s">
        <v>4238</v>
      </c>
      <c r="G127" s="50">
        <v>1</v>
      </c>
      <c r="H127" s="50">
        <v>0.1</v>
      </c>
    </row>
    <row r="128" spans="1:8" x14ac:dyDescent="0.3">
      <c r="A128" s="50" t="s">
        <v>4308</v>
      </c>
      <c r="B128" s="50" t="s">
        <v>4309</v>
      </c>
      <c r="C128" s="50" t="s">
        <v>113</v>
      </c>
      <c r="D128" s="50">
        <v>49330201</v>
      </c>
      <c r="E128" s="50">
        <v>2603410001</v>
      </c>
      <c r="F128" s="50" t="s">
        <v>4240</v>
      </c>
      <c r="G128" s="50">
        <v>16</v>
      </c>
      <c r="H128" s="50">
        <v>0.05</v>
      </c>
    </row>
    <row r="129" spans="1:8" x14ac:dyDescent="0.3">
      <c r="A129" s="50" t="s">
        <v>4308</v>
      </c>
      <c r="B129" s="50" t="s">
        <v>4309</v>
      </c>
      <c r="C129" s="50" t="s">
        <v>113</v>
      </c>
      <c r="D129" s="50">
        <v>49330201</v>
      </c>
      <c r="E129" s="50">
        <v>2910611020</v>
      </c>
      <c r="F129" s="50" t="s">
        <v>4242</v>
      </c>
      <c r="G129" s="50">
        <v>8</v>
      </c>
      <c r="H129" s="50">
        <v>0.08</v>
      </c>
    </row>
    <row r="130" spans="1:8" x14ac:dyDescent="0.3">
      <c r="A130" s="50" t="s">
        <v>4308</v>
      </c>
      <c r="B130" s="50" t="s">
        <v>4309</v>
      </c>
      <c r="C130" s="50" t="s">
        <v>113</v>
      </c>
      <c r="D130" s="50">
        <v>49330201</v>
      </c>
      <c r="E130" s="50">
        <v>1600502020</v>
      </c>
      <c r="F130" s="50" t="s">
        <v>4244</v>
      </c>
      <c r="G130" s="50">
        <v>2</v>
      </c>
      <c r="H130" s="50">
        <v>2.2999999999999998</v>
      </c>
    </row>
    <row r="131" spans="1:8" x14ac:dyDescent="0.3">
      <c r="A131" s="50" t="s">
        <v>4308</v>
      </c>
      <c r="B131" s="50" t="s">
        <v>4309</v>
      </c>
      <c r="C131" s="50" t="s">
        <v>113</v>
      </c>
      <c r="D131" s="50">
        <v>49330201</v>
      </c>
      <c r="E131" s="50">
        <v>2600100099</v>
      </c>
      <c r="F131" s="50" t="s">
        <v>4246</v>
      </c>
      <c r="G131" s="50">
        <v>8</v>
      </c>
      <c r="H131" s="50">
        <v>0.2</v>
      </c>
    </row>
    <row r="132" spans="1:8" x14ac:dyDescent="0.3">
      <c r="A132" s="50" t="s">
        <v>4308</v>
      </c>
      <c r="B132" s="50" t="s">
        <v>4309</v>
      </c>
      <c r="C132" s="50" t="s">
        <v>113</v>
      </c>
      <c r="D132" s="50">
        <v>49330201</v>
      </c>
      <c r="E132" s="50">
        <v>2606625022</v>
      </c>
      <c r="F132" s="50" t="s">
        <v>4248</v>
      </c>
      <c r="G132" s="50">
        <v>1</v>
      </c>
      <c r="H132" s="50">
        <v>8.1199999999999992</v>
      </c>
    </row>
    <row r="133" spans="1:8" x14ac:dyDescent="0.3">
      <c r="A133" s="50" t="s">
        <v>4308</v>
      </c>
      <c r="B133" s="50" t="s">
        <v>4309</v>
      </c>
      <c r="C133" s="50" t="s">
        <v>113</v>
      </c>
      <c r="D133" s="50">
        <v>49330201</v>
      </c>
      <c r="E133" s="50">
        <v>2604736010</v>
      </c>
      <c r="F133" s="50" t="s">
        <v>4250</v>
      </c>
      <c r="G133" s="50">
        <v>1</v>
      </c>
      <c r="H133" s="50">
        <v>2.46</v>
      </c>
    </row>
    <row r="134" spans="1:8" x14ac:dyDescent="0.3">
      <c r="A134" s="50" t="s">
        <v>4308</v>
      </c>
      <c r="B134" s="50" t="s">
        <v>4309</v>
      </c>
      <c r="C134" s="50" t="s">
        <v>113</v>
      </c>
      <c r="D134" s="50">
        <v>49330201</v>
      </c>
      <c r="E134" s="50">
        <v>1600206024</v>
      </c>
      <c r="F134" s="50" t="s">
        <v>4244</v>
      </c>
      <c r="G134" s="50">
        <v>2</v>
      </c>
      <c r="H134" s="50">
        <v>2.2999999999999998</v>
      </c>
    </row>
    <row r="135" spans="1:8" x14ac:dyDescent="0.3">
      <c r="A135" s="50" t="s">
        <v>4308</v>
      </c>
      <c r="B135" s="50" t="s">
        <v>4309</v>
      </c>
      <c r="C135" s="50" t="s">
        <v>113</v>
      </c>
      <c r="D135" s="50">
        <v>49330201</v>
      </c>
      <c r="E135" s="50">
        <v>2603342006</v>
      </c>
      <c r="F135" s="50" t="s">
        <v>4253</v>
      </c>
      <c r="G135" s="50">
        <v>8</v>
      </c>
      <c r="H135" s="50">
        <v>0.08</v>
      </c>
    </row>
    <row r="136" spans="1:8" x14ac:dyDescent="0.3">
      <c r="A136" s="50" t="s">
        <v>4308</v>
      </c>
      <c r="B136" s="50" t="s">
        <v>4309</v>
      </c>
      <c r="C136" s="50" t="s">
        <v>113</v>
      </c>
      <c r="D136" s="50">
        <v>49330201</v>
      </c>
      <c r="E136" s="50">
        <v>1605510150</v>
      </c>
      <c r="F136" s="50" t="s">
        <v>4255</v>
      </c>
      <c r="G136" s="50">
        <v>1</v>
      </c>
      <c r="H136" s="50">
        <v>4.2</v>
      </c>
    </row>
    <row r="137" spans="1:8" x14ac:dyDescent="0.3">
      <c r="A137" s="50" t="s">
        <v>4308</v>
      </c>
      <c r="B137" s="50" t="s">
        <v>4309</v>
      </c>
      <c r="C137" s="50" t="s">
        <v>113</v>
      </c>
      <c r="D137" s="50">
        <v>49330201</v>
      </c>
      <c r="E137" s="50">
        <v>2603339005</v>
      </c>
      <c r="F137" s="50" t="s">
        <v>4257</v>
      </c>
      <c r="G137" s="50">
        <v>1</v>
      </c>
      <c r="H137" s="50">
        <v>1.1000000000000001</v>
      </c>
    </row>
    <row r="138" spans="1:8" x14ac:dyDescent="0.3">
      <c r="A138" s="50" t="s">
        <v>4308</v>
      </c>
      <c r="B138" s="50" t="s">
        <v>4309</v>
      </c>
      <c r="C138" s="50" t="s">
        <v>113</v>
      </c>
      <c r="D138" s="50">
        <v>49330201</v>
      </c>
      <c r="E138" s="50">
        <v>2606625020</v>
      </c>
      <c r="F138" s="50" t="s">
        <v>4259</v>
      </c>
      <c r="G138" s="50">
        <v>1</v>
      </c>
      <c r="H138" s="50">
        <v>8.1999999999999993</v>
      </c>
    </row>
    <row r="139" spans="1:8" x14ac:dyDescent="0.3">
      <c r="A139" s="50" t="s">
        <v>4308</v>
      </c>
      <c r="B139" s="50" t="s">
        <v>4309</v>
      </c>
      <c r="C139" s="50" t="s">
        <v>113</v>
      </c>
      <c r="D139" s="50">
        <v>49330201</v>
      </c>
      <c r="E139" s="50">
        <v>1608005004</v>
      </c>
      <c r="F139" s="50" t="s">
        <v>4261</v>
      </c>
      <c r="G139" s="50">
        <v>1</v>
      </c>
      <c r="H139" s="50">
        <v>10.3</v>
      </c>
    </row>
    <row r="140" spans="1:8" x14ac:dyDescent="0.3">
      <c r="A140" s="50" t="s">
        <v>4308</v>
      </c>
      <c r="B140" s="50" t="s">
        <v>4309</v>
      </c>
      <c r="C140" s="50" t="s">
        <v>113</v>
      </c>
      <c r="D140" s="50">
        <v>49330201</v>
      </c>
      <c r="E140" s="50">
        <v>2606625019</v>
      </c>
      <c r="F140" s="50" t="s">
        <v>4263</v>
      </c>
      <c r="G140" s="50">
        <v>1</v>
      </c>
      <c r="H140" s="50">
        <v>11.6</v>
      </c>
    </row>
    <row r="141" spans="1:8" x14ac:dyDescent="0.3">
      <c r="A141" s="50" t="s">
        <v>4308</v>
      </c>
      <c r="B141" s="50" t="s">
        <v>4309</v>
      </c>
      <c r="C141" s="50" t="s">
        <v>113</v>
      </c>
      <c r="D141" s="50">
        <v>49330201</v>
      </c>
      <c r="E141" s="50">
        <v>1603521027</v>
      </c>
      <c r="F141" s="50" t="s">
        <v>4265</v>
      </c>
      <c r="G141" s="50">
        <v>1</v>
      </c>
      <c r="H141" s="50">
        <v>6.2</v>
      </c>
    </row>
    <row r="142" spans="1:8" x14ac:dyDescent="0.3">
      <c r="A142" s="50" t="s">
        <v>4308</v>
      </c>
      <c r="B142" s="50" t="s">
        <v>4309</v>
      </c>
      <c r="C142" s="50" t="s">
        <v>113</v>
      </c>
      <c r="D142" s="50">
        <v>49330201</v>
      </c>
      <c r="E142" s="50">
        <v>2601098040</v>
      </c>
      <c r="F142" s="50" t="s">
        <v>4267</v>
      </c>
      <c r="G142" s="50">
        <v>1</v>
      </c>
      <c r="H142" s="50">
        <v>2.67</v>
      </c>
    </row>
    <row r="143" spans="1:8" x14ac:dyDescent="0.3">
      <c r="A143" s="50" t="s">
        <v>4308</v>
      </c>
      <c r="B143" s="50" t="s">
        <v>4309</v>
      </c>
      <c r="C143" s="50" t="s">
        <v>113</v>
      </c>
      <c r="D143" s="50">
        <v>49330201</v>
      </c>
      <c r="E143" s="50">
        <v>1602098006</v>
      </c>
      <c r="F143" s="50" t="s">
        <v>4269</v>
      </c>
      <c r="G143" s="50">
        <v>1</v>
      </c>
      <c r="H143" s="50">
        <v>3.35</v>
      </c>
    </row>
    <row r="144" spans="1:8" x14ac:dyDescent="0.3">
      <c r="A144" s="50" t="s">
        <v>4308</v>
      </c>
      <c r="B144" s="50" t="s">
        <v>4309</v>
      </c>
      <c r="C144" s="50" t="s">
        <v>113</v>
      </c>
      <c r="D144" s="50">
        <v>49330201</v>
      </c>
      <c r="E144" s="50">
        <v>1604619017</v>
      </c>
      <c r="F144" s="50" t="s">
        <v>4271</v>
      </c>
      <c r="G144" s="50">
        <v>2</v>
      </c>
      <c r="H144" s="50">
        <v>1.06</v>
      </c>
    </row>
    <row r="145" spans="1:8" x14ac:dyDescent="0.3">
      <c r="A145" s="50" t="s">
        <v>4308</v>
      </c>
      <c r="B145" s="50" t="s">
        <v>4309</v>
      </c>
      <c r="C145" s="50" t="s">
        <v>113</v>
      </c>
      <c r="D145" s="50">
        <v>49330201</v>
      </c>
      <c r="E145" s="50">
        <v>2917030710</v>
      </c>
      <c r="F145" s="50" t="s">
        <v>4273</v>
      </c>
      <c r="G145" s="50">
        <v>4</v>
      </c>
      <c r="H145" s="50">
        <v>0.56000000000000005</v>
      </c>
    </row>
    <row r="146" spans="1:8" x14ac:dyDescent="0.3">
      <c r="A146" s="50" t="s">
        <v>4308</v>
      </c>
      <c r="B146" s="50" t="s">
        <v>4309</v>
      </c>
      <c r="C146" s="50" t="s">
        <v>113</v>
      </c>
      <c r="D146" s="50">
        <v>49330201</v>
      </c>
      <c r="E146" s="50">
        <v>1600146001</v>
      </c>
      <c r="F146" s="50" t="s">
        <v>4275</v>
      </c>
      <c r="G146" s="50">
        <v>2</v>
      </c>
      <c r="H146" s="50">
        <v>0.24</v>
      </c>
    </row>
    <row r="147" spans="1:8" x14ac:dyDescent="0.3">
      <c r="A147" s="50" t="s">
        <v>4308</v>
      </c>
      <c r="B147" s="50" t="s">
        <v>4309</v>
      </c>
      <c r="C147" s="50" t="s">
        <v>113</v>
      </c>
      <c r="D147" s="50">
        <v>49330201</v>
      </c>
      <c r="E147" s="50">
        <v>2601098037</v>
      </c>
      <c r="F147" s="50" t="s">
        <v>4277</v>
      </c>
      <c r="G147" s="50">
        <v>1</v>
      </c>
      <c r="H147" s="50">
        <v>3.1</v>
      </c>
    </row>
    <row r="148" spans="1:8" x14ac:dyDescent="0.3">
      <c r="A148" s="50" t="s">
        <v>4308</v>
      </c>
      <c r="B148" s="50" t="s">
        <v>4309</v>
      </c>
      <c r="C148" s="50" t="s">
        <v>113</v>
      </c>
      <c r="D148" s="50">
        <v>49330201</v>
      </c>
      <c r="E148" s="50">
        <v>2600290033</v>
      </c>
      <c r="F148" s="50" t="s">
        <v>4279</v>
      </c>
      <c r="G148" s="50">
        <v>8</v>
      </c>
      <c r="H148" s="50">
        <v>0.4</v>
      </c>
    </row>
    <row r="149" spans="1:8" x14ac:dyDescent="0.3">
      <c r="A149" s="50" t="s">
        <v>4308</v>
      </c>
      <c r="B149" s="50" t="s">
        <v>4309</v>
      </c>
      <c r="C149" s="50" t="s">
        <v>113</v>
      </c>
      <c r="D149" s="50">
        <v>49330201</v>
      </c>
      <c r="E149" s="50">
        <v>1605500123</v>
      </c>
      <c r="F149" s="50" t="s">
        <v>4281</v>
      </c>
      <c r="G149" s="50">
        <v>1</v>
      </c>
      <c r="H149" s="50">
        <v>10.1</v>
      </c>
    </row>
    <row r="150" spans="1:8" x14ac:dyDescent="0.3">
      <c r="A150" s="50" t="s">
        <v>4308</v>
      </c>
      <c r="B150" s="50" t="s">
        <v>4309</v>
      </c>
      <c r="C150" s="50" t="s">
        <v>113</v>
      </c>
      <c r="D150" s="50">
        <v>49330201</v>
      </c>
      <c r="E150" s="50">
        <v>1606610120</v>
      </c>
      <c r="F150" s="50" t="s">
        <v>4283</v>
      </c>
      <c r="G150" s="50">
        <v>1</v>
      </c>
      <c r="H150" s="50">
        <v>4.0999999999999996</v>
      </c>
    </row>
    <row r="151" spans="1:8" x14ac:dyDescent="0.3">
      <c r="A151" s="50" t="s">
        <v>4308</v>
      </c>
      <c r="B151" s="50" t="s">
        <v>4309</v>
      </c>
      <c r="C151" s="50" t="s">
        <v>113</v>
      </c>
      <c r="D151" s="50">
        <v>49330201</v>
      </c>
      <c r="E151" s="50">
        <v>2603342004</v>
      </c>
      <c r="F151" s="50" t="s">
        <v>4285</v>
      </c>
      <c r="G151" s="50">
        <v>8</v>
      </c>
      <c r="H151" s="50">
        <v>0.08</v>
      </c>
    </row>
    <row r="152" spans="1:8" x14ac:dyDescent="0.3">
      <c r="A152" s="50" t="s">
        <v>4308</v>
      </c>
      <c r="B152" s="50" t="s">
        <v>4309</v>
      </c>
      <c r="C152" s="50" t="s">
        <v>113</v>
      </c>
      <c r="D152" s="50">
        <v>49330201</v>
      </c>
      <c r="E152" s="50">
        <v>2605411096</v>
      </c>
      <c r="F152" s="50" t="s">
        <v>4287</v>
      </c>
      <c r="G152" s="50">
        <v>1</v>
      </c>
      <c r="H152" s="50">
        <v>7.76</v>
      </c>
    </row>
    <row r="153" spans="1:8" x14ac:dyDescent="0.3">
      <c r="A153" s="50" t="s">
        <v>4308</v>
      </c>
      <c r="B153" s="50" t="s">
        <v>4309</v>
      </c>
      <c r="C153" s="50" t="s">
        <v>113</v>
      </c>
      <c r="D153" s="50">
        <v>49330201</v>
      </c>
      <c r="E153" s="50">
        <v>1601106999</v>
      </c>
      <c r="F153" s="50" t="s">
        <v>4289</v>
      </c>
      <c r="G153" s="50">
        <v>1</v>
      </c>
      <c r="H153" s="50">
        <v>0.8</v>
      </c>
    </row>
    <row r="154" spans="1:8" x14ac:dyDescent="0.3">
      <c r="A154" s="50" t="s">
        <v>4308</v>
      </c>
      <c r="B154" s="50" t="s">
        <v>4309</v>
      </c>
      <c r="C154" s="50" t="s">
        <v>113</v>
      </c>
      <c r="D154" s="50">
        <v>49330201</v>
      </c>
      <c r="E154" s="50">
        <v>2604321905</v>
      </c>
      <c r="F154" s="50" t="s">
        <v>4291</v>
      </c>
      <c r="G154" s="50">
        <v>1</v>
      </c>
      <c r="H154" s="50">
        <v>2.1</v>
      </c>
    </row>
    <row r="155" spans="1:8" x14ac:dyDescent="0.3">
      <c r="A155" s="50" t="s">
        <v>4308</v>
      </c>
      <c r="B155" s="50" t="s">
        <v>4309</v>
      </c>
      <c r="C155" s="50" t="s">
        <v>113</v>
      </c>
      <c r="D155" s="50">
        <v>49330201</v>
      </c>
      <c r="E155" s="50">
        <v>2606333903</v>
      </c>
      <c r="F155" s="50" t="s">
        <v>4293</v>
      </c>
      <c r="G155" s="50">
        <v>1</v>
      </c>
      <c r="H155" s="50">
        <v>18.489999999999998</v>
      </c>
    </row>
    <row r="156" spans="1:8" x14ac:dyDescent="0.3">
      <c r="A156" s="50" t="s">
        <v>4308</v>
      </c>
      <c r="B156" s="50" t="s">
        <v>4309</v>
      </c>
      <c r="C156" s="50" t="s">
        <v>113</v>
      </c>
      <c r="D156" s="50">
        <v>49330201</v>
      </c>
      <c r="E156" s="50">
        <v>2604010934</v>
      </c>
      <c r="F156" s="50" t="s">
        <v>4313</v>
      </c>
      <c r="G156" s="50">
        <v>1</v>
      </c>
      <c r="H156" s="50">
        <v>22.15</v>
      </c>
    </row>
    <row r="157" spans="1:8" x14ac:dyDescent="0.3">
      <c r="A157" s="50" t="s">
        <v>4308</v>
      </c>
      <c r="B157" s="50" t="s">
        <v>4309</v>
      </c>
      <c r="C157" s="50" t="s">
        <v>113</v>
      </c>
      <c r="D157" s="50">
        <v>49330201</v>
      </c>
      <c r="E157" s="50">
        <v>1607000916</v>
      </c>
      <c r="F157" s="50" t="s">
        <v>4297</v>
      </c>
      <c r="G157" s="50">
        <v>1</v>
      </c>
      <c r="H157" s="50">
        <v>4.2</v>
      </c>
    </row>
    <row r="158" spans="1:8" x14ac:dyDescent="0.3">
      <c r="A158" s="50" t="s">
        <v>4314</v>
      </c>
      <c r="B158" s="50" t="s">
        <v>4315</v>
      </c>
      <c r="C158" s="50" t="s">
        <v>43</v>
      </c>
      <c r="D158" s="50">
        <v>49110100</v>
      </c>
      <c r="E158" s="50">
        <v>3178310923</v>
      </c>
      <c r="F158" s="50" t="s">
        <v>4316</v>
      </c>
      <c r="G158" s="50">
        <v>1</v>
      </c>
      <c r="H158" s="50">
        <v>13</v>
      </c>
    </row>
    <row r="159" spans="1:8" x14ac:dyDescent="0.3">
      <c r="A159" s="50" t="s">
        <v>4314</v>
      </c>
      <c r="B159" s="50" t="s">
        <v>4315</v>
      </c>
      <c r="C159" s="50" t="s">
        <v>43</v>
      </c>
      <c r="D159" s="50">
        <v>49110100</v>
      </c>
      <c r="E159" s="50">
        <v>3120011614</v>
      </c>
      <c r="F159" s="50" t="s">
        <v>4317</v>
      </c>
      <c r="G159" s="50">
        <v>1</v>
      </c>
      <c r="H159" s="50">
        <v>10</v>
      </c>
    </row>
    <row r="160" spans="1:8" x14ac:dyDescent="0.3">
      <c r="A160" s="50" t="s">
        <v>4314</v>
      </c>
      <c r="B160" s="50" t="s">
        <v>4315</v>
      </c>
      <c r="C160" s="50" t="s">
        <v>43</v>
      </c>
      <c r="D160" s="50">
        <v>49110100</v>
      </c>
      <c r="E160" s="50">
        <v>3264189580</v>
      </c>
      <c r="F160" s="50" t="s">
        <v>4318</v>
      </c>
      <c r="G160" s="50">
        <v>1</v>
      </c>
      <c r="H160" s="50">
        <v>14.99</v>
      </c>
    </row>
    <row r="161" spans="1:8" x14ac:dyDescent="0.3">
      <c r="A161" s="50" t="s">
        <v>4314</v>
      </c>
      <c r="B161" s="50" t="s">
        <v>4315</v>
      </c>
      <c r="C161" s="50" t="s">
        <v>43</v>
      </c>
      <c r="D161" s="50">
        <v>49110100</v>
      </c>
      <c r="E161" s="50">
        <v>3191905663</v>
      </c>
      <c r="F161" s="50" t="s">
        <v>4319</v>
      </c>
      <c r="G161" s="50">
        <v>3</v>
      </c>
      <c r="H161" s="50">
        <v>2.99</v>
      </c>
    </row>
    <row r="162" spans="1:8" x14ac:dyDescent="0.3">
      <c r="A162" s="50" t="s">
        <v>4314</v>
      </c>
      <c r="B162" s="50" t="s">
        <v>4315</v>
      </c>
      <c r="C162" s="50" t="s">
        <v>43</v>
      </c>
      <c r="D162" s="50">
        <v>49110100</v>
      </c>
      <c r="E162" s="50">
        <v>3260520846</v>
      </c>
      <c r="F162" s="50" t="s">
        <v>4320</v>
      </c>
      <c r="G162" s="50">
        <v>1</v>
      </c>
      <c r="H162" s="50">
        <v>8.4499999999999993</v>
      </c>
    </row>
    <row r="163" spans="1:8" x14ac:dyDescent="0.3">
      <c r="A163" s="50" t="s">
        <v>4314</v>
      </c>
      <c r="B163" s="50" t="s">
        <v>4315</v>
      </c>
      <c r="C163" s="50" t="s">
        <v>43</v>
      </c>
      <c r="D163" s="50">
        <v>49110100</v>
      </c>
      <c r="E163" s="50">
        <v>3224901974</v>
      </c>
      <c r="F163" s="50" t="s">
        <v>4321</v>
      </c>
      <c r="G163" s="50">
        <v>1</v>
      </c>
      <c r="H163" s="50">
        <v>15.84</v>
      </c>
    </row>
    <row r="164" spans="1:8" x14ac:dyDescent="0.3">
      <c r="A164" s="50" t="s">
        <v>4314</v>
      </c>
      <c r="B164" s="50" t="s">
        <v>4315</v>
      </c>
      <c r="C164" s="50" t="s">
        <v>43</v>
      </c>
      <c r="D164" s="50">
        <v>49110100</v>
      </c>
      <c r="E164" s="50">
        <v>3132654933</v>
      </c>
      <c r="F164" s="50" t="s">
        <v>4322</v>
      </c>
      <c r="G164" s="50">
        <v>1</v>
      </c>
      <c r="H164" s="50">
        <v>11.75</v>
      </c>
    </row>
    <row r="165" spans="1:8" x14ac:dyDescent="0.3">
      <c r="A165" s="50" t="s">
        <v>4314</v>
      </c>
      <c r="B165" s="50" t="s">
        <v>4315</v>
      </c>
      <c r="C165" s="50" t="s">
        <v>43</v>
      </c>
      <c r="D165" s="50">
        <v>49110100</v>
      </c>
      <c r="E165" s="50">
        <v>3166045027</v>
      </c>
      <c r="F165" s="50" t="s">
        <v>4323</v>
      </c>
      <c r="G165" s="50">
        <v>1</v>
      </c>
      <c r="H165" s="50">
        <v>14.99</v>
      </c>
    </row>
    <row r="166" spans="1:8" x14ac:dyDescent="0.3">
      <c r="A166" s="50" t="s">
        <v>4314</v>
      </c>
      <c r="B166" s="50" t="s">
        <v>4315</v>
      </c>
      <c r="C166" s="50" t="s">
        <v>43</v>
      </c>
      <c r="D166" s="50">
        <v>49110100</v>
      </c>
      <c r="E166" s="50">
        <v>3285416080</v>
      </c>
      <c r="F166" s="50" t="s">
        <v>4324</v>
      </c>
      <c r="G166" s="50">
        <v>1</v>
      </c>
      <c r="H166" s="50">
        <v>0.32</v>
      </c>
    </row>
    <row r="167" spans="1:8" x14ac:dyDescent="0.3">
      <c r="A167" s="50" t="s">
        <v>4314</v>
      </c>
      <c r="B167" s="50" t="s">
        <v>4315</v>
      </c>
      <c r="C167" s="50" t="s">
        <v>43</v>
      </c>
      <c r="D167" s="50">
        <v>49110100</v>
      </c>
      <c r="E167" s="50">
        <v>3168204644</v>
      </c>
      <c r="F167" s="50" t="s">
        <v>4325</v>
      </c>
      <c r="G167" s="50">
        <v>1</v>
      </c>
      <c r="H167" s="50">
        <v>0.05</v>
      </c>
    </row>
    <row r="168" spans="1:8" x14ac:dyDescent="0.3">
      <c r="A168" s="50" t="s">
        <v>4314</v>
      </c>
      <c r="B168" s="50" t="s">
        <v>4315</v>
      </c>
      <c r="C168" s="50" t="s">
        <v>43</v>
      </c>
      <c r="D168" s="50">
        <v>49110100</v>
      </c>
      <c r="E168" s="50">
        <v>3232406086</v>
      </c>
      <c r="F168" s="50" t="s">
        <v>4326</v>
      </c>
      <c r="G168" s="50">
        <v>3</v>
      </c>
      <c r="H168" s="50">
        <v>0.03</v>
      </c>
    </row>
    <row r="169" spans="1:8" x14ac:dyDescent="0.3">
      <c r="A169" s="50" t="s">
        <v>4314</v>
      </c>
      <c r="B169" s="50" t="s">
        <v>4315</v>
      </c>
      <c r="C169" s="50" t="s">
        <v>43</v>
      </c>
      <c r="D169" s="50">
        <v>49110100</v>
      </c>
      <c r="E169" s="50">
        <v>3125617356</v>
      </c>
      <c r="F169" s="50" t="s">
        <v>4327</v>
      </c>
      <c r="G169" s="50">
        <v>3</v>
      </c>
      <c r="H169" s="50">
        <v>0.28999999999999998</v>
      </c>
    </row>
    <row r="170" spans="1:8" x14ac:dyDescent="0.3">
      <c r="A170" s="50" t="s">
        <v>4314</v>
      </c>
      <c r="B170" s="50" t="s">
        <v>4315</v>
      </c>
      <c r="C170" s="50" t="s">
        <v>43</v>
      </c>
      <c r="D170" s="50">
        <v>49110100</v>
      </c>
      <c r="E170" s="50">
        <v>3277558379</v>
      </c>
      <c r="F170" s="50" t="s">
        <v>4328</v>
      </c>
      <c r="G170" s="50">
        <v>20</v>
      </c>
      <c r="H170" s="50">
        <v>0.11</v>
      </c>
    </row>
    <row r="171" spans="1:8" x14ac:dyDescent="0.3">
      <c r="A171" s="50" t="s">
        <v>4314</v>
      </c>
      <c r="B171" s="50" t="s">
        <v>4315</v>
      </c>
      <c r="C171" s="50" t="s">
        <v>43</v>
      </c>
      <c r="D171" s="50">
        <v>49110100</v>
      </c>
      <c r="E171" s="50">
        <v>3277558379</v>
      </c>
      <c r="F171" s="50" t="s">
        <v>4329</v>
      </c>
      <c r="G171" s="50">
        <v>4</v>
      </c>
      <c r="H171" s="50">
        <v>0.91</v>
      </c>
    </row>
    <row r="172" spans="1:8" x14ac:dyDescent="0.3">
      <c r="A172" s="50" t="s">
        <v>4314</v>
      </c>
      <c r="B172" s="50" t="s">
        <v>4315</v>
      </c>
      <c r="C172" s="50" t="s">
        <v>43</v>
      </c>
      <c r="D172" s="50">
        <v>49110100</v>
      </c>
      <c r="E172" s="50">
        <v>3178891974</v>
      </c>
      <c r="F172" s="50" t="s">
        <v>4330</v>
      </c>
      <c r="G172" s="50">
        <v>25</v>
      </c>
      <c r="H172" s="50">
        <v>0.14000000000000001</v>
      </c>
    </row>
    <row r="173" spans="1:8" x14ac:dyDescent="0.3">
      <c r="A173" s="50" t="s">
        <v>4314</v>
      </c>
      <c r="B173" s="50" t="s">
        <v>4315</v>
      </c>
      <c r="C173" s="50" t="s">
        <v>87</v>
      </c>
      <c r="D173" s="50">
        <v>49110101</v>
      </c>
      <c r="E173" s="50">
        <v>3178310924</v>
      </c>
      <c r="F173" s="50" t="s">
        <v>4331</v>
      </c>
      <c r="G173" s="50">
        <v>1</v>
      </c>
      <c r="H173" s="50">
        <v>19</v>
      </c>
    </row>
    <row r="174" spans="1:8" x14ac:dyDescent="0.3">
      <c r="A174" s="50" t="s">
        <v>4314</v>
      </c>
      <c r="B174" s="50" t="s">
        <v>4315</v>
      </c>
      <c r="C174" s="50" t="s">
        <v>87</v>
      </c>
      <c r="D174" s="50">
        <v>49110101</v>
      </c>
      <c r="E174" s="50">
        <v>3120011615</v>
      </c>
      <c r="F174" s="50" t="s">
        <v>4332</v>
      </c>
      <c r="G174" s="50">
        <v>1</v>
      </c>
      <c r="H174" s="50">
        <v>13</v>
      </c>
    </row>
    <row r="175" spans="1:8" x14ac:dyDescent="0.3">
      <c r="A175" s="50" t="s">
        <v>4314</v>
      </c>
      <c r="B175" s="50" t="s">
        <v>4315</v>
      </c>
      <c r="C175" s="50" t="s">
        <v>87</v>
      </c>
      <c r="D175" s="50">
        <v>49110101</v>
      </c>
      <c r="E175" s="50">
        <v>3264189581</v>
      </c>
      <c r="F175" s="50" t="s">
        <v>4333</v>
      </c>
      <c r="G175" s="50">
        <v>1</v>
      </c>
      <c r="H175" s="50">
        <v>16.989999999999998</v>
      </c>
    </row>
    <row r="176" spans="1:8" x14ac:dyDescent="0.3">
      <c r="A176" s="50" t="s">
        <v>4314</v>
      </c>
      <c r="B176" s="50" t="s">
        <v>4315</v>
      </c>
      <c r="C176" s="50" t="s">
        <v>87</v>
      </c>
      <c r="D176" s="50">
        <v>49110101</v>
      </c>
      <c r="E176" s="50">
        <v>3191905664</v>
      </c>
      <c r="F176" s="50" t="s">
        <v>4319</v>
      </c>
      <c r="G176" s="50">
        <v>3</v>
      </c>
      <c r="H176" s="50">
        <v>3.99</v>
      </c>
    </row>
    <row r="177" spans="1:8" x14ac:dyDescent="0.3">
      <c r="A177" s="50" t="s">
        <v>4314</v>
      </c>
      <c r="B177" s="50" t="s">
        <v>4315</v>
      </c>
      <c r="C177" s="50" t="s">
        <v>87</v>
      </c>
      <c r="D177" s="50">
        <v>49110101</v>
      </c>
      <c r="E177" s="50">
        <v>3260520846</v>
      </c>
      <c r="F177" s="50" t="s">
        <v>4320</v>
      </c>
      <c r="G177" s="50">
        <v>1</v>
      </c>
      <c r="H177" s="50">
        <v>8.4499999999999993</v>
      </c>
    </row>
    <row r="178" spans="1:8" x14ac:dyDescent="0.3">
      <c r="A178" s="50" t="s">
        <v>4314</v>
      </c>
      <c r="B178" s="50" t="s">
        <v>4315</v>
      </c>
      <c r="C178" s="50" t="s">
        <v>87</v>
      </c>
      <c r="D178" s="50">
        <v>49110101</v>
      </c>
      <c r="E178" s="50">
        <v>3224901974</v>
      </c>
      <c r="F178" s="50" t="s">
        <v>4321</v>
      </c>
      <c r="G178" s="50">
        <v>1</v>
      </c>
      <c r="H178" s="50">
        <v>15.84</v>
      </c>
    </row>
    <row r="179" spans="1:8" x14ac:dyDescent="0.3">
      <c r="A179" s="50" t="s">
        <v>4314</v>
      </c>
      <c r="B179" s="50" t="s">
        <v>4315</v>
      </c>
      <c r="C179" s="50" t="s">
        <v>87</v>
      </c>
      <c r="D179" s="50">
        <v>49110101</v>
      </c>
      <c r="E179" s="50">
        <v>3132654933</v>
      </c>
      <c r="F179" s="50" t="s">
        <v>4322</v>
      </c>
      <c r="G179" s="50">
        <v>1</v>
      </c>
      <c r="H179" s="50">
        <v>11.75</v>
      </c>
    </row>
    <row r="180" spans="1:8" x14ac:dyDescent="0.3">
      <c r="A180" s="50" t="s">
        <v>4314</v>
      </c>
      <c r="B180" s="50" t="s">
        <v>4315</v>
      </c>
      <c r="C180" s="50" t="s">
        <v>87</v>
      </c>
      <c r="D180" s="50">
        <v>49110101</v>
      </c>
      <c r="E180" s="50">
        <v>3166045027</v>
      </c>
      <c r="F180" s="50" t="s">
        <v>4323</v>
      </c>
      <c r="G180" s="50">
        <v>1</v>
      </c>
      <c r="H180" s="50">
        <v>14.99</v>
      </c>
    </row>
    <row r="181" spans="1:8" x14ac:dyDescent="0.3">
      <c r="A181" s="50" t="s">
        <v>4314</v>
      </c>
      <c r="B181" s="50" t="s">
        <v>4315</v>
      </c>
      <c r="C181" s="50" t="s">
        <v>87</v>
      </c>
      <c r="D181" s="50">
        <v>49110101</v>
      </c>
      <c r="E181" s="50">
        <v>3285416080</v>
      </c>
      <c r="F181" s="50" t="s">
        <v>4324</v>
      </c>
      <c r="G181" s="50">
        <v>1</v>
      </c>
      <c r="H181" s="50">
        <v>0.32</v>
      </c>
    </row>
    <row r="182" spans="1:8" x14ac:dyDescent="0.3">
      <c r="A182" s="50" t="s">
        <v>4314</v>
      </c>
      <c r="B182" s="50" t="s">
        <v>4315</v>
      </c>
      <c r="C182" s="50" t="s">
        <v>87</v>
      </c>
      <c r="D182" s="50">
        <v>49110101</v>
      </c>
      <c r="E182" s="50">
        <v>3168204644</v>
      </c>
      <c r="F182" s="50" t="s">
        <v>4325</v>
      </c>
      <c r="G182" s="50">
        <v>1</v>
      </c>
      <c r="H182" s="50">
        <v>0.05</v>
      </c>
    </row>
    <row r="183" spans="1:8" x14ac:dyDescent="0.3">
      <c r="A183" s="50" t="s">
        <v>4314</v>
      </c>
      <c r="B183" s="50" t="s">
        <v>4315</v>
      </c>
      <c r="C183" s="50" t="s">
        <v>87</v>
      </c>
      <c r="D183" s="50">
        <v>49110101</v>
      </c>
      <c r="E183" s="50">
        <v>3232406086</v>
      </c>
      <c r="F183" s="50" t="s">
        <v>4326</v>
      </c>
      <c r="G183" s="50">
        <v>3</v>
      </c>
      <c r="H183" s="50">
        <v>0.03</v>
      </c>
    </row>
    <row r="184" spans="1:8" x14ac:dyDescent="0.3">
      <c r="A184" s="50" t="s">
        <v>4314</v>
      </c>
      <c r="B184" s="50" t="s">
        <v>4315</v>
      </c>
      <c r="C184" s="50" t="s">
        <v>87</v>
      </c>
      <c r="D184" s="50">
        <v>49110101</v>
      </c>
      <c r="E184" s="50">
        <v>3125617356</v>
      </c>
      <c r="F184" s="50" t="s">
        <v>4327</v>
      </c>
      <c r="G184" s="50">
        <v>3</v>
      </c>
      <c r="H184" s="50">
        <v>0.28999999999999998</v>
      </c>
    </row>
    <row r="185" spans="1:8" x14ac:dyDescent="0.3">
      <c r="A185" s="50" t="s">
        <v>4314</v>
      </c>
      <c r="B185" s="50" t="s">
        <v>4315</v>
      </c>
      <c r="C185" s="50" t="s">
        <v>87</v>
      </c>
      <c r="D185" s="50">
        <v>49110101</v>
      </c>
      <c r="E185" s="50">
        <v>3277558379</v>
      </c>
      <c r="F185" s="50" t="s">
        <v>4328</v>
      </c>
      <c r="G185" s="50">
        <v>20</v>
      </c>
      <c r="H185" s="50">
        <v>0.11</v>
      </c>
    </row>
    <row r="186" spans="1:8" x14ac:dyDescent="0.3">
      <c r="A186" s="50" t="s">
        <v>4314</v>
      </c>
      <c r="B186" s="50" t="s">
        <v>4315</v>
      </c>
      <c r="C186" s="50" t="s">
        <v>87</v>
      </c>
      <c r="D186" s="50">
        <v>49110101</v>
      </c>
      <c r="E186" s="50">
        <v>3277558379</v>
      </c>
      <c r="F186" s="50" t="s">
        <v>4329</v>
      </c>
      <c r="G186" s="50">
        <v>4</v>
      </c>
      <c r="H186" s="50">
        <v>0.91</v>
      </c>
    </row>
    <row r="187" spans="1:8" x14ac:dyDescent="0.3">
      <c r="A187" s="50" t="s">
        <v>4314</v>
      </c>
      <c r="B187" s="50" t="s">
        <v>4315</v>
      </c>
      <c r="C187" s="50" t="s">
        <v>87</v>
      </c>
      <c r="D187" s="50">
        <v>49110101</v>
      </c>
      <c r="E187" s="50">
        <v>3178891974</v>
      </c>
      <c r="F187" s="50" t="s">
        <v>4330</v>
      </c>
      <c r="G187" s="50">
        <v>25</v>
      </c>
      <c r="H187" s="50">
        <v>0.14000000000000001</v>
      </c>
    </row>
    <row r="188" spans="1:8" x14ac:dyDescent="0.3">
      <c r="A188" s="50" t="s">
        <v>4314</v>
      </c>
      <c r="B188" s="50" t="s">
        <v>4315</v>
      </c>
      <c r="C188" s="50" t="s">
        <v>19</v>
      </c>
      <c r="D188" s="50">
        <v>49110200</v>
      </c>
      <c r="E188" s="50">
        <v>3178310925</v>
      </c>
      <c r="F188" s="50" t="s">
        <v>4334</v>
      </c>
      <c r="G188" s="50">
        <v>1</v>
      </c>
      <c r="H188" s="50">
        <v>24</v>
      </c>
    </row>
    <row r="189" spans="1:8" x14ac:dyDescent="0.3">
      <c r="A189" s="50" t="s">
        <v>4314</v>
      </c>
      <c r="B189" s="50" t="s">
        <v>4315</v>
      </c>
      <c r="C189" s="50" t="s">
        <v>19</v>
      </c>
      <c r="D189" s="50">
        <v>49110200</v>
      </c>
      <c r="E189" s="50">
        <v>3120011616</v>
      </c>
      <c r="F189" s="50" t="s">
        <v>4335</v>
      </c>
      <c r="G189" s="50">
        <v>1</v>
      </c>
      <c r="H189" s="50">
        <v>15.5</v>
      </c>
    </row>
    <row r="190" spans="1:8" x14ac:dyDescent="0.3">
      <c r="A190" s="50" t="s">
        <v>4314</v>
      </c>
      <c r="B190" s="50" t="s">
        <v>4315</v>
      </c>
      <c r="C190" s="50" t="s">
        <v>19</v>
      </c>
      <c r="D190" s="50">
        <v>49110200</v>
      </c>
      <c r="E190" s="50">
        <v>3264189582</v>
      </c>
      <c r="F190" s="50" t="s">
        <v>4336</v>
      </c>
      <c r="G190" s="50">
        <v>1</v>
      </c>
      <c r="H190" s="50">
        <v>18.989999999999998</v>
      </c>
    </row>
    <row r="191" spans="1:8" x14ac:dyDescent="0.3">
      <c r="A191" s="50" t="s">
        <v>4314</v>
      </c>
      <c r="B191" s="50" t="s">
        <v>4315</v>
      </c>
      <c r="C191" s="50" t="s">
        <v>19</v>
      </c>
      <c r="D191" s="50">
        <v>49110200</v>
      </c>
      <c r="E191" s="50">
        <v>3191905665</v>
      </c>
      <c r="F191" s="50" t="s">
        <v>4319</v>
      </c>
      <c r="G191" s="50">
        <v>3</v>
      </c>
      <c r="H191" s="50">
        <v>4.99</v>
      </c>
    </row>
    <row r="192" spans="1:8" x14ac:dyDescent="0.3">
      <c r="A192" s="50" t="s">
        <v>4314</v>
      </c>
      <c r="B192" s="50" t="s">
        <v>4315</v>
      </c>
      <c r="C192" s="50" t="s">
        <v>19</v>
      </c>
      <c r="D192" s="50">
        <v>49110200</v>
      </c>
      <c r="E192" s="50">
        <v>3260520846</v>
      </c>
      <c r="F192" s="50" t="s">
        <v>4320</v>
      </c>
      <c r="G192" s="50">
        <v>1</v>
      </c>
      <c r="H192" s="50">
        <v>8.4499999999999993</v>
      </c>
    </row>
    <row r="193" spans="1:8" x14ac:dyDescent="0.3">
      <c r="A193" s="50" t="s">
        <v>4314</v>
      </c>
      <c r="B193" s="50" t="s">
        <v>4315</v>
      </c>
      <c r="C193" s="50" t="s">
        <v>19</v>
      </c>
      <c r="D193" s="50">
        <v>49110200</v>
      </c>
      <c r="E193" s="50">
        <v>3224901974</v>
      </c>
      <c r="F193" s="50" t="s">
        <v>4321</v>
      </c>
      <c r="G193" s="50">
        <v>1</v>
      </c>
      <c r="H193" s="50">
        <v>15.84</v>
      </c>
    </row>
    <row r="194" spans="1:8" x14ac:dyDescent="0.3">
      <c r="A194" s="50" t="s">
        <v>4314</v>
      </c>
      <c r="B194" s="50" t="s">
        <v>4315</v>
      </c>
      <c r="C194" s="50" t="s">
        <v>19</v>
      </c>
      <c r="D194" s="50">
        <v>49110200</v>
      </c>
      <c r="E194" s="50">
        <v>3132654933</v>
      </c>
      <c r="F194" s="50" t="s">
        <v>4322</v>
      </c>
      <c r="G194" s="50">
        <v>1</v>
      </c>
      <c r="H194" s="50">
        <v>11.75</v>
      </c>
    </row>
    <row r="195" spans="1:8" x14ac:dyDescent="0.3">
      <c r="A195" s="50" t="s">
        <v>4314</v>
      </c>
      <c r="B195" s="50" t="s">
        <v>4315</v>
      </c>
      <c r="C195" s="50" t="s">
        <v>19</v>
      </c>
      <c r="D195" s="50">
        <v>49110200</v>
      </c>
      <c r="E195" s="50">
        <v>3166045027</v>
      </c>
      <c r="F195" s="50" t="s">
        <v>4323</v>
      </c>
      <c r="G195" s="50">
        <v>1</v>
      </c>
      <c r="H195" s="50">
        <v>14.99</v>
      </c>
    </row>
    <row r="196" spans="1:8" x14ac:dyDescent="0.3">
      <c r="A196" s="50" t="s">
        <v>4314</v>
      </c>
      <c r="B196" s="50" t="s">
        <v>4315</v>
      </c>
      <c r="C196" s="50" t="s">
        <v>19</v>
      </c>
      <c r="D196" s="50">
        <v>49110200</v>
      </c>
      <c r="E196" s="50">
        <v>3285416080</v>
      </c>
      <c r="F196" s="50" t="s">
        <v>4324</v>
      </c>
      <c r="G196" s="50">
        <v>1</v>
      </c>
      <c r="H196" s="50">
        <v>0.32</v>
      </c>
    </row>
    <row r="197" spans="1:8" x14ac:dyDescent="0.3">
      <c r="A197" s="50" t="s">
        <v>4314</v>
      </c>
      <c r="B197" s="50" t="s">
        <v>4315</v>
      </c>
      <c r="C197" s="50" t="s">
        <v>19</v>
      </c>
      <c r="D197" s="50">
        <v>49110200</v>
      </c>
      <c r="E197" s="50">
        <v>3168204644</v>
      </c>
      <c r="F197" s="50" t="s">
        <v>4325</v>
      </c>
      <c r="G197" s="50">
        <v>1</v>
      </c>
      <c r="H197" s="50">
        <v>0.05</v>
      </c>
    </row>
    <row r="198" spans="1:8" x14ac:dyDescent="0.3">
      <c r="A198" s="50" t="s">
        <v>4314</v>
      </c>
      <c r="B198" s="50" t="s">
        <v>4315</v>
      </c>
      <c r="C198" s="50" t="s">
        <v>19</v>
      </c>
      <c r="D198" s="50">
        <v>49110200</v>
      </c>
      <c r="E198" s="50">
        <v>3232406086</v>
      </c>
      <c r="F198" s="50" t="s">
        <v>4326</v>
      </c>
      <c r="G198" s="50">
        <v>3</v>
      </c>
      <c r="H198" s="50">
        <v>0.03</v>
      </c>
    </row>
    <row r="199" spans="1:8" x14ac:dyDescent="0.3">
      <c r="A199" s="50" t="s">
        <v>4314</v>
      </c>
      <c r="B199" s="50" t="s">
        <v>4315</v>
      </c>
      <c r="C199" s="50" t="s">
        <v>19</v>
      </c>
      <c r="D199" s="50">
        <v>49110200</v>
      </c>
      <c r="E199" s="50">
        <v>3125617356</v>
      </c>
      <c r="F199" s="50" t="s">
        <v>4327</v>
      </c>
      <c r="G199" s="50">
        <v>3</v>
      </c>
      <c r="H199" s="50">
        <v>0.28999999999999998</v>
      </c>
    </row>
    <row r="200" spans="1:8" x14ac:dyDescent="0.3">
      <c r="A200" s="50" t="s">
        <v>4314</v>
      </c>
      <c r="B200" s="50" t="s">
        <v>4315</v>
      </c>
      <c r="C200" s="50" t="s">
        <v>19</v>
      </c>
      <c r="D200" s="50">
        <v>49110200</v>
      </c>
      <c r="E200" s="50">
        <v>3277558379</v>
      </c>
      <c r="F200" s="50" t="s">
        <v>4328</v>
      </c>
      <c r="G200" s="50">
        <v>20</v>
      </c>
      <c r="H200" s="50">
        <v>0.11</v>
      </c>
    </row>
    <row r="201" spans="1:8" x14ac:dyDescent="0.3">
      <c r="A201" s="50" t="s">
        <v>4314</v>
      </c>
      <c r="B201" s="50" t="s">
        <v>4315</v>
      </c>
      <c r="C201" s="50" t="s">
        <v>19</v>
      </c>
      <c r="D201" s="50">
        <v>49110200</v>
      </c>
      <c r="E201" s="50">
        <v>3277558379</v>
      </c>
      <c r="F201" s="50" t="s">
        <v>4329</v>
      </c>
      <c r="G201" s="50">
        <v>4</v>
      </c>
      <c r="H201" s="50">
        <v>0.91</v>
      </c>
    </row>
    <row r="202" spans="1:8" x14ac:dyDescent="0.3">
      <c r="A202" s="50" t="s">
        <v>4314</v>
      </c>
      <c r="B202" s="50" t="s">
        <v>4315</v>
      </c>
      <c r="C202" s="50" t="s">
        <v>19</v>
      </c>
      <c r="D202" s="50">
        <v>49110200</v>
      </c>
      <c r="E202" s="50">
        <v>3178891974</v>
      </c>
      <c r="F202" s="50" t="s">
        <v>4330</v>
      </c>
      <c r="G202" s="50">
        <v>25</v>
      </c>
      <c r="H202" s="50">
        <v>0.14000000000000001</v>
      </c>
    </row>
    <row r="203" spans="1:8" x14ac:dyDescent="0.3">
      <c r="A203" s="50" t="s">
        <v>4314</v>
      </c>
      <c r="B203" s="50" t="s">
        <v>4315</v>
      </c>
      <c r="C203" s="50" t="s">
        <v>53</v>
      </c>
      <c r="D203" s="50">
        <v>49110201</v>
      </c>
      <c r="E203" s="50">
        <v>3178310926</v>
      </c>
      <c r="F203" s="50" t="s">
        <v>4337</v>
      </c>
      <c r="G203" s="50">
        <v>1</v>
      </c>
      <c r="H203" s="50">
        <v>32</v>
      </c>
    </row>
    <row r="204" spans="1:8" x14ac:dyDescent="0.3">
      <c r="A204" s="50" t="s">
        <v>4314</v>
      </c>
      <c r="B204" s="50" t="s">
        <v>4315</v>
      </c>
      <c r="C204" s="50" t="s">
        <v>53</v>
      </c>
      <c r="D204" s="50">
        <v>49110201</v>
      </c>
      <c r="E204" s="50">
        <v>3120011617</v>
      </c>
      <c r="F204" s="50" t="s">
        <v>4338</v>
      </c>
      <c r="G204" s="50">
        <v>1</v>
      </c>
      <c r="H204" s="50">
        <v>18</v>
      </c>
    </row>
    <row r="205" spans="1:8" x14ac:dyDescent="0.3">
      <c r="A205" s="50" t="s">
        <v>4314</v>
      </c>
      <c r="B205" s="50" t="s">
        <v>4315</v>
      </c>
      <c r="C205" s="50" t="s">
        <v>53</v>
      </c>
      <c r="D205" s="50">
        <v>49110201</v>
      </c>
      <c r="E205" s="50">
        <v>3264189583</v>
      </c>
      <c r="F205" s="50" t="s">
        <v>4339</v>
      </c>
      <c r="G205" s="50">
        <v>1</v>
      </c>
      <c r="H205" s="50">
        <v>20.99</v>
      </c>
    </row>
    <row r="206" spans="1:8" x14ac:dyDescent="0.3">
      <c r="A206" s="50" t="s">
        <v>4314</v>
      </c>
      <c r="B206" s="50" t="s">
        <v>4315</v>
      </c>
      <c r="C206" s="50" t="s">
        <v>53</v>
      </c>
      <c r="D206" s="50">
        <v>49110201</v>
      </c>
      <c r="E206" s="50">
        <v>3191905666</v>
      </c>
      <c r="F206" s="50" t="s">
        <v>4319</v>
      </c>
      <c r="G206" s="50">
        <v>3</v>
      </c>
      <c r="H206" s="50">
        <v>6.99</v>
      </c>
    </row>
    <row r="207" spans="1:8" x14ac:dyDescent="0.3">
      <c r="A207" s="50" t="s">
        <v>4314</v>
      </c>
      <c r="B207" s="50" t="s">
        <v>4315</v>
      </c>
      <c r="C207" s="50" t="s">
        <v>53</v>
      </c>
      <c r="D207" s="50">
        <v>49110201</v>
      </c>
      <c r="E207" s="50">
        <v>3260520846</v>
      </c>
      <c r="F207" s="50" t="s">
        <v>4320</v>
      </c>
      <c r="G207" s="50">
        <v>1</v>
      </c>
      <c r="H207" s="50">
        <v>8.4499999999999993</v>
      </c>
    </row>
    <row r="208" spans="1:8" x14ac:dyDescent="0.3">
      <c r="A208" s="50" t="s">
        <v>4314</v>
      </c>
      <c r="B208" s="50" t="s">
        <v>4315</v>
      </c>
      <c r="C208" s="50" t="s">
        <v>53</v>
      </c>
      <c r="D208" s="50">
        <v>49110201</v>
      </c>
      <c r="E208" s="50">
        <v>3224901974</v>
      </c>
      <c r="F208" s="50" t="s">
        <v>4321</v>
      </c>
      <c r="G208" s="50">
        <v>1</v>
      </c>
      <c r="H208" s="50">
        <v>15.84</v>
      </c>
    </row>
    <row r="209" spans="1:8" x14ac:dyDescent="0.3">
      <c r="A209" s="50" t="s">
        <v>4314</v>
      </c>
      <c r="B209" s="50" t="s">
        <v>4315</v>
      </c>
      <c r="C209" s="50" t="s">
        <v>53</v>
      </c>
      <c r="D209" s="50">
        <v>49110201</v>
      </c>
      <c r="E209" s="50">
        <v>3132654933</v>
      </c>
      <c r="F209" s="50" t="s">
        <v>4322</v>
      </c>
      <c r="G209" s="50">
        <v>1</v>
      </c>
      <c r="H209" s="50">
        <v>11.75</v>
      </c>
    </row>
    <row r="210" spans="1:8" x14ac:dyDescent="0.3">
      <c r="A210" s="50" t="s">
        <v>4314</v>
      </c>
      <c r="B210" s="50" t="s">
        <v>4315</v>
      </c>
      <c r="C210" s="50" t="s">
        <v>53</v>
      </c>
      <c r="D210" s="50">
        <v>49110201</v>
      </c>
      <c r="E210" s="50">
        <v>3166045027</v>
      </c>
      <c r="F210" s="50" t="s">
        <v>4323</v>
      </c>
      <c r="G210" s="50">
        <v>1</v>
      </c>
      <c r="H210" s="50">
        <v>14.99</v>
      </c>
    </row>
    <row r="211" spans="1:8" x14ac:dyDescent="0.3">
      <c r="A211" s="50" t="s">
        <v>4314</v>
      </c>
      <c r="B211" s="50" t="s">
        <v>4315</v>
      </c>
      <c r="C211" s="50" t="s">
        <v>53</v>
      </c>
      <c r="D211" s="50">
        <v>49110201</v>
      </c>
      <c r="E211" s="50">
        <v>3285416080</v>
      </c>
      <c r="F211" s="50" t="s">
        <v>4324</v>
      </c>
      <c r="G211" s="50">
        <v>1</v>
      </c>
      <c r="H211" s="50">
        <v>0.32</v>
      </c>
    </row>
    <row r="212" spans="1:8" x14ac:dyDescent="0.3">
      <c r="A212" s="50" t="s">
        <v>4314</v>
      </c>
      <c r="B212" s="50" t="s">
        <v>4315</v>
      </c>
      <c r="C212" s="50" t="s">
        <v>53</v>
      </c>
      <c r="D212" s="50">
        <v>49110201</v>
      </c>
      <c r="E212" s="50">
        <v>3168204644</v>
      </c>
      <c r="F212" s="50" t="s">
        <v>4325</v>
      </c>
      <c r="G212" s="50">
        <v>1</v>
      </c>
      <c r="H212" s="50">
        <v>0.05</v>
      </c>
    </row>
    <row r="213" spans="1:8" x14ac:dyDescent="0.3">
      <c r="A213" s="50" t="s">
        <v>4314</v>
      </c>
      <c r="B213" s="50" t="s">
        <v>4315</v>
      </c>
      <c r="C213" s="50" t="s">
        <v>53</v>
      </c>
      <c r="D213" s="50">
        <v>49110201</v>
      </c>
      <c r="E213" s="50">
        <v>3232406086</v>
      </c>
      <c r="F213" s="50" t="s">
        <v>4326</v>
      </c>
      <c r="G213" s="50">
        <v>3</v>
      </c>
      <c r="H213" s="50">
        <v>0.03</v>
      </c>
    </row>
    <row r="214" spans="1:8" x14ac:dyDescent="0.3">
      <c r="A214" s="50" t="s">
        <v>4314</v>
      </c>
      <c r="B214" s="50" t="s">
        <v>4315</v>
      </c>
      <c r="C214" s="50" t="s">
        <v>53</v>
      </c>
      <c r="D214" s="50">
        <v>49110201</v>
      </c>
      <c r="E214" s="50">
        <v>3125617356</v>
      </c>
      <c r="F214" s="50" t="s">
        <v>4327</v>
      </c>
      <c r="G214" s="50">
        <v>3</v>
      </c>
      <c r="H214" s="50">
        <v>0.28999999999999998</v>
      </c>
    </row>
    <row r="215" spans="1:8" x14ac:dyDescent="0.3">
      <c r="A215" s="50" t="s">
        <v>4314</v>
      </c>
      <c r="B215" s="50" t="s">
        <v>4315</v>
      </c>
      <c r="C215" s="50" t="s">
        <v>53</v>
      </c>
      <c r="D215" s="50">
        <v>49110201</v>
      </c>
      <c r="E215" s="50">
        <v>3277558379</v>
      </c>
      <c r="F215" s="50" t="s">
        <v>4328</v>
      </c>
      <c r="G215" s="50">
        <v>20</v>
      </c>
      <c r="H215" s="50">
        <v>0.11</v>
      </c>
    </row>
    <row r="216" spans="1:8" x14ac:dyDescent="0.3">
      <c r="A216" s="50" t="s">
        <v>4314</v>
      </c>
      <c r="B216" s="50" t="s">
        <v>4315</v>
      </c>
      <c r="C216" s="50" t="s">
        <v>53</v>
      </c>
      <c r="D216" s="50">
        <v>49110201</v>
      </c>
      <c r="E216" s="50">
        <v>3277558379</v>
      </c>
      <c r="F216" s="50" t="s">
        <v>4329</v>
      </c>
      <c r="G216" s="50">
        <v>4</v>
      </c>
      <c r="H216" s="50">
        <v>0.91</v>
      </c>
    </row>
    <row r="217" spans="1:8" x14ac:dyDescent="0.3">
      <c r="A217" s="50" t="s">
        <v>4314</v>
      </c>
      <c r="B217" s="50" t="s">
        <v>4315</v>
      </c>
      <c r="C217" s="50" t="s">
        <v>53</v>
      </c>
      <c r="D217" s="50">
        <v>49110201</v>
      </c>
      <c r="E217" s="50">
        <v>3178891974</v>
      </c>
      <c r="F217" s="50" t="s">
        <v>4330</v>
      </c>
      <c r="G217" s="50">
        <v>25</v>
      </c>
      <c r="H217" s="50">
        <v>0.14000000000000001</v>
      </c>
    </row>
    <row r="218" spans="1:8" x14ac:dyDescent="0.3">
      <c r="A218" s="50" t="s">
        <v>4340</v>
      </c>
      <c r="B218" s="50" t="s">
        <v>4341</v>
      </c>
      <c r="C218" s="50" t="s">
        <v>130</v>
      </c>
      <c r="D218" s="50">
        <v>49220100</v>
      </c>
      <c r="E218" s="50" t="s">
        <v>4342</v>
      </c>
      <c r="F218" s="50" t="s">
        <v>4343</v>
      </c>
      <c r="G218" s="50">
        <v>1</v>
      </c>
      <c r="H218" s="50">
        <v>1.2</v>
      </c>
    </row>
    <row r="219" spans="1:8" x14ac:dyDescent="0.3">
      <c r="A219" s="50" t="s">
        <v>4340</v>
      </c>
      <c r="B219" s="50" t="s">
        <v>4341</v>
      </c>
      <c r="C219" s="50" t="s">
        <v>130</v>
      </c>
      <c r="D219" s="50">
        <v>49220100</v>
      </c>
      <c r="E219" s="50" t="s">
        <v>4344</v>
      </c>
      <c r="F219" s="50" t="s">
        <v>4345</v>
      </c>
      <c r="G219" s="50">
        <v>1</v>
      </c>
      <c r="H219" s="50">
        <v>2.6</v>
      </c>
    </row>
    <row r="220" spans="1:8" x14ac:dyDescent="0.3">
      <c r="A220" s="50" t="s">
        <v>4340</v>
      </c>
      <c r="B220" s="50" t="s">
        <v>4341</v>
      </c>
      <c r="C220" s="50" t="s">
        <v>130</v>
      </c>
      <c r="D220" s="50">
        <v>49220100</v>
      </c>
      <c r="E220" s="50" t="s">
        <v>4346</v>
      </c>
      <c r="F220" s="50" t="s">
        <v>4347</v>
      </c>
      <c r="G220" s="50">
        <v>2</v>
      </c>
      <c r="H220" s="50">
        <v>0.2</v>
      </c>
    </row>
    <row r="221" spans="1:8" x14ac:dyDescent="0.3">
      <c r="A221" s="50" t="s">
        <v>4340</v>
      </c>
      <c r="B221" s="50" t="s">
        <v>4341</v>
      </c>
      <c r="C221" s="50" t="s">
        <v>130</v>
      </c>
      <c r="D221" s="50">
        <v>49220100</v>
      </c>
      <c r="E221" s="50" t="s">
        <v>4348</v>
      </c>
      <c r="F221" s="50" t="s">
        <v>4349</v>
      </c>
      <c r="G221" s="50">
        <v>2</v>
      </c>
      <c r="H221" s="50">
        <v>0.05</v>
      </c>
    </row>
    <row r="222" spans="1:8" x14ac:dyDescent="0.3">
      <c r="A222" s="50" t="s">
        <v>4340</v>
      </c>
      <c r="B222" s="50" t="s">
        <v>4341</v>
      </c>
      <c r="C222" s="50" t="s">
        <v>130</v>
      </c>
      <c r="D222" s="50">
        <v>49220100</v>
      </c>
      <c r="E222" s="50" t="s">
        <v>4350</v>
      </c>
      <c r="F222" s="50" t="s">
        <v>4351</v>
      </c>
      <c r="G222" s="50">
        <v>1</v>
      </c>
      <c r="H222" s="50">
        <v>1.19</v>
      </c>
    </row>
    <row r="223" spans="1:8" x14ac:dyDescent="0.3">
      <c r="A223" s="50" t="s">
        <v>4340</v>
      </c>
      <c r="B223" s="50" t="s">
        <v>4341</v>
      </c>
      <c r="C223" s="50" t="s">
        <v>130</v>
      </c>
      <c r="D223" s="50">
        <v>49220100</v>
      </c>
      <c r="E223" s="50" t="s">
        <v>4352</v>
      </c>
      <c r="F223" s="50" t="s">
        <v>4353</v>
      </c>
      <c r="G223" s="50">
        <v>1</v>
      </c>
      <c r="H223" s="50">
        <v>0.9</v>
      </c>
    </row>
    <row r="224" spans="1:8" x14ac:dyDescent="0.3">
      <c r="A224" s="50" t="s">
        <v>4340</v>
      </c>
      <c r="B224" s="50" t="s">
        <v>4341</v>
      </c>
      <c r="C224" s="50" t="s">
        <v>130</v>
      </c>
      <c r="D224" s="50">
        <v>49220100</v>
      </c>
      <c r="E224" s="50" t="s">
        <v>4354</v>
      </c>
      <c r="F224" s="50" t="s">
        <v>4355</v>
      </c>
      <c r="G224" s="50">
        <v>1</v>
      </c>
      <c r="H224" s="50">
        <v>2.1</v>
      </c>
    </row>
    <row r="225" spans="1:8" x14ac:dyDescent="0.3">
      <c r="A225" s="50" t="s">
        <v>4340</v>
      </c>
      <c r="B225" s="50" t="s">
        <v>4341</v>
      </c>
      <c r="C225" s="50" t="s">
        <v>130</v>
      </c>
      <c r="D225" s="50">
        <v>49220100</v>
      </c>
      <c r="E225" s="50" t="s">
        <v>4356</v>
      </c>
      <c r="F225" s="50" t="s">
        <v>4357</v>
      </c>
      <c r="G225" s="50">
        <v>2</v>
      </c>
      <c r="H225" s="50">
        <v>0.8</v>
      </c>
    </row>
    <row r="226" spans="1:8" x14ac:dyDescent="0.3">
      <c r="A226" s="50" t="s">
        <v>4340</v>
      </c>
      <c r="B226" s="50" t="s">
        <v>4341</v>
      </c>
      <c r="C226" s="50" t="s">
        <v>130</v>
      </c>
      <c r="D226" s="50">
        <v>49220100</v>
      </c>
      <c r="E226" s="50" t="s">
        <v>4358</v>
      </c>
      <c r="F226" s="50" t="s">
        <v>4359</v>
      </c>
      <c r="G226" s="50">
        <v>1</v>
      </c>
      <c r="H226" s="50">
        <v>2.2000000000000002</v>
      </c>
    </row>
    <row r="227" spans="1:8" x14ac:dyDescent="0.3">
      <c r="A227" s="50" t="s">
        <v>4340</v>
      </c>
      <c r="B227" s="50" t="s">
        <v>4341</v>
      </c>
      <c r="C227" s="50" t="s">
        <v>130</v>
      </c>
      <c r="D227" s="50">
        <v>49220100</v>
      </c>
      <c r="E227" s="50">
        <v>9610185</v>
      </c>
      <c r="F227" s="50" t="s">
        <v>4360</v>
      </c>
      <c r="G227" s="50">
        <v>2</v>
      </c>
      <c r="H227" s="50">
        <v>0.1</v>
      </c>
    </row>
    <row r="228" spans="1:8" x14ac:dyDescent="0.3">
      <c r="A228" s="50" t="s">
        <v>4340</v>
      </c>
      <c r="B228" s="50" t="s">
        <v>4341</v>
      </c>
      <c r="C228" s="50" t="s">
        <v>130</v>
      </c>
      <c r="D228" s="50">
        <v>49220100</v>
      </c>
      <c r="E228" s="50" t="s">
        <v>4361</v>
      </c>
      <c r="F228" s="50" t="s">
        <v>4362</v>
      </c>
      <c r="G228" s="50">
        <v>2</v>
      </c>
      <c r="H228" s="50">
        <v>0.08</v>
      </c>
    </row>
    <row r="229" spans="1:8" x14ac:dyDescent="0.3">
      <c r="A229" s="50" t="s">
        <v>4340</v>
      </c>
      <c r="B229" s="50" t="s">
        <v>4341</v>
      </c>
      <c r="C229" s="50" t="s">
        <v>130</v>
      </c>
      <c r="D229" s="50">
        <v>49220100</v>
      </c>
      <c r="E229" s="50">
        <v>3130143</v>
      </c>
      <c r="F229" s="50" t="s">
        <v>4363</v>
      </c>
      <c r="G229" s="50">
        <v>1</v>
      </c>
      <c r="H229" s="50">
        <v>3.1</v>
      </c>
    </row>
    <row r="230" spans="1:8" x14ac:dyDescent="0.3">
      <c r="A230" s="50" t="s">
        <v>4340</v>
      </c>
      <c r="B230" s="50" t="s">
        <v>4341</v>
      </c>
      <c r="C230" s="50" t="s">
        <v>130</v>
      </c>
      <c r="D230" s="50">
        <v>49220100</v>
      </c>
      <c r="E230" s="50">
        <v>2211610</v>
      </c>
      <c r="F230" s="50" t="s">
        <v>4364</v>
      </c>
      <c r="G230" s="50">
        <v>1</v>
      </c>
      <c r="H230" s="50">
        <v>11.05</v>
      </c>
    </row>
    <row r="231" spans="1:8" x14ac:dyDescent="0.3">
      <c r="A231" s="50" t="s">
        <v>4340</v>
      </c>
      <c r="B231" s="50" t="s">
        <v>4341</v>
      </c>
      <c r="C231" s="50" t="s">
        <v>130</v>
      </c>
      <c r="D231" s="50">
        <v>49220100</v>
      </c>
      <c r="E231" s="50" t="s">
        <v>4365</v>
      </c>
      <c r="F231" s="50" t="s">
        <v>4366</v>
      </c>
      <c r="G231" s="50">
        <v>2</v>
      </c>
      <c r="H231" s="50">
        <v>4.6399999999999997</v>
      </c>
    </row>
    <row r="232" spans="1:8" x14ac:dyDescent="0.3">
      <c r="A232" s="50" t="s">
        <v>4340</v>
      </c>
      <c r="B232" s="50" t="s">
        <v>4341</v>
      </c>
      <c r="C232" s="50" t="s">
        <v>130</v>
      </c>
      <c r="D232" s="50">
        <v>49220100</v>
      </c>
      <c r="E232" s="50" t="s">
        <v>4367</v>
      </c>
      <c r="F232" s="50" t="s">
        <v>4368</v>
      </c>
      <c r="G232" s="50">
        <v>1</v>
      </c>
      <c r="H232" s="50">
        <v>9.9499999999999993</v>
      </c>
    </row>
    <row r="233" spans="1:8" x14ac:dyDescent="0.3">
      <c r="A233" s="50" t="s">
        <v>4340</v>
      </c>
      <c r="B233" s="50" t="s">
        <v>4341</v>
      </c>
      <c r="C233" s="50" t="s">
        <v>130</v>
      </c>
      <c r="D233" s="50">
        <v>49220100</v>
      </c>
      <c r="E233" s="50" t="s">
        <v>4369</v>
      </c>
      <c r="F233" s="50" t="s">
        <v>4370</v>
      </c>
      <c r="G233" s="50">
        <v>1</v>
      </c>
      <c r="H233" s="50">
        <v>3.8</v>
      </c>
    </row>
    <row r="234" spans="1:8" x14ac:dyDescent="0.3">
      <c r="A234" s="50" t="s">
        <v>4340</v>
      </c>
      <c r="B234" s="50" t="s">
        <v>4341</v>
      </c>
      <c r="C234" s="50" t="s">
        <v>130</v>
      </c>
      <c r="D234" s="50">
        <v>49220100</v>
      </c>
      <c r="E234" s="50" t="s">
        <v>4371</v>
      </c>
      <c r="F234" s="50" t="s">
        <v>4372</v>
      </c>
      <c r="G234" s="50">
        <v>1</v>
      </c>
      <c r="H234" s="50">
        <v>1.8</v>
      </c>
    </row>
    <row r="235" spans="1:8" x14ac:dyDescent="0.3">
      <c r="A235" s="50" t="s">
        <v>4340</v>
      </c>
      <c r="B235" s="50" t="s">
        <v>4341</v>
      </c>
      <c r="C235" s="50" t="s">
        <v>130</v>
      </c>
      <c r="D235" s="50">
        <v>49220100</v>
      </c>
      <c r="E235" s="50" t="s">
        <v>4373</v>
      </c>
      <c r="F235" s="50" t="s">
        <v>4374</v>
      </c>
      <c r="G235" s="50">
        <v>1</v>
      </c>
      <c r="H235" s="50">
        <v>2.58</v>
      </c>
    </row>
    <row r="236" spans="1:8" x14ac:dyDescent="0.3">
      <c r="A236" s="50" t="s">
        <v>4340</v>
      </c>
      <c r="B236" s="50" t="s">
        <v>4341</v>
      </c>
      <c r="C236" s="50" t="s">
        <v>130</v>
      </c>
      <c r="D236" s="50">
        <v>49220100</v>
      </c>
      <c r="E236" s="50" t="s">
        <v>4375</v>
      </c>
      <c r="F236" s="50" t="s">
        <v>4376</v>
      </c>
      <c r="G236" s="50">
        <v>4</v>
      </c>
      <c r="H236" s="50">
        <v>0.5</v>
      </c>
    </row>
    <row r="237" spans="1:8" x14ac:dyDescent="0.3">
      <c r="A237" s="50" t="s">
        <v>4340</v>
      </c>
      <c r="B237" s="50" t="s">
        <v>4341</v>
      </c>
      <c r="C237" s="50" t="s">
        <v>130</v>
      </c>
      <c r="D237" s="50">
        <v>49220100</v>
      </c>
      <c r="E237" s="50" t="s">
        <v>4377</v>
      </c>
      <c r="F237" s="50" t="s">
        <v>4378</v>
      </c>
      <c r="G237" s="50">
        <v>4</v>
      </c>
      <c r="H237" s="50">
        <v>0.5</v>
      </c>
    </row>
    <row r="238" spans="1:8" x14ac:dyDescent="0.3">
      <c r="A238" s="50" t="s">
        <v>4340</v>
      </c>
      <c r="B238" s="50" t="s">
        <v>4341</v>
      </c>
      <c r="C238" s="50" t="s">
        <v>130</v>
      </c>
      <c r="D238" s="50">
        <v>49220100</v>
      </c>
      <c r="E238" s="50" t="s">
        <v>4379</v>
      </c>
      <c r="F238" s="50" t="s">
        <v>4380</v>
      </c>
      <c r="G238" s="50">
        <v>1</v>
      </c>
      <c r="H238" s="50">
        <v>1.1100000000000001</v>
      </c>
    </row>
    <row r="239" spans="1:8" x14ac:dyDescent="0.3">
      <c r="A239" s="50" t="s">
        <v>4340</v>
      </c>
      <c r="B239" s="50" t="s">
        <v>4341</v>
      </c>
      <c r="C239" s="50" t="s">
        <v>130</v>
      </c>
      <c r="D239" s="50">
        <v>49220100</v>
      </c>
      <c r="E239" s="50" t="s">
        <v>4381</v>
      </c>
      <c r="F239" s="50" t="s">
        <v>4382</v>
      </c>
      <c r="G239" s="50">
        <v>1</v>
      </c>
      <c r="H239" s="50">
        <v>3.5</v>
      </c>
    </row>
    <row r="240" spans="1:8" x14ac:dyDescent="0.3">
      <c r="A240" s="50" t="s">
        <v>4340</v>
      </c>
      <c r="B240" s="50" t="s">
        <v>4341</v>
      </c>
      <c r="C240" s="50" t="s">
        <v>130</v>
      </c>
      <c r="D240" s="50">
        <v>49220100</v>
      </c>
      <c r="E240" s="50" t="s">
        <v>4383</v>
      </c>
      <c r="F240" s="50" t="s">
        <v>4384</v>
      </c>
      <c r="G240" s="50">
        <v>1</v>
      </c>
      <c r="H240" s="50">
        <v>0.7</v>
      </c>
    </row>
    <row r="241" spans="1:8" x14ac:dyDescent="0.3">
      <c r="A241" s="50" t="s">
        <v>4340</v>
      </c>
      <c r="B241" s="50" t="s">
        <v>4341</v>
      </c>
      <c r="C241" s="50" t="s">
        <v>130</v>
      </c>
      <c r="D241" s="50">
        <v>49220100</v>
      </c>
      <c r="E241" s="50" t="s">
        <v>4385</v>
      </c>
      <c r="F241" s="50" t="s">
        <v>4386</v>
      </c>
      <c r="G241" s="50">
        <v>1</v>
      </c>
      <c r="H241" s="50">
        <v>8.9</v>
      </c>
    </row>
    <row r="242" spans="1:8" x14ac:dyDescent="0.3">
      <c r="A242" s="50" t="s">
        <v>4340</v>
      </c>
      <c r="B242" s="50" t="s">
        <v>4341</v>
      </c>
      <c r="C242" s="50" t="s">
        <v>130</v>
      </c>
      <c r="D242" s="50">
        <v>49220100</v>
      </c>
      <c r="E242" s="50" t="s">
        <v>4387</v>
      </c>
      <c r="F242" s="50" t="s">
        <v>4388</v>
      </c>
      <c r="G242" s="50">
        <v>1</v>
      </c>
      <c r="H242" s="50">
        <v>0.08</v>
      </c>
    </row>
    <row r="243" spans="1:8" x14ac:dyDescent="0.3">
      <c r="A243" s="50" t="s">
        <v>4340</v>
      </c>
      <c r="B243" s="50" t="s">
        <v>4341</v>
      </c>
      <c r="C243" s="50" t="s">
        <v>130</v>
      </c>
      <c r="D243" s="50">
        <v>49220100</v>
      </c>
      <c r="E243" s="50" t="s">
        <v>4389</v>
      </c>
      <c r="F243" s="50" t="s">
        <v>4390</v>
      </c>
      <c r="G243" s="50">
        <v>1</v>
      </c>
      <c r="H243" s="50">
        <v>0.08</v>
      </c>
    </row>
    <row r="244" spans="1:8" x14ac:dyDescent="0.3">
      <c r="A244" s="50" t="s">
        <v>4340</v>
      </c>
      <c r="B244" s="50" t="s">
        <v>4341</v>
      </c>
      <c r="C244" s="50" t="s">
        <v>130</v>
      </c>
      <c r="D244" s="50">
        <v>49220100</v>
      </c>
      <c r="E244" s="50" t="s">
        <v>4391</v>
      </c>
      <c r="F244" s="50" t="s">
        <v>4392</v>
      </c>
      <c r="G244" s="50">
        <v>1</v>
      </c>
      <c r="H244" s="50">
        <v>2.2000000000000002</v>
      </c>
    </row>
    <row r="245" spans="1:8" x14ac:dyDescent="0.3">
      <c r="A245" s="50" t="s">
        <v>4340</v>
      </c>
      <c r="B245" s="50" t="s">
        <v>4341</v>
      </c>
      <c r="C245" s="50" t="s">
        <v>130</v>
      </c>
      <c r="D245" s="50">
        <v>49220100</v>
      </c>
      <c r="E245" s="50" t="s">
        <v>4393</v>
      </c>
      <c r="F245" s="50" t="s">
        <v>4394</v>
      </c>
      <c r="G245" s="50">
        <v>1</v>
      </c>
      <c r="H245" s="50">
        <v>0.1</v>
      </c>
    </row>
    <row r="246" spans="1:8" x14ac:dyDescent="0.3">
      <c r="A246" s="50" t="s">
        <v>4340</v>
      </c>
      <c r="B246" s="50" t="s">
        <v>4341</v>
      </c>
      <c r="C246" s="50" t="s">
        <v>130</v>
      </c>
      <c r="D246" s="50">
        <v>49220100</v>
      </c>
      <c r="E246" s="50" t="s">
        <v>4395</v>
      </c>
      <c r="F246" s="50" t="s">
        <v>4396</v>
      </c>
      <c r="G246" s="50">
        <v>1</v>
      </c>
      <c r="H246" s="50">
        <v>2.87</v>
      </c>
    </row>
    <row r="247" spans="1:8" x14ac:dyDescent="0.3">
      <c r="A247" s="50" t="s">
        <v>4340</v>
      </c>
      <c r="B247" s="50" t="s">
        <v>4341</v>
      </c>
      <c r="C247" s="50" t="s">
        <v>130</v>
      </c>
      <c r="D247" s="50">
        <v>49220100</v>
      </c>
      <c r="E247" s="50" t="s">
        <v>4397</v>
      </c>
      <c r="F247" s="50" t="s">
        <v>4398</v>
      </c>
      <c r="G247" s="50">
        <v>1</v>
      </c>
      <c r="H247" s="50">
        <v>0.15</v>
      </c>
    </row>
    <row r="248" spans="1:8" x14ac:dyDescent="0.3">
      <c r="A248" s="50" t="s">
        <v>4340</v>
      </c>
      <c r="B248" s="50" t="s">
        <v>4341</v>
      </c>
      <c r="C248" s="50" t="s">
        <v>130</v>
      </c>
      <c r="D248" s="50">
        <v>49220100</v>
      </c>
      <c r="E248" s="50" t="s">
        <v>4399</v>
      </c>
      <c r="F248" s="50" t="s">
        <v>4400</v>
      </c>
      <c r="G248" s="50">
        <v>1</v>
      </c>
      <c r="H248" s="50">
        <v>4.4000000000000004</v>
      </c>
    </row>
    <row r="249" spans="1:8" x14ac:dyDescent="0.3">
      <c r="A249" s="50" t="s">
        <v>4340</v>
      </c>
      <c r="B249" s="50" t="s">
        <v>4341</v>
      </c>
      <c r="C249" s="50" t="s">
        <v>130</v>
      </c>
      <c r="D249" s="50">
        <v>49220100</v>
      </c>
      <c r="E249" s="50" t="s">
        <v>4401</v>
      </c>
      <c r="F249" s="50" t="s">
        <v>4402</v>
      </c>
      <c r="G249" s="50">
        <v>1</v>
      </c>
      <c r="H249" s="50">
        <v>0.18</v>
      </c>
    </row>
    <row r="250" spans="1:8" x14ac:dyDescent="0.3">
      <c r="A250" s="50" t="s">
        <v>4340</v>
      </c>
      <c r="B250" s="50" t="s">
        <v>4341</v>
      </c>
      <c r="C250" s="50" t="s">
        <v>130</v>
      </c>
      <c r="D250" s="50">
        <v>49220100</v>
      </c>
      <c r="E250" s="50" t="s">
        <v>4403</v>
      </c>
      <c r="F250" s="50" t="s">
        <v>4404</v>
      </c>
      <c r="G250" s="50">
        <v>1</v>
      </c>
      <c r="H250" s="50">
        <v>6.2</v>
      </c>
    </row>
    <row r="251" spans="1:8" x14ac:dyDescent="0.3">
      <c r="A251" s="50" t="s">
        <v>4340</v>
      </c>
      <c r="B251" s="50" t="s">
        <v>4341</v>
      </c>
      <c r="C251" s="50" t="s">
        <v>130</v>
      </c>
      <c r="D251" s="50">
        <v>49220100</v>
      </c>
      <c r="E251" s="50" t="s">
        <v>4405</v>
      </c>
      <c r="F251" s="50" t="s">
        <v>4406</v>
      </c>
      <c r="G251" s="50">
        <v>1</v>
      </c>
      <c r="H251" s="50">
        <v>4.22</v>
      </c>
    </row>
    <row r="252" spans="1:8" x14ac:dyDescent="0.3">
      <c r="A252" s="50" t="s">
        <v>4340</v>
      </c>
      <c r="B252" s="50" t="s">
        <v>4341</v>
      </c>
      <c r="C252" s="50" t="s">
        <v>130</v>
      </c>
      <c r="D252" s="50">
        <v>49220100</v>
      </c>
      <c r="E252" s="50" t="s">
        <v>4407</v>
      </c>
      <c r="F252" s="50" t="s">
        <v>4408</v>
      </c>
      <c r="G252" s="50">
        <v>1</v>
      </c>
      <c r="H252" s="50">
        <v>4.0199999999999996</v>
      </c>
    </row>
    <row r="253" spans="1:8" x14ac:dyDescent="0.3">
      <c r="A253" s="50" t="s">
        <v>4340</v>
      </c>
      <c r="B253" s="50" t="s">
        <v>4341</v>
      </c>
      <c r="C253" s="50" t="s">
        <v>77</v>
      </c>
      <c r="D253" s="50">
        <v>49220101</v>
      </c>
      <c r="E253" s="50" t="s">
        <v>4342</v>
      </c>
      <c r="F253" s="50" t="s">
        <v>4343</v>
      </c>
      <c r="G253" s="50">
        <v>1</v>
      </c>
      <c r="H253" s="50">
        <v>1.2</v>
      </c>
    </row>
    <row r="254" spans="1:8" x14ac:dyDescent="0.3">
      <c r="A254" s="50" t="s">
        <v>4340</v>
      </c>
      <c r="B254" s="50" t="s">
        <v>4341</v>
      </c>
      <c r="C254" s="50" t="s">
        <v>77</v>
      </c>
      <c r="D254" s="50">
        <v>49220101</v>
      </c>
      <c r="E254" s="50" t="s">
        <v>4344</v>
      </c>
      <c r="F254" s="50" t="s">
        <v>4345</v>
      </c>
      <c r="G254" s="50">
        <v>1</v>
      </c>
      <c r="H254" s="50">
        <v>2.6</v>
      </c>
    </row>
    <row r="255" spans="1:8" x14ac:dyDescent="0.3">
      <c r="A255" s="50" t="s">
        <v>4340</v>
      </c>
      <c r="B255" s="50" t="s">
        <v>4341</v>
      </c>
      <c r="C255" s="50" t="s">
        <v>77</v>
      </c>
      <c r="D255" s="50">
        <v>49220101</v>
      </c>
      <c r="E255" s="50" t="s">
        <v>4346</v>
      </c>
      <c r="F255" s="50" t="s">
        <v>4347</v>
      </c>
      <c r="G255" s="50">
        <v>2</v>
      </c>
      <c r="H255" s="50">
        <v>0.2</v>
      </c>
    </row>
    <row r="256" spans="1:8" x14ac:dyDescent="0.3">
      <c r="A256" s="50" t="s">
        <v>4340</v>
      </c>
      <c r="B256" s="50" t="s">
        <v>4341</v>
      </c>
      <c r="C256" s="50" t="s">
        <v>77</v>
      </c>
      <c r="D256" s="50">
        <v>49220101</v>
      </c>
      <c r="E256" s="50" t="s">
        <v>4348</v>
      </c>
      <c r="F256" s="50" t="s">
        <v>4349</v>
      </c>
      <c r="G256" s="50">
        <v>2</v>
      </c>
      <c r="H256" s="50">
        <v>0.05</v>
      </c>
    </row>
    <row r="257" spans="1:8" x14ac:dyDescent="0.3">
      <c r="A257" s="50" t="s">
        <v>4340</v>
      </c>
      <c r="B257" s="50" t="s">
        <v>4341</v>
      </c>
      <c r="C257" s="50" t="s">
        <v>77</v>
      </c>
      <c r="D257" s="50">
        <v>49220101</v>
      </c>
      <c r="E257" s="50" t="s">
        <v>4350</v>
      </c>
      <c r="F257" s="50" t="s">
        <v>4351</v>
      </c>
      <c r="G257" s="50">
        <v>1</v>
      </c>
      <c r="H257" s="50">
        <v>1.19</v>
      </c>
    </row>
    <row r="258" spans="1:8" x14ac:dyDescent="0.3">
      <c r="A258" s="50" t="s">
        <v>4340</v>
      </c>
      <c r="B258" s="50" t="s">
        <v>4341</v>
      </c>
      <c r="C258" s="50" t="s">
        <v>77</v>
      </c>
      <c r="D258" s="50">
        <v>49220101</v>
      </c>
      <c r="E258" s="50" t="s">
        <v>4352</v>
      </c>
      <c r="F258" s="50" t="s">
        <v>4353</v>
      </c>
      <c r="G258" s="50">
        <v>1</v>
      </c>
      <c r="H258" s="50">
        <v>0.9</v>
      </c>
    </row>
    <row r="259" spans="1:8" x14ac:dyDescent="0.3">
      <c r="A259" s="50" t="s">
        <v>4340</v>
      </c>
      <c r="B259" s="50" t="s">
        <v>4341</v>
      </c>
      <c r="C259" s="50" t="s">
        <v>77</v>
      </c>
      <c r="D259" s="50">
        <v>49220101</v>
      </c>
      <c r="E259" s="50" t="s">
        <v>4409</v>
      </c>
      <c r="F259" s="50" t="s">
        <v>4355</v>
      </c>
      <c r="G259" s="50">
        <v>1</v>
      </c>
      <c r="H259" s="50">
        <v>3.2</v>
      </c>
    </row>
    <row r="260" spans="1:8" x14ac:dyDescent="0.3">
      <c r="A260" s="50" t="s">
        <v>4340</v>
      </c>
      <c r="B260" s="50" t="s">
        <v>4341</v>
      </c>
      <c r="C260" s="50" t="s">
        <v>77</v>
      </c>
      <c r="D260" s="50">
        <v>49220101</v>
      </c>
      <c r="E260" s="50" t="s">
        <v>4356</v>
      </c>
      <c r="F260" s="50" t="s">
        <v>4357</v>
      </c>
      <c r="G260" s="50">
        <v>2</v>
      </c>
      <c r="H260" s="50">
        <v>0.8</v>
      </c>
    </row>
    <row r="261" spans="1:8" x14ac:dyDescent="0.3">
      <c r="A261" s="50" t="s">
        <v>4340</v>
      </c>
      <c r="B261" s="50" t="s">
        <v>4341</v>
      </c>
      <c r="C261" s="50" t="s">
        <v>77</v>
      </c>
      <c r="D261" s="50">
        <v>49220101</v>
      </c>
      <c r="E261" s="50" t="s">
        <v>4358</v>
      </c>
      <c r="F261" s="50" t="s">
        <v>4359</v>
      </c>
      <c r="G261" s="50">
        <v>1</v>
      </c>
      <c r="H261" s="50">
        <v>2.2000000000000002</v>
      </c>
    </row>
    <row r="262" spans="1:8" x14ac:dyDescent="0.3">
      <c r="A262" s="50" t="s">
        <v>4340</v>
      </c>
      <c r="B262" s="50" t="s">
        <v>4341</v>
      </c>
      <c r="C262" s="50" t="s">
        <v>77</v>
      </c>
      <c r="D262" s="50">
        <v>49220101</v>
      </c>
      <c r="E262" s="50">
        <v>9610185</v>
      </c>
      <c r="F262" s="50" t="s">
        <v>4360</v>
      </c>
      <c r="G262" s="50">
        <v>2</v>
      </c>
      <c r="H262" s="50">
        <v>0.1</v>
      </c>
    </row>
    <row r="263" spans="1:8" x14ac:dyDescent="0.3">
      <c r="A263" s="50" t="s">
        <v>4340</v>
      </c>
      <c r="B263" s="50" t="s">
        <v>4341</v>
      </c>
      <c r="C263" s="50" t="s">
        <v>77</v>
      </c>
      <c r="D263" s="50">
        <v>49220101</v>
      </c>
      <c r="E263" s="50" t="s">
        <v>4361</v>
      </c>
      <c r="F263" s="50" t="s">
        <v>4362</v>
      </c>
      <c r="G263" s="50">
        <v>2</v>
      </c>
      <c r="H263" s="50">
        <v>0.08</v>
      </c>
    </row>
    <row r="264" spans="1:8" x14ac:dyDescent="0.3">
      <c r="A264" s="50" t="s">
        <v>4340</v>
      </c>
      <c r="B264" s="50" t="s">
        <v>4341</v>
      </c>
      <c r="C264" s="50" t="s">
        <v>77</v>
      </c>
      <c r="D264" s="50">
        <v>49220101</v>
      </c>
      <c r="E264" s="50">
        <v>3130143</v>
      </c>
      <c r="F264" s="50" t="s">
        <v>4363</v>
      </c>
      <c r="G264" s="50">
        <v>1</v>
      </c>
      <c r="H264" s="50">
        <v>3.1</v>
      </c>
    </row>
    <row r="265" spans="1:8" x14ac:dyDescent="0.3">
      <c r="A265" s="50" t="s">
        <v>4340</v>
      </c>
      <c r="B265" s="50" t="s">
        <v>4341</v>
      </c>
      <c r="C265" s="50" t="s">
        <v>77</v>
      </c>
      <c r="D265" s="50">
        <v>49220101</v>
      </c>
      <c r="E265" s="50">
        <v>2211607</v>
      </c>
      <c r="F265" s="50" t="s">
        <v>4364</v>
      </c>
      <c r="G265" s="50">
        <v>1</v>
      </c>
      <c r="H265" s="50">
        <v>6.1</v>
      </c>
    </row>
    <row r="266" spans="1:8" x14ac:dyDescent="0.3">
      <c r="A266" s="50" t="s">
        <v>4340</v>
      </c>
      <c r="B266" s="50" t="s">
        <v>4341</v>
      </c>
      <c r="C266" s="50" t="s">
        <v>77</v>
      </c>
      <c r="D266" s="50">
        <v>49220101</v>
      </c>
      <c r="E266" s="50" t="s">
        <v>4410</v>
      </c>
      <c r="F266" s="50" t="s">
        <v>4411</v>
      </c>
      <c r="G266" s="50">
        <v>2</v>
      </c>
      <c r="H266" s="50">
        <v>5.29</v>
      </c>
    </row>
    <row r="267" spans="1:8" x14ac:dyDescent="0.3">
      <c r="A267" s="50" t="s">
        <v>4340</v>
      </c>
      <c r="B267" s="50" t="s">
        <v>4341</v>
      </c>
      <c r="C267" s="50" t="s">
        <v>77</v>
      </c>
      <c r="D267" s="50">
        <v>49220101</v>
      </c>
      <c r="E267" s="50" t="s">
        <v>4412</v>
      </c>
      <c r="F267" s="50" t="s">
        <v>4368</v>
      </c>
      <c r="G267" s="50">
        <v>1</v>
      </c>
      <c r="H267" s="50">
        <v>12.1</v>
      </c>
    </row>
    <row r="268" spans="1:8" x14ac:dyDescent="0.3">
      <c r="A268" s="50" t="s">
        <v>4340</v>
      </c>
      <c r="B268" s="50" t="s">
        <v>4341</v>
      </c>
      <c r="C268" s="50" t="s">
        <v>77</v>
      </c>
      <c r="D268" s="50">
        <v>49220101</v>
      </c>
      <c r="E268" s="50" t="s">
        <v>4413</v>
      </c>
      <c r="F268" s="50" t="s">
        <v>4414</v>
      </c>
      <c r="G268" s="50">
        <v>1</v>
      </c>
      <c r="H268" s="50">
        <v>4.2</v>
      </c>
    </row>
    <row r="269" spans="1:8" x14ac:dyDescent="0.3">
      <c r="A269" s="50" t="s">
        <v>4340</v>
      </c>
      <c r="B269" s="50" t="s">
        <v>4341</v>
      </c>
      <c r="C269" s="50" t="s">
        <v>77</v>
      </c>
      <c r="D269" s="50">
        <v>49220101</v>
      </c>
      <c r="E269" s="50" t="s">
        <v>4415</v>
      </c>
      <c r="F269" s="50" t="s">
        <v>4372</v>
      </c>
      <c r="G269" s="50">
        <v>1</v>
      </c>
      <c r="H269" s="50">
        <v>2.25</v>
      </c>
    </row>
    <row r="270" spans="1:8" x14ac:dyDescent="0.3">
      <c r="A270" s="50" t="s">
        <v>4340</v>
      </c>
      <c r="B270" s="50" t="s">
        <v>4341</v>
      </c>
      <c r="C270" s="50" t="s">
        <v>77</v>
      </c>
      <c r="D270" s="50">
        <v>49220101</v>
      </c>
      <c r="E270" s="50" t="s">
        <v>4373</v>
      </c>
      <c r="F270" s="50" t="s">
        <v>4374</v>
      </c>
      <c r="G270" s="50">
        <v>1</v>
      </c>
      <c r="H270" s="50">
        <v>2.58</v>
      </c>
    </row>
    <row r="271" spans="1:8" x14ac:dyDescent="0.3">
      <c r="A271" s="50" t="s">
        <v>4340</v>
      </c>
      <c r="B271" s="50" t="s">
        <v>4341</v>
      </c>
      <c r="C271" s="50" t="s">
        <v>77</v>
      </c>
      <c r="D271" s="50">
        <v>49220101</v>
      </c>
      <c r="E271" s="50" t="s">
        <v>4375</v>
      </c>
      <c r="F271" s="50" t="s">
        <v>4376</v>
      </c>
      <c r="G271" s="50">
        <v>4</v>
      </c>
      <c r="H271" s="50">
        <v>0.5</v>
      </c>
    </row>
    <row r="272" spans="1:8" x14ac:dyDescent="0.3">
      <c r="A272" s="50" t="s">
        <v>4340</v>
      </c>
      <c r="B272" s="50" t="s">
        <v>4341</v>
      </c>
      <c r="C272" s="50" t="s">
        <v>77</v>
      </c>
      <c r="D272" s="50">
        <v>49220101</v>
      </c>
      <c r="E272" s="50" t="s">
        <v>4377</v>
      </c>
      <c r="F272" s="50" t="s">
        <v>4378</v>
      </c>
      <c r="G272" s="50">
        <v>4</v>
      </c>
      <c r="H272" s="50">
        <v>0.5</v>
      </c>
    </row>
    <row r="273" spans="1:8" x14ac:dyDescent="0.3">
      <c r="A273" s="50" t="s">
        <v>4340</v>
      </c>
      <c r="B273" s="50" t="s">
        <v>4341</v>
      </c>
      <c r="C273" s="50" t="s">
        <v>77</v>
      </c>
      <c r="D273" s="50">
        <v>49220101</v>
      </c>
      <c r="E273" s="50" t="s">
        <v>4379</v>
      </c>
      <c r="F273" s="50" t="s">
        <v>4380</v>
      </c>
      <c r="G273" s="50">
        <v>1</v>
      </c>
      <c r="H273" s="50">
        <v>1.1100000000000001</v>
      </c>
    </row>
    <row r="274" spans="1:8" x14ac:dyDescent="0.3">
      <c r="A274" s="50" t="s">
        <v>4340</v>
      </c>
      <c r="B274" s="50" t="s">
        <v>4341</v>
      </c>
      <c r="C274" s="50" t="s">
        <v>77</v>
      </c>
      <c r="D274" s="50">
        <v>49220101</v>
      </c>
      <c r="E274" s="50" t="s">
        <v>4381</v>
      </c>
      <c r="F274" s="50" t="s">
        <v>4382</v>
      </c>
      <c r="G274" s="50">
        <v>1</v>
      </c>
      <c r="H274" s="50">
        <v>3.5</v>
      </c>
    </row>
    <row r="275" spans="1:8" x14ac:dyDescent="0.3">
      <c r="A275" s="50" t="s">
        <v>4340</v>
      </c>
      <c r="B275" s="50" t="s">
        <v>4341</v>
      </c>
      <c r="C275" s="50" t="s">
        <v>77</v>
      </c>
      <c r="D275" s="50">
        <v>49220101</v>
      </c>
      <c r="E275" s="50" t="s">
        <v>4383</v>
      </c>
      <c r="F275" s="50" t="s">
        <v>4384</v>
      </c>
      <c r="G275" s="50">
        <v>1</v>
      </c>
      <c r="H275" s="50">
        <v>0.7</v>
      </c>
    </row>
    <row r="276" spans="1:8" x14ac:dyDescent="0.3">
      <c r="A276" s="50" t="s">
        <v>4340</v>
      </c>
      <c r="B276" s="50" t="s">
        <v>4341</v>
      </c>
      <c r="C276" s="50" t="s">
        <v>77</v>
      </c>
      <c r="D276" s="50">
        <v>49220101</v>
      </c>
      <c r="E276" s="50" t="s">
        <v>4385</v>
      </c>
      <c r="F276" s="50" t="s">
        <v>4386</v>
      </c>
      <c r="G276" s="50">
        <v>1</v>
      </c>
      <c r="H276" s="50">
        <v>8.9</v>
      </c>
    </row>
    <row r="277" spans="1:8" x14ac:dyDescent="0.3">
      <c r="A277" s="50" t="s">
        <v>4340</v>
      </c>
      <c r="B277" s="50" t="s">
        <v>4341</v>
      </c>
      <c r="C277" s="50" t="s">
        <v>77</v>
      </c>
      <c r="D277" s="50">
        <v>49220101</v>
      </c>
      <c r="E277" s="50" t="s">
        <v>4387</v>
      </c>
      <c r="F277" s="50" t="s">
        <v>4388</v>
      </c>
      <c r="G277" s="50">
        <v>1</v>
      </c>
      <c r="H277" s="50">
        <v>0.08</v>
      </c>
    </row>
    <row r="278" spans="1:8" x14ac:dyDescent="0.3">
      <c r="A278" s="50" t="s">
        <v>4340</v>
      </c>
      <c r="B278" s="50" t="s">
        <v>4341</v>
      </c>
      <c r="C278" s="50" t="s">
        <v>77</v>
      </c>
      <c r="D278" s="50">
        <v>49220101</v>
      </c>
      <c r="E278" s="50" t="s">
        <v>4389</v>
      </c>
      <c r="F278" s="50" t="s">
        <v>4390</v>
      </c>
      <c r="G278" s="50">
        <v>1</v>
      </c>
      <c r="H278" s="50">
        <v>0.08</v>
      </c>
    </row>
    <row r="279" spans="1:8" x14ac:dyDescent="0.3">
      <c r="A279" s="50" t="s">
        <v>4340</v>
      </c>
      <c r="B279" s="50" t="s">
        <v>4341</v>
      </c>
      <c r="C279" s="50" t="s">
        <v>77</v>
      </c>
      <c r="D279" s="50">
        <v>49220101</v>
      </c>
      <c r="E279" s="50" t="s">
        <v>4391</v>
      </c>
      <c r="F279" s="50" t="s">
        <v>4392</v>
      </c>
      <c r="G279" s="50">
        <v>1</v>
      </c>
      <c r="H279" s="50">
        <v>2.2000000000000002</v>
      </c>
    </row>
    <row r="280" spans="1:8" x14ac:dyDescent="0.3">
      <c r="A280" s="50" t="s">
        <v>4340</v>
      </c>
      <c r="B280" s="50" t="s">
        <v>4341</v>
      </c>
      <c r="C280" s="50" t="s">
        <v>77</v>
      </c>
      <c r="D280" s="50">
        <v>49220101</v>
      </c>
      <c r="E280" s="50" t="s">
        <v>4393</v>
      </c>
      <c r="F280" s="50" t="s">
        <v>4394</v>
      </c>
      <c r="G280" s="50">
        <v>1</v>
      </c>
      <c r="H280" s="50">
        <v>0.1</v>
      </c>
    </row>
    <row r="281" spans="1:8" x14ac:dyDescent="0.3">
      <c r="A281" s="50" t="s">
        <v>4340</v>
      </c>
      <c r="B281" s="50" t="s">
        <v>4341</v>
      </c>
      <c r="C281" s="50" t="s">
        <v>77</v>
      </c>
      <c r="D281" s="50">
        <v>49220101</v>
      </c>
      <c r="E281" s="50" t="s">
        <v>4395</v>
      </c>
      <c r="F281" s="50" t="s">
        <v>4396</v>
      </c>
      <c r="G281" s="50">
        <v>1</v>
      </c>
      <c r="H281" s="50">
        <v>2.87</v>
      </c>
    </row>
    <row r="282" spans="1:8" x14ac:dyDescent="0.3">
      <c r="A282" s="50" t="s">
        <v>4340</v>
      </c>
      <c r="B282" s="50" t="s">
        <v>4341</v>
      </c>
      <c r="C282" s="50" t="s">
        <v>77</v>
      </c>
      <c r="D282" s="50">
        <v>49220101</v>
      </c>
      <c r="E282" s="50" t="s">
        <v>4397</v>
      </c>
      <c r="F282" s="50" t="s">
        <v>4398</v>
      </c>
      <c r="G282" s="50">
        <v>1</v>
      </c>
      <c r="H282" s="50">
        <v>0.15</v>
      </c>
    </row>
    <row r="283" spans="1:8" x14ac:dyDescent="0.3">
      <c r="A283" s="50" t="s">
        <v>4340</v>
      </c>
      <c r="B283" s="50" t="s">
        <v>4341</v>
      </c>
      <c r="C283" s="50" t="s">
        <v>77</v>
      </c>
      <c r="D283" s="50">
        <v>49220101</v>
      </c>
      <c r="E283" s="50" t="s">
        <v>4399</v>
      </c>
      <c r="F283" s="50" t="s">
        <v>4400</v>
      </c>
      <c r="G283" s="50">
        <v>1</v>
      </c>
      <c r="H283" s="50">
        <v>4.4000000000000004</v>
      </c>
    </row>
    <row r="284" spans="1:8" x14ac:dyDescent="0.3">
      <c r="A284" s="50" t="s">
        <v>4340</v>
      </c>
      <c r="B284" s="50" t="s">
        <v>4341</v>
      </c>
      <c r="C284" s="50" t="s">
        <v>77</v>
      </c>
      <c r="D284" s="50">
        <v>49220101</v>
      </c>
      <c r="E284" s="50" t="s">
        <v>4401</v>
      </c>
      <c r="F284" s="50" t="s">
        <v>4402</v>
      </c>
      <c r="G284" s="50">
        <v>1</v>
      </c>
      <c r="H284" s="50">
        <v>0.18</v>
      </c>
    </row>
    <row r="285" spans="1:8" x14ac:dyDescent="0.3">
      <c r="A285" s="50" t="s">
        <v>4340</v>
      </c>
      <c r="B285" s="50" t="s">
        <v>4341</v>
      </c>
      <c r="C285" s="50" t="s">
        <v>77</v>
      </c>
      <c r="D285" s="50">
        <v>49220101</v>
      </c>
      <c r="E285" s="50" t="s">
        <v>4416</v>
      </c>
      <c r="F285" s="50" t="s">
        <v>4404</v>
      </c>
      <c r="G285" s="50">
        <v>1</v>
      </c>
      <c r="H285" s="50">
        <v>6.8</v>
      </c>
    </row>
    <row r="286" spans="1:8" x14ac:dyDescent="0.3">
      <c r="A286" s="50" t="s">
        <v>4340</v>
      </c>
      <c r="B286" s="50" t="s">
        <v>4341</v>
      </c>
      <c r="C286" s="50" t="s">
        <v>77</v>
      </c>
      <c r="D286" s="50">
        <v>49220101</v>
      </c>
      <c r="E286" s="50" t="s">
        <v>4405</v>
      </c>
      <c r="F286" s="50" t="s">
        <v>4406</v>
      </c>
      <c r="G286" s="50">
        <v>1</v>
      </c>
      <c r="H286" s="50">
        <v>4.22</v>
      </c>
    </row>
    <row r="287" spans="1:8" x14ac:dyDescent="0.3">
      <c r="A287" s="50" t="s">
        <v>4340</v>
      </c>
      <c r="B287" s="50" t="s">
        <v>4341</v>
      </c>
      <c r="C287" s="50" t="s">
        <v>77</v>
      </c>
      <c r="D287" s="50">
        <v>49220101</v>
      </c>
      <c r="E287" s="50" t="s">
        <v>4417</v>
      </c>
      <c r="F287" s="50" t="s">
        <v>4408</v>
      </c>
      <c r="G287" s="50">
        <v>1</v>
      </c>
      <c r="H287" s="50">
        <v>4.99</v>
      </c>
    </row>
    <row r="288" spans="1:8" x14ac:dyDescent="0.3">
      <c r="A288" s="50" t="s">
        <v>4340</v>
      </c>
      <c r="B288" s="50" t="s">
        <v>4341</v>
      </c>
      <c r="C288" s="50" t="s">
        <v>124</v>
      </c>
      <c r="D288" s="50">
        <v>49220200</v>
      </c>
      <c r="E288" s="50" t="s">
        <v>4342</v>
      </c>
      <c r="F288" s="50" t="s">
        <v>4343</v>
      </c>
      <c r="G288" s="50">
        <v>1</v>
      </c>
      <c r="H288" s="50">
        <v>1.2</v>
      </c>
    </row>
    <row r="289" spans="1:8" x14ac:dyDescent="0.3">
      <c r="A289" s="50" t="s">
        <v>4340</v>
      </c>
      <c r="B289" s="50" t="s">
        <v>4341</v>
      </c>
      <c r="C289" s="50" t="s">
        <v>124</v>
      </c>
      <c r="D289" s="50">
        <v>49220200</v>
      </c>
      <c r="E289" s="50" t="s">
        <v>4344</v>
      </c>
      <c r="F289" s="50" t="s">
        <v>4345</v>
      </c>
      <c r="G289" s="50">
        <v>1</v>
      </c>
      <c r="H289" s="50">
        <v>2.6</v>
      </c>
    </row>
    <row r="290" spans="1:8" x14ac:dyDescent="0.3">
      <c r="A290" s="50" t="s">
        <v>4340</v>
      </c>
      <c r="B290" s="50" t="s">
        <v>4341</v>
      </c>
      <c r="C290" s="50" t="s">
        <v>124</v>
      </c>
      <c r="D290" s="50">
        <v>49220200</v>
      </c>
      <c r="E290" s="50" t="s">
        <v>4346</v>
      </c>
      <c r="F290" s="50" t="s">
        <v>4347</v>
      </c>
      <c r="G290" s="50">
        <v>2</v>
      </c>
      <c r="H290" s="50">
        <v>0.2</v>
      </c>
    </row>
    <row r="291" spans="1:8" x14ac:dyDescent="0.3">
      <c r="A291" s="50" t="s">
        <v>4340</v>
      </c>
      <c r="B291" s="50" t="s">
        <v>4341</v>
      </c>
      <c r="C291" s="50" t="s">
        <v>124</v>
      </c>
      <c r="D291" s="50">
        <v>49220200</v>
      </c>
      <c r="E291" s="50" t="s">
        <v>4348</v>
      </c>
      <c r="F291" s="50" t="s">
        <v>4349</v>
      </c>
      <c r="G291" s="50">
        <v>2</v>
      </c>
      <c r="H291" s="50">
        <v>0.05</v>
      </c>
    </row>
    <row r="292" spans="1:8" x14ac:dyDescent="0.3">
      <c r="A292" s="50" t="s">
        <v>4340</v>
      </c>
      <c r="B292" s="50" t="s">
        <v>4341</v>
      </c>
      <c r="C292" s="50" t="s">
        <v>124</v>
      </c>
      <c r="D292" s="50">
        <v>49220200</v>
      </c>
      <c r="E292" s="50" t="s">
        <v>4350</v>
      </c>
      <c r="F292" s="50" t="s">
        <v>4351</v>
      </c>
      <c r="G292" s="50">
        <v>1</v>
      </c>
      <c r="H292" s="50">
        <v>1.19</v>
      </c>
    </row>
    <row r="293" spans="1:8" x14ac:dyDescent="0.3">
      <c r="A293" s="50" t="s">
        <v>4340</v>
      </c>
      <c r="B293" s="50" t="s">
        <v>4341</v>
      </c>
      <c r="C293" s="50" t="s">
        <v>124</v>
      </c>
      <c r="D293" s="50">
        <v>49220200</v>
      </c>
      <c r="E293" s="50" t="s">
        <v>4352</v>
      </c>
      <c r="F293" s="50" t="s">
        <v>4353</v>
      </c>
      <c r="G293" s="50">
        <v>1</v>
      </c>
      <c r="H293" s="50">
        <v>0.9</v>
      </c>
    </row>
    <row r="294" spans="1:8" x14ac:dyDescent="0.3">
      <c r="A294" s="50" t="s">
        <v>4340</v>
      </c>
      <c r="B294" s="50" t="s">
        <v>4341</v>
      </c>
      <c r="C294" s="50" t="s">
        <v>124</v>
      </c>
      <c r="D294" s="50">
        <v>49220200</v>
      </c>
      <c r="E294" s="50" t="s">
        <v>4418</v>
      </c>
      <c r="F294" s="50" t="s">
        <v>4355</v>
      </c>
      <c r="G294" s="50">
        <v>1</v>
      </c>
      <c r="H294" s="50">
        <v>4.4000000000000004</v>
      </c>
    </row>
    <row r="295" spans="1:8" x14ac:dyDescent="0.3">
      <c r="A295" s="50" t="s">
        <v>4340</v>
      </c>
      <c r="B295" s="50" t="s">
        <v>4341</v>
      </c>
      <c r="C295" s="50" t="s">
        <v>124</v>
      </c>
      <c r="D295" s="50">
        <v>49220200</v>
      </c>
      <c r="E295" s="50" t="s">
        <v>4356</v>
      </c>
      <c r="F295" s="50" t="s">
        <v>4357</v>
      </c>
      <c r="G295" s="50">
        <v>2</v>
      </c>
      <c r="H295" s="50">
        <v>0.8</v>
      </c>
    </row>
    <row r="296" spans="1:8" x14ac:dyDescent="0.3">
      <c r="A296" s="50" t="s">
        <v>4340</v>
      </c>
      <c r="B296" s="50" t="s">
        <v>4341</v>
      </c>
      <c r="C296" s="50" t="s">
        <v>124</v>
      </c>
      <c r="D296" s="50">
        <v>49220200</v>
      </c>
      <c r="E296" s="50" t="s">
        <v>4419</v>
      </c>
      <c r="F296" s="50" t="s">
        <v>4359</v>
      </c>
      <c r="G296" s="50">
        <v>1</v>
      </c>
      <c r="H296" s="50">
        <v>4.24</v>
      </c>
    </row>
    <row r="297" spans="1:8" x14ac:dyDescent="0.3">
      <c r="A297" s="50" t="s">
        <v>4340</v>
      </c>
      <c r="B297" s="50" t="s">
        <v>4341</v>
      </c>
      <c r="C297" s="50" t="s">
        <v>124</v>
      </c>
      <c r="D297" s="50">
        <v>49220200</v>
      </c>
      <c r="E297" s="50">
        <v>9610185</v>
      </c>
      <c r="F297" s="50" t="s">
        <v>4360</v>
      </c>
      <c r="G297" s="50">
        <v>2</v>
      </c>
      <c r="H297" s="50">
        <v>0.1</v>
      </c>
    </row>
    <row r="298" spans="1:8" x14ac:dyDescent="0.3">
      <c r="A298" s="50" t="s">
        <v>4340</v>
      </c>
      <c r="B298" s="50" t="s">
        <v>4341</v>
      </c>
      <c r="C298" s="50" t="s">
        <v>124</v>
      </c>
      <c r="D298" s="50">
        <v>49220200</v>
      </c>
      <c r="E298" s="50" t="s">
        <v>4361</v>
      </c>
      <c r="F298" s="50" t="s">
        <v>4362</v>
      </c>
      <c r="G298" s="50">
        <v>2</v>
      </c>
      <c r="H298" s="50">
        <v>0.08</v>
      </c>
    </row>
    <row r="299" spans="1:8" x14ac:dyDescent="0.3">
      <c r="A299" s="50" t="s">
        <v>4340</v>
      </c>
      <c r="B299" s="50" t="s">
        <v>4341</v>
      </c>
      <c r="C299" s="50" t="s">
        <v>124</v>
      </c>
      <c r="D299" s="50">
        <v>49220200</v>
      </c>
      <c r="E299" s="50">
        <v>3130143</v>
      </c>
      <c r="F299" s="50" t="s">
        <v>4363</v>
      </c>
      <c r="G299" s="50">
        <v>1</v>
      </c>
      <c r="H299" s="50">
        <v>3.1</v>
      </c>
    </row>
    <row r="300" spans="1:8" x14ac:dyDescent="0.3">
      <c r="A300" s="50" t="s">
        <v>4340</v>
      </c>
      <c r="B300" s="50" t="s">
        <v>4341</v>
      </c>
      <c r="C300" s="50" t="s">
        <v>124</v>
      </c>
      <c r="D300" s="50">
        <v>49220200</v>
      </c>
      <c r="E300" s="50">
        <v>2211608</v>
      </c>
      <c r="F300" s="50" t="s">
        <v>4364</v>
      </c>
      <c r="G300" s="50">
        <v>1</v>
      </c>
      <c r="H300" s="50">
        <v>7.24</v>
      </c>
    </row>
    <row r="301" spans="1:8" x14ac:dyDescent="0.3">
      <c r="A301" s="50" t="s">
        <v>4340</v>
      </c>
      <c r="B301" s="50" t="s">
        <v>4341</v>
      </c>
      <c r="C301" s="50" t="s">
        <v>124</v>
      </c>
      <c r="D301" s="50">
        <v>49220200</v>
      </c>
      <c r="E301" s="50" t="s">
        <v>4420</v>
      </c>
      <c r="F301" s="50" t="s">
        <v>4421</v>
      </c>
      <c r="G301" s="50">
        <v>2</v>
      </c>
      <c r="H301" s="50">
        <v>5.66</v>
      </c>
    </row>
    <row r="302" spans="1:8" x14ac:dyDescent="0.3">
      <c r="A302" s="50" t="s">
        <v>4340</v>
      </c>
      <c r="B302" s="50" t="s">
        <v>4341</v>
      </c>
      <c r="C302" s="50" t="s">
        <v>124</v>
      </c>
      <c r="D302" s="50">
        <v>49220200</v>
      </c>
      <c r="E302" s="50" t="s">
        <v>4422</v>
      </c>
      <c r="F302" s="50" t="s">
        <v>4368</v>
      </c>
      <c r="G302" s="50">
        <v>1</v>
      </c>
      <c r="H302" s="50">
        <v>13.44</v>
      </c>
    </row>
    <row r="303" spans="1:8" x14ac:dyDescent="0.3">
      <c r="A303" s="50" t="s">
        <v>4340</v>
      </c>
      <c r="B303" s="50" t="s">
        <v>4341</v>
      </c>
      <c r="C303" s="50" t="s">
        <v>124</v>
      </c>
      <c r="D303" s="50">
        <v>49220200</v>
      </c>
      <c r="E303" s="50" t="s">
        <v>4423</v>
      </c>
      <c r="F303" s="50" t="s">
        <v>4424</v>
      </c>
      <c r="G303" s="50">
        <v>1</v>
      </c>
      <c r="H303" s="50">
        <v>5</v>
      </c>
    </row>
    <row r="304" spans="1:8" x14ac:dyDescent="0.3">
      <c r="A304" s="50" t="s">
        <v>4340</v>
      </c>
      <c r="B304" s="50" t="s">
        <v>4341</v>
      </c>
      <c r="C304" s="50" t="s">
        <v>124</v>
      </c>
      <c r="D304" s="50">
        <v>49220200</v>
      </c>
      <c r="E304" s="50" t="s">
        <v>4425</v>
      </c>
      <c r="F304" s="50" t="s">
        <v>4372</v>
      </c>
      <c r="G304" s="50">
        <v>1</v>
      </c>
      <c r="H304" s="50">
        <v>3.25</v>
      </c>
    </row>
    <row r="305" spans="1:8" x14ac:dyDescent="0.3">
      <c r="A305" s="50" t="s">
        <v>4340</v>
      </c>
      <c r="B305" s="50" t="s">
        <v>4341</v>
      </c>
      <c r="C305" s="50" t="s">
        <v>124</v>
      </c>
      <c r="D305" s="50">
        <v>49220200</v>
      </c>
      <c r="E305" s="50" t="s">
        <v>4373</v>
      </c>
      <c r="F305" s="50" t="s">
        <v>4374</v>
      </c>
      <c r="G305" s="50">
        <v>1</v>
      </c>
      <c r="H305" s="50">
        <v>2.58</v>
      </c>
    </row>
    <row r="306" spans="1:8" x14ac:dyDescent="0.3">
      <c r="A306" s="50" t="s">
        <v>4340</v>
      </c>
      <c r="B306" s="50" t="s">
        <v>4341</v>
      </c>
      <c r="C306" s="50" t="s">
        <v>124</v>
      </c>
      <c r="D306" s="50">
        <v>49220200</v>
      </c>
      <c r="E306" s="50" t="s">
        <v>4375</v>
      </c>
      <c r="F306" s="50" t="s">
        <v>4376</v>
      </c>
      <c r="G306" s="50">
        <v>4</v>
      </c>
      <c r="H306" s="50">
        <v>0.5</v>
      </c>
    </row>
    <row r="307" spans="1:8" x14ac:dyDescent="0.3">
      <c r="A307" s="50" t="s">
        <v>4340</v>
      </c>
      <c r="B307" s="50" t="s">
        <v>4341</v>
      </c>
      <c r="C307" s="50" t="s">
        <v>124</v>
      </c>
      <c r="D307" s="50">
        <v>49220200</v>
      </c>
      <c r="E307" s="50" t="s">
        <v>4377</v>
      </c>
      <c r="F307" s="50" t="s">
        <v>4378</v>
      </c>
      <c r="G307" s="50">
        <v>4</v>
      </c>
      <c r="H307" s="50">
        <v>0.5</v>
      </c>
    </row>
    <row r="308" spans="1:8" x14ac:dyDescent="0.3">
      <c r="A308" s="50" t="s">
        <v>4340</v>
      </c>
      <c r="B308" s="50" t="s">
        <v>4341</v>
      </c>
      <c r="C308" s="50" t="s">
        <v>124</v>
      </c>
      <c r="D308" s="50">
        <v>49220200</v>
      </c>
      <c r="E308" s="50" t="s">
        <v>4379</v>
      </c>
      <c r="F308" s="50" t="s">
        <v>4380</v>
      </c>
      <c r="G308" s="50">
        <v>1</v>
      </c>
      <c r="H308" s="50">
        <v>1.1100000000000001</v>
      </c>
    </row>
    <row r="309" spans="1:8" x14ac:dyDescent="0.3">
      <c r="A309" s="50" t="s">
        <v>4340</v>
      </c>
      <c r="B309" s="50" t="s">
        <v>4341</v>
      </c>
      <c r="C309" s="50" t="s">
        <v>124</v>
      </c>
      <c r="D309" s="50">
        <v>49220200</v>
      </c>
      <c r="E309" s="50" t="s">
        <v>4381</v>
      </c>
      <c r="F309" s="50" t="s">
        <v>4382</v>
      </c>
      <c r="G309" s="50">
        <v>1</v>
      </c>
      <c r="H309" s="50">
        <v>3.5</v>
      </c>
    </row>
    <row r="310" spans="1:8" x14ac:dyDescent="0.3">
      <c r="A310" s="50" t="s">
        <v>4340</v>
      </c>
      <c r="B310" s="50" t="s">
        <v>4341</v>
      </c>
      <c r="C310" s="50" t="s">
        <v>124</v>
      </c>
      <c r="D310" s="50">
        <v>49220200</v>
      </c>
      <c r="E310" s="50" t="s">
        <v>4383</v>
      </c>
      <c r="F310" s="50" t="s">
        <v>4384</v>
      </c>
      <c r="G310" s="50">
        <v>1</v>
      </c>
      <c r="H310" s="50">
        <v>0.7</v>
      </c>
    </row>
    <row r="311" spans="1:8" x14ac:dyDescent="0.3">
      <c r="A311" s="50" t="s">
        <v>4340</v>
      </c>
      <c r="B311" s="50" t="s">
        <v>4341</v>
      </c>
      <c r="C311" s="50" t="s">
        <v>124</v>
      </c>
      <c r="D311" s="50">
        <v>49220200</v>
      </c>
      <c r="E311" s="50" t="s">
        <v>4385</v>
      </c>
      <c r="F311" s="50" t="s">
        <v>4386</v>
      </c>
      <c r="G311" s="50">
        <v>1</v>
      </c>
      <c r="H311" s="50">
        <v>8.9</v>
      </c>
    </row>
    <row r="312" spans="1:8" x14ac:dyDescent="0.3">
      <c r="A312" s="50" t="s">
        <v>4340</v>
      </c>
      <c r="B312" s="50" t="s">
        <v>4341</v>
      </c>
      <c r="C312" s="50" t="s">
        <v>124</v>
      </c>
      <c r="D312" s="50">
        <v>49220200</v>
      </c>
      <c r="E312" s="50" t="s">
        <v>4387</v>
      </c>
      <c r="F312" s="50" t="s">
        <v>4388</v>
      </c>
      <c r="G312" s="50">
        <v>1</v>
      </c>
      <c r="H312" s="50">
        <v>0.08</v>
      </c>
    </row>
    <row r="313" spans="1:8" x14ac:dyDescent="0.3">
      <c r="A313" s="50" t="s">
        <v>4340</v>
      </c>
      <c r="B313" s="50" t="s">
        <v>4341</v>
      </c>
      <c r="C313" s="50" t="s">
        <v>124</v>
      </c>
      <c r="D313" s="50">
        <v>49220200</v>
      </c>
      <c r="E313" s="50" t="s">
        <v>4389</v>
      </c>
      <c r="F313" s="50" t="s">
        <v>4390</v>
      </c>
      <c r="G313" s="50">
        <v>1</v>
      </c>
      <c r="H313" s="50">
        <v>0.08</v>
      </c>
    </row>
    <row r="314" spans="1:8" x14ac:dyDescent="0.3">
      <c r="A314" s="50" t="s">
        <v>4340</v>
      </c>
      <c r="B314" s="50" t="s">
        <v>4341</v>
      </c>
      <c r="C314" s="50" t="s">
        <v>124</v>
      </c>
      <c r="D314" s="50">
        <v>49220200</v>
      </c>
      <c r="E314" s="50" t="s">
        <v>4391</v>
      </c>
      <c r="F314" s="50" t="s">
        <v>4392</v>
      </c>
      <c r="G314" s="50">
        <v>1</v>
      </c>
      <c r="H314" s="50">
        <v>2.2000000000000002</v>
      </c>
    </row>
    <row r="315" spans="1:8" x14ac:dyDescent="0.3">
      <c r="A315" s="50" t="s">
        <v>4340</v>
      </c>
      <c r="B315" s="50" t="s">
        <v>4341</v>
      </c>
      <c r="C315" s="50" t="s">
        <v>124</v>
      </c>
      <c r="D315" s="50">
        <v>49220200</v>
      </c>
      <c r="E315" s="50" t="s">
        <v>4393</v>
      </c>
      <c r="F315" s="50" t="s">
        <v>4394</v>
      </c>
      <c r="G315" s="50">
        <v>1</v>
      </c>
      <c r="H315" s="50">
        <v>0.1</v>
      </c>
    </row>
    <row r="316" spans="1:8" x14ac:dyDescent="0.3">
      <c r="A316" s="50" t="s">
        <v>4340</v>
      </c>
      <c r="B316" s="50" t="s">
        <v>4341</v>
      </c>
      <c r="C316" s="50" t="s">
        <v>124</v>
      </c>
      <c r="D316" s="50">
        <v>49220200</v>
      </c>
      <c r="E316" s="50" t="s">
        <v>4395</v>
      </c>
      <c r="F316" s="50" t="s">
        <v>4396</v>
      </c>
      <c r="G316" s="50">
        <v>1</v>
      </c>
      <c r="H316" s="50">
        <v>2.87</v>
      </c>
    </row>
    <row r="317" spans="1:8" x14ac:dyDescent="0.3">
      <c r="A317" s="50" t="s">
        <v>4340</v>
      </c>
      <c r="B317" s="50" t="s">
        <v>4341</v>
      </c>
      <c r="C317" s="50" t="s">
        <v>124</v>
      </c>
      <c r="D317" s="50">
        <v>49220200</v>
      </c>
      <c r="E317" s="50" t="s">
        <v>4397</v>
      </c>
      <c r="F317" s="50" t="s">
        <v>4398</v>
      </c>
      <c r="G317" s="50">
        <v>1</v>
      </c>
      <c r="H317" s="50">
        <v>0.15</v>
      </c>
    </row>
    <row r="318" spans="1:8" x14ac:dyDescent="0.3">
      <c r="A318" s="50" t="s">
        <v>4340</v>
      </c>
      <c r="B318" s="50" t="s">
        <v>4341</v>
      </c>
      <c r="C318" s="50" t="s">
        <v>124</v>
      </c>
      <c r="D318" s="50">
        <v>49220200</v>
      </c>
      <c r="E318" s="50" t="s">
        <v>4399</v>
      </c>
      <c r="F318" s="50" t="s">
        <v>4400</v>
      </c>
      <c r="G318" s="50">
        <v>1</v>
      </c>
      <c r="H318" s="50">
        <v>4.4000000000000004</v>
      </c>
    </row>
    <row r="319" spans="1:8" x14ac:dyDescent="0.3">
      <c r="A319" s="50" t="s">
        <v>4340</v>
      </c>
      <c r="B319" s="50" t="s">
        <v>4341</v>
      </c>
      <c r="C319" s="50" t="s">
        <v>124</v>
      </c>
      <c r="D319" s="50">
        <v>49220200</v>
      </c>
      <c r="E319" s="50" t="s">
        <v>4401</v>
      </c>
      <c r="F319" s="50" t="s">
        <v>4402</v>
      </c>
      <c r="G319" s="50">
        <v>1</v>
      </c>
      <c r="H319" s="50">
        <v>0.18</v>
      </c>
    </row>
    <row r="320" spans="1:8" x14ac:dyDescent="0.3">
      <c r="A320" s="50" t="s">
        <v>4340</v>
      </c>
      <c r="B320" s="50" t="s">
        <v>4341</v>
      </c>
      <c r="C320" s="50" t="s">
        <v>124</v>
      </c>
      <c r="D320" s="50">
        <v>49220200</v>
      </c>
      <c r="E320" s="50" t="s">
        <v>4426</v>
      </c>
      <c r="F320" s="50" t="s">
        <v>4404</v>
      </c>
      <c r="G320" s="50">
        <v>1</v>
      </c>
      <c r="H320" s="50">
        <v>7</v>
      </c>
    </row>
    <row r="321" spans="1:8" x14ac:dyDescent="0.3">
      <c r="A321" s="50" t="s">
        <v>4340</v>
      </c>
      <c r="B321" s="50" t="s">
        <v>4341</v>
      </c>
      <c r="C321" s="50" t="s">
        <v>124</v>
      </c>
      <c r="D321" s="50">
        <v>49220200</v>
      </c>
      <c r="E321" s="50" t="s">
        <v>4405</v>
      </c>
      <c r="F321" s="50" t="s">
        <v>4406</v>
      </c>
      <c r="G321" s="50">
        <v>1</v>
      </c>
      <c r="H321" s="50">
        <v>4.22</v>
      </c>
    </row>
    <row r="322" spans="1:8" x14ac:dyDescent="0.3">
      <c r="A322" s="50" t="s">
        <v>4340</v>
      </c>
      <c r="B322" s="50" t="s">
        <v>4341</v>
      </c>
      <c r="C322" s="50" t="s">
        <v>124</v>
      </c>
      <c r="D322" s="50">
        <v>49220200</v>
      </c>
      <c r="E322" s="50" t="s">
        <v>4427</v>
      </c>
      <c r="F322" s="50" t="s">
        <v>4408</v>
      </c>
      <c r="G322" s="50">
        <v>1</v>
      </c>
      <c r="H322" s="50">
        <v>5.45</v>
      </c>
    </row>
    <row r="323" spans="1:8" x14ac:dyDescent="0.3">
      <c r="A323" s="50" t="s">
        <v>4340</v>
      </c>
      <c r="B323" s="50" t="s">
        <v>4341</v>
      </c>
      <c r="C323" s="50" t="s">
        <v>40</v>
      </c>
      <c r="D323" s="50">
        <v>49220201</v>
      </c>
      <c r="E323" s="50" t="s">
        <v>4342</v>
      </c>
      <c r="F323" s="50" t="s">
        <v>4343</v>
      </c>
      <c r="G323" s="50">
        <v>1</v>
      </c>
      <c r="H323" s="50">
        <v>1.2</v>
      </c>
    </row>
    <row r="324" spans="1:8" x14ac:dyDescent="0.3">
      <c r="A324" s="50" t="s">
        <v>4340</v>
      </c>
      <c r="B324" s="50" t="s">
        <v>4341</v>
      </c>
      <c r="C324" s="50" t="s">
        <v>40</v>
      </c>
      <c r="D324" s="50">
        <v>49220201</v>
      </c>
      <c r="E324" s="50" t="s">
        <v>4344</v>
      </c>
      <c r="F324" s="50" t="s">
        <v>4345</v>
      </c>
      <c r="G324" s="50">
        <v>1</v>
      </c>
      <c r="H324" s="50">
        <v>2.6</v>
      </c>
    </row>
    <row r="325" spans="1:8" x14ac:dyDescent="0.3">
      <c r="A325" s="50" t="s">
        <v>4340</v>
      </c>
      <c r="B325" s="50" t="s">
        <v>4341</v>
      </c>
      <c r="C325" s="50" t="s">
        <v>40</v>
      </c>
      <c r="D325" s="50">
        <v>49220201</v>
      </c>
      <c r="E325" s="50" t="s">
        <v>4346</v>
      </c>
      <c r="F325" s="50" t="s">
        <v>4347</v>
      </c>
      <c r="G325" s="50">
        <v>2</v>
      </c>
      <c r="H325" s="50">
        <v>0.2</v>
      </c>
    </row>
    <row r="326" spans="1:8" x14ac:dyDescent="0.3">
      <c r="A326" s="50" t="s">
        <v>4340</v>
      </c>
      <c r="B326" s="50" t="s">
        <v>4341</v>
      </c>
      <c r="C326" s="50" t="s">
        <v>40</v>
      </c>
      <c r="D326" s="50">
        <v>49220201</v>
      </c>
      <c r="E326" s="50" t="s">
        <v>4348</v>
      </c>
      <c r="F326" s="50" t="s">
        <v>4349</v>
      </c>
      <c r="G326" s="50">
        <v>2</v>
      </c>
      <c r="H326" s="50">
        <v>0.05</v>
      </c>
    </row>
    <row r="327" spans="1:8" x14ac:dyDescent="0.3">
      <c r="A327" s="50" t="s">
        <v>4340</v>
      </c>
      <c r="B327" s="50" t="s">
        <v>4341</v>
      </c>
      <c r="C327" s="50" t="s">
        <v>40</v>
      </c>
      <c r="D327" s="50">
        <v>49220201</v>
      </c>
      <c r="E327" s="50" t="s">
        <v>4350</v>
      </c>
      <c r="F327" s="50" t="s">
        <v>4351</v>
      </c>
      <c r="G327" s="50">
        <v>1</v>
      </c>
      <c r="H327" s="50">
        <v>1.19</v>
      </c>
    </row>
    <row r="328" spans="1:8" x14ac:dyDescent="0.3">
      <c r="A328" s="50" t="s">
        <v>4340</v>
      </c>
      <c r="B328" s="50" t="s">
        <v>4341</v>
      </c>
      <c r="C328" s="50" t="s">
        <v>40</v>
      </c>
      <c r="D328" s="50">
        <v>49220201</v>
      </c>
      <c r="E328" s="50" t="s">
        <v>4352</v>
      </c>
      <c r="F328" s="50" t="s">
        <v>4353</v>
      </c>
      <c r="G328" s="50">
        <v>1</v>
      </c>
      <c r="H328" s="50">
        <v>0.9</v>
      </c>
    </row>
    <row r="329" spans="1:8" x14ac:dyDescent="0.3">
      <c r="A329" s="50" t="s">
        <v>4340</v>
      </c>
      <c r="B329" s="50" t="s">
        <v>4341</v>
      </c>
      <c r="C329" s="50" t="s">
        <v>40</v>
      </c>
      <c r="D329" s="50">
        <v>49220201</v>
      </c>
      <c r="E329" s="50" t="s">
        <v>4428</v>
      </c>
      <c r="F329" s="50" t="s">
        <v>4355</v>
      </c>
      <c r="G329" s="50">
        <v>1</v>
      </c>
      <c r="H329" s="50">
        <v>5.24</v>
      </c>
    </row>
    <row r="330" spans="1:8" x14ac:dyDescent="0.3">
      <c r="A330" s="50" t="s">
        <v>4340</v>
      </c>
      <c r="B330" s="50" t="s">
        <v>4341</v>
      </c>
      <c r="C330" s="50" t="s">
        <v>40</v>
      </c>
      <c r="D330" s="50">
        <v>49220201</v>
      </c>
      <c r="E330" s="50" t="s">
        <v>4356</v>
      </c>
      <c r="F330" s="50" t="s">
        <v>4357</v>
      </c>
      <c r="G330" s="50">
        <v>2</v>
      </c>
      <c r="H330" s="50">
        <v>0.8</v>
      </c>
    </row>
    <row r="331" spans="1:8" x14ac:dyDescent="0.3">
      <c r="A331" s="50" t="s">
        <v>4340</v>
      </c>
      <c r="B331" s="50" t="s">
        <v>4341</v>
      </c>
      <c r="C331" s="50" t="s">
        <v>40</v>
      </c>
      <c r="D331" s="50">
        <v>49220201</v>
      </c>
      <c r="E331" s="50" t="s">
        <v>4419</v>
      </c>
      <c r="F331" s="50" t="s">
        <v>4359</v>
      </c>
      <c r="G331" s="50">
        <v>1</v>
      </c>
      <c r="H331" s="50">
        <v>4.24</v>
      </c>
    </row>
    <row r="332" spans="1:8" x14ac:dyDescent="0.3">
      <c r="A332" s="50" t="s">
        <v>4340</v>
      </c>
      <c r="B332" s="50" t="s">
        <v>4341</v>
      </c>
      <c r="C332" s="50" t="s">
        <v>40</v>
      </c>
      <c r="D332" s="50">
        <v>49220201</v>
      </c>
      <c r="E332" s="50">
        <v>9610185</v>
      </c>
      <c r="F332" s="50" t="s">
        <v>4360</v>
      </c>
      <c r="G332" s="50">
        <v>2</v>
      </c>
      <c r="H332" s="50">
        <v>0.1</v>
      </c>
    </row>
    <row r="333" spans="1:8" x14ac:dyDescent="0.3">
      <c r="A333" s="50" t="s">
        <v>4340</v>
      </c>
      <c r="B333" s="50" t="s">
        <v>4341</v>
      </c>
      <c r="C333" s="50" t="s">
        <v>40</v>
      </c>
      <c r="D333" s="50">
        <v>49220201</v>
      </c>
      <c r="E333" s="50" t="s">
        <v>4361</v>
      </c>
      <c r="F333" s="50" t="s">
        <v>4362</v>
      </c>
      <c r="G333" s="50">
        <v>2</v>
      </c>
      <c r="H333" s="50">
        <v>0.08</v>
      </c>
    </row>
    <row r="334" spans="1:8" x14ac:dyDescent="0.3">
      <c r="A334" s="50" t="s">
        <v>4340</v>
      </c>
      <c r="B334" s="50" t="s">
        <v>4341</v>
      </c>
      <c r="C334" s="50" t="s">
        <v>40</v>
      </c>
      <c r="D334" s="50">
        <v>49220201</v>
      </c>
      <c r="E334" s="50">
        <v>3130143</v>
      </c>
      <c r="F334" s="50" t="s">
        <v>4363</v>
      </c>
      <c r="G334" s="50">
        <v>1</v>
      </c>
      <c r="H334" s="50">
        <v>3.1</v>
      </c>
    </row>
    <row r="335" spans="1:8" x14ac:dyDescent="0.3">
      <c r="A335" s="50" t="s">
        <v>4340</v>
      </c>
      <c r="B335" s="50" t="s">
        <v>4341</v>
      </c>
      <c r="C335" s="50" t="s">
        <v>40</v>
      </c>
      <c r="D335" s="50">
        <v>49220201</v>
      </c>
      <c r="E335" s="50">
        <v>2211609</v>
      </c>
      <c r="F335" s="50" t="s">
        <v>4364</v>
      </c>
      <c r="G335" s="50">
        <v>1</v>
      </c>
      <c r="H335" s="50">
        <v>9.25</v>
      </c>
    </row>
    <row r="336" spans="1:8" x14ac:dyDescent="0.3">
      <c r="A336" s="50" t="s">
        <v>4340</v>
      </c>
      <c r="B336" s="50" t="s">
        <v>4341</v>
      </c>
      <c r="C336" s="50" t="s">
        <v>40</v>
      </c>
      <c r="D336" s="50">
        <v>49220201</v>
      </c>
      <c r="E336" s="50" t="s">
        <v>4429</v>
      </c>
      <c r="F336" s="50" t="s">
        <v>4421</v>
      </c>
      <c r="G336" s="50">
        <v>2</v>
      </c>
      <c r="H336" s="50">
        <v>5.26</v>
      </c>
    </row>
    <row r="337" spans="1:8" x14ac:dyDescent="0.3">
      <c r="A337" s="50" t="s">
        <v>4340</v>
      </c>
      <c r="B337" s="50" t="s">
        <v>4341</v>
      </c>
      <c r="C337" s="50" t="s">
        <v>40</v>
      </c>
      <c r="D337" s="50">
        <v>49220201</v>
      </c>
      <c r="E337" s="50" t="s">
        <v>4430</v>
      </c>
      <c r="F337" s="50" t="s">
        <v>4368</v>
      </c>
      <c r="G337" s="50">
        <v>1</v>
      </c>
      <c r="H337" s="50">
        <v>15.7</v>
      </c>
    </row>
    <row r="338" spans="1:8" x14ac:dyDescent="0.3">
      <c r="A338" s="50" t="s">
        <v>4340</v>
      </c>
      <c r="B338" s="50" t="s">
        <v>4341</v>
      </c>
      <c r="C338" s="50" t="s">
        <v>40</v>
      </c>
      <c r="D338" s="50">
        <v>49220201</v>
      </c>
      <c r="E338" s="50" t="s">
        <v>4431</v>
      </c>
      <c r="F338" s="50" t="s">
        <v>4432</v>
      </c>
      <c r="G338" s="50">
        <v>1</v>
      </c>
      <c r="H338" s="50">
        <v>7.72</v>
      </c>
    </row>
    <row r="339" spans="1:8" x14ac:dyDescent="0.3">
      <c r="A339" s="50" t="s">
        <v>4340</v>
      </c>
      <c r="B339" s="50" t="s">
        <v>4341</v>
      </c>
      <c r="C339" s="50" t="s">
        <v>40</v>
      </c>
      <c r="D339" s="50">
        <v>49220201</v>
      </c>
      <c r="E339" s="50" t="s">
        <v>4433</v>
      </c>
      <c r="F339" s="50" t="s">
        <v>4372</v>
      </c>
      <c r="G339" s="50">
        <v>1</v>
      </c>
      <c r="H339" s="50">
        <v>4.4000000000000004</v>
      </c>
    </row>
    <row r="340" spans="1:8" x14ac:dyDescent="0.3">
      <c r="A340" s="50" t="s">
        <v>4340</v>
      </c>
      <c r="B340" s="50" t="s">
        <v>4341</v>
      </c>
      <c r="C340" s="50" t="s">
        <v>40</v>
      </c>
      <c r="D340" s="50">
        <v>49220201</v>
      </c>
      <c r="E340" s="50" t="s">
        <v>4373</v>
      </c>
      <c r="F340" s="50" t="s">
        <v>4374</v>
      </c>
      <c r="G340" s="50">
        <v>1</v>
      </c>
      <c r="H340" s="50">
        <v>2.58</v>
      </c>
    </row>
    <row r="341" spans="1:8" x14ac:dyDescent="0.3">
      <c r="A341" s="50" t="s">
        <v>4340</v>
      </c>
      <c r="B341" s="50" t="s">
        <v>4341</v>
      </c>
      <c r="C341" s="50" t="s">
        <v>40</v>
      </c>
      <c r="D341" s="50">
        <v>49220201</v>
      </c>
      <c r="E341" s="50" t="s">
        <v>4375</v>
      </c>
      <c r="F341" s="50" t="s">
        <v>4376</v>
      </c>
      <c r="G341" s="50">
        <v>4</v>
      </c>
      <c r="H341" s="50">
        <v>0.5</v>
      </c>
    </row>
    <row r="342" spans="1:8" x14ac:dyDescent="0.3">
      <c r="A342" s="50" t="s">
        <v>4340</v>
      </c>
      <c r="B342" s="50" t="s">
        <v>4341</v>
      </c>
      <c r="C342" s="50" t="s">
        <v>40</v>
      </c>
      <c r="D342" s="50">
        <v>49220201</v>
      </c>
      <c r="E342" s="50" t="s">
        <v>4377</v>
      </c>
      <c r="F342" s="50" t="s">
        <v>4378</v>
      </c>
      <c r="G342" s="50">
        <v>4</v>
      </c>
      <c r="H342" s="50">
        <v>0.5</v>
      </c>
    </row>
    <row r="343" spans="1:8" x14ac:dyDescent="0.3">
      <c r="A343" s="50" t="s">
        <v>4340</v>
      </c>
      <c r="B343" s="50" t="s">
        <v>4341</v>
      </c>
      <c r="C343" s="50" t="s">
        <v>40</v>
      </c>
      <c r="D343" s="50">
        <v>49220201</v>
      </c>
      <c r="E343" s="50" t="s">
        <v>4379</v>
      </c>
      <c r="F343" s="50" t="s">
        <v>4380</v>
      </c>
      <c r="G343" s="50">
        <v>1</v>
      </c>
      <c r="H343" s="50">
        <v>1.1100000000000001</v>
      </c>
    </row>
    <row r="344" spans="1:8" x14ac:dyDescent="0.3">
      <c r="A344" s="50" t="s">
        <v>4340</v>
      </c>
      <c r="B344" s="50" t="s">
        <v>4341</v>
      </c>
      <c r="C344" s="50" t="s">
        <v>40</v>
      </c>
      <c r="D344" s="50">
        <v>49220201</v>
      </c>
      <c r="E344" s="50" t="s">
        <v>4381</v>
      </c>
      <c r="F344" s="50" t="s">
        <v>4382</v>
      </c>
      <c r="G344" s="50">
        <v>1</v>
      </c>
      <c r="H344" s="50">
        <v>3.5</v>
      </c>
    </row>
    <row r="345" spans="1:8" x14ac:dyDescent="0.3">
      <c r="A345" s="50" t="s">
        <v>4340</v>
      </c>
      <c r="B345" s="50" t="s">
        <v>4341</v>
      </c>
      <c r="C345" s="50" t="s">
        <v>40</v>
      </c>
      <c r="D345" s="50">
        <v>49220201</v>
      </c>
      <c r="E345" s="50" t="s">
        <v>4383</v>
      </c>
      <c r="F345" s="50" t="s">
        <v>4384</v>
      </c>
      <c r="G345" s="50">
        <v>1</v>
      </c>
      <c r="H345" s="50">
        <v>0.7</v>
      </c>
    </row>
    <row r="346" spans="1:8" x14ac:dyDescent="0.3">
      <c r="A346" s="50" t="s">
        <v>4340</v>
      </c>
      <c r="B346" s="50" t="s">
        <v>4341</v>
      </c>
      <c r="C346" s="50" t="s">
        <v>40</v>
      </c>
      <c r="D346" s="50">
        <v>49220201</v>
      </c>
      <c r="E346" s="50" t="s">
        <v>4385</v>
      </c>
      <c r="F346" s="50" t="s">
        <v>4386</v>
      </c>
      <c r="G346" s="50">
        <v>1</v>
      </c>
      <c r="H346" s="50">
        <v>8.9</v>
      </c>
    </row>
    <row r="347" spans="1:8" x14ac:dyDescent="0.3">
      <c r="A347" s="50" t="s">
        <v>4340</v>
      </c>
      <c r="B347" s="50" t="s">
        <v>4341</v>
      </c>
      <c r="C347" s="50" t="s">
        <v>40</v>
      </c>
      <c r="D347" s="50">
        <v>49220201</v>
      </c>
      <c r="E347" s="50" t="s">
        <v>4387</v>
      </c>
      <c r="F347" s="50" t="s">
        <v>4388</v>
      </c>
      <c r="G347" s="50">
        <v>1</v>
      </c>
      <c r="H347" s="50">
        <v>0.08</v>
      </c>
    </row>
    <row r="348" spans="1:8" x14ac:dyDescent="0.3">
      <c r="A348" s="50" t="s">
        <v>4340</v>
      </c>
      <c r="B348" s="50" t="s">
        <v>4341</v>
      </c>
      <c r="C348" s="50" t="s">
        <v>40</v>
      </c>
      <c r="D348" s="50">
        <v>49220201</v>
      </c>
      <c r="E348" s="50" t="s">
        <v>4389</v>
      </c>
      <c r="F348" s="50" t="s">
        <v>4390</v>
      </c>
      <c r="G348" s="50">
        <v>1</v>
      </c>
      <c r="H348" s="50">
        <v>0.08</v>
      </c>
    </row>
    <row r="349" spans="1:8" x14ac:dyDescent="0.3">
      <c r="A349" s="50" t="s">
        <v>4340</v>
      </c>
      <c r="B349" s="50" t="s">
        <v>4341</v>
      </c>
      <c r="C349" s="50" t="s">
        <v>40</v>
      </c>
      <c r="D349" s="50">
        <v>49220201</v>
      </c>
      <c r="E349" s="50" t="s">
        <v>4391</v>
      </c>
      <c r="F349" s="50" t="s">
        <v>4392</v>
      </c>
      <c r="G349" s="50">
        <v>1</v>
      </c>
      <c r="H349" s="50">
        <v>2.2000000000000002</v>
      </c>
    </row>
    <row r="350" spans="1:8" x14ac:dyDescent="0.3">
      <c r="A350" s="50" t="s">
        <v>4340</v>
      </c>
      <c r="B350" s="50" t="s">
        <v>4341</v>
      </c>
      <c r="C350" s="50" t="s">
        <v>40</v>
      </c>
      <c r="D350" s="50">
        <v>49220201</v>
      </c>
      <c r="E350" s="50" t="s">
        <v>4393</v>
      </c>
      <c r="F350" s="50" t="s">
        <v>4394</v>
      </c>
      <c r="G350" s="50">
        <v>1</v>
      </c>
      <c r="H350" s="50">
        <v>0.1</v>
      </c>
    </row>
    <row r="351" spans="1:8" x14ac:dyDescent="0.3">
      <c r="A351" s="50" t="s">
        <v>4340</v>
      </c>
      <c r="B351" s="50" t="s">
        <v>4341</v>
      </c>
      <c r="C351" s="50" t="s">
        <v>40</v>
      </c>
      <c r="D351" s="50">
        <v>49220201</v>
      </c>
      <c r="E351" s="50" t="s">
        <v>4395</v>
      </c>
      <c r="F351" s="50" t="s">
        <v>4396</v>
      </c>
      <c r="G351" s="50">
        <v>1</v>
      </c>
      <c r="H351" s="50">
        <v>2.87</v>
      </c>
    </row>
    <row r="352" spans="1:8" x14ac:dyDescent="0.3">
      <c r="A352" s="50" t="s">
        <v>4340</v>
      </c>
      <c r="B352" s="50" t="s">
        <v>4341</v>
      </c>
      <c r="C352" s="50" t="s">
        <v>40</v>
      </c>
      <c r="D352" s="50">
        <v>49220201</v>
      </c>
      <c r="E352" s="50" t="s">
        <v>4397</v>
      </c>
      <c r="F352" s="50" t="s">
        <v>4398</v>
      </c>
      <c r="G352" s="50">
        <v>1</v>
      </c>
      <c r="H352" s="50">
        <v>0.15</v>
      </c>
    </row>
    <row r="353" spans="1:8" x14ac:dyDescent="0.3">
      <c r="A353" s="50" t="s">
        <v>4340</v>
      </c>
      <c r="B353" s="50" t="s">
        <v>4341</v>
      </c>
      <c r="C353" s="50" t="s">
        <v>40</v>
      </c>
      <c r="D353" s="50">
        <v>49220201</v>
      </c>
      <c r="E353" s="50" t="s">
        <v>4399</v>
      </c>
      <c r="F353" s="50" t="s">
        <v>4400</v>
      </c>
      <c r="G353" s="50">
        <v>1</v>
      </c>
      <c r="H353" s="50">
        <v>4.4000000000000004</v>
      </c>
    </row>
    <row r="354" spans="1:8" x14ac:dyDescent="0.3">
      <c r="A354" s="50" t="s">
        <v>4340</v>
      </c>
      <c r="B354" s="50" t="s">
        <v>4341</v>
      </c>
      <c r="C354" s="50" t="s">
        <v>40</v>
      </c>
      <c r="D354" s="50">
        <v>49220201</v>
      </c>
      <c r="E354" s="50" t="s">
        <v>4401</v>
      </c>
      <c r="F354" s="50" t="s">
        <v>4402</v>
      </c>
      <c r="G354" s="50">
        <v>1</v>
      </c>
      <c r="H354" s="50">
        <v>0.18</v>
      </c>
    </row>
    <row r="355" spans="1:8" x14ac:dyDescent="0.3">
      <c r="A355" s="50" t="s">
        <v>4340</v>
      </c>
      <c r="B355" s="50" t="s">
        <v>4341</v>
      </c>
      <c r="C355" s="50" t="s">
        <v>40</v>
      </c>
      <c r="D355" s="50">
        <v>49220201</v>
      </c>
      <c r="E355" s="50" t="s">
        <v>4434</v>
      </c>
      <c r="F355" s="50" t="s">
        <v>4404</v>
      </c>
      <c r="G355" s="50">
        <v>1</v>
      </c>
      <c r="H355" s="50">
        <v>7.15</v>
      </c>
    </row>
    <row r="356" spans="1:8" x14ac:dyDescent="0.3">
      <c r="A356" s="50" t="s">
        <v>4340</v>
      </c>
      <c r="B356" s="50" t="s">
        <v>4341</v>
      </c>
      <c r="C356" s="50" t="s">
        <v>40</v>
      </c>
      <c r="D356" s="50">
        <v>49220201</v>
      </c>
      <c r="E356" s="50" t="s">
        <v>4405</v>
      </c>
      <c r="F356" s="50" t="s">
        <v>4406</v>
      </c>
      <c r="G356" s="50">
        <v>1</v>
      </c>
      <c r="H356" s="50">
        <v>4.22</v>
      </c>
    </row>
    <row r="357" spans="1:8" x14ac:dyDescent="0.3">
      <c r="A357" s="50" t="s">
        <v>4340</v>
      </c>
      <c r="B357" s="50" t="s">
        <v>4341</v>
      </c>
      <c r="C357" s="50" t="s">
        <v>40</v>
      </c>
      <c r="D357" s="50">
        <v>49220201</v>
      </c>
      <c r="E357" s="50" t="s">
        <v>4435</v>
      </c>
      <c r="F357" s="50" t="s">
        <v>4408</v>
      </c>
      <c r="G357" s="50">
        <v>1</v>
      </c>
      <c r="H357" s="50">
        <v>6.15</v>
      </c>
    </row>
    <row r="358" spans="1:8" x14ac:dyDescent="0.3">
      <c r="A358" s="50" t="s">
        <v>4436</v>
      </c>
      <c r="B358" s="50" t="s">
        <v>4437</v>
      </c>
      <c r="C358" s="50" t="s">
        <v>13</v>
      </c>
      <c r="D358" s="50">
        <v>47330100</v>
      </c>
      <c r="E358" s="50">
        <v>2605104549</v>
      </c>
      <c r="F358" s="50" t="s">
        <v>4222</v>
      </c>
      <c r="G358" s="50">
        <v>1</v>
      </c>
      <c r="H358" s="50">
        <v>2.46</v>
      </c>
    </row>
    <row r="359" spans="1:8" x14ac:dyDescent="0.3">
      <c r="A359" s="50" t="s">
        <v>4436</v>
      </c>
      <c r="B359" s="50" t="s">
        <v>4437</v>
      </c>
      <c r="C359" s="50" t="s">
        <v>13</v>
      </c>
      <c r="D359" s="50">
        <v>47330100</v>
      </c>
      <c r="E359" s="50">
        <v>2606610049</v>
      </c>
      <c r="F359" s="50" t="s">
        <v>4224</v>
      </c>
      <c r="G359" s="50">
        <v>1</v>
      </c>
      <c r="H359" s="50">
        <v>3</v>
      </c>
    </row>
    <row r="360" spans="1:8" x14ac:dyDescent="0.3">
      <c r="A360" s="50" t="s">
        <v>4436</v>
      </c>
      <c r="B360" s="50" t="s">
        <v>4437</v>
      </c>
      <c r="C360" s="50" t="s">
        <v>13</v>
      </c>
      <c r="D360" s="50">
        <v>47330100</v>
      </c>
      <c r="E360" s="50">
        <v>2607200385</v>
      </c>
      <c r="F360" s="50" t="s">
        <v>4226</v>
      </c>
      <c r="G360" s="50">
        <v>4</v>
      </c>
      <c r="H360" s="50">
        <v>0.3</v>
      </c>
    </row>
    <row r="361" spans="1:8" x14ac:dyDescent="0.3">
      <c r="A361" s="50" t="s">
        <v>4436</v>
      </c>
      <c r="B361" s="50" t="s">
        <v>4437</v>
      </c>
      <c r="C361" s="50" t="s">
        <v>13</v>
      </c>
      <c r="D361" s="50">
        <v>47330100</v>
      </c>
      <c r="E361" s="50">
        <v>3604460555</v>
      </c>
      <c r="F361" s="50" t="s">
        <v>4228</v>
      </c>
      <c r="G361" s="50">
        <v>1</v>
      </c>
      <c r="H361" s="50">
        <v>0.45</v>
      </c>
    </row>
    <row r="362" spans="1:8" x14ac:dyDescent="0.3">
      <c r="A362" s="50" t="s">
        <v>4436</v>
      </c>
      <c r="B362" s="50" t="s">
        <v>4437</v>
      </c>
      <c r="C362" s="50" t="s">
        <v>13</v>
      </c>
      <c r="D362" s="50">
        <v>47330100</v>
      </c>
      <c r="E362" s="50">
        <v>1900452012</v>
      </c>
      <c r="F362" s="50" t="s">
        <v>4230</v>
      </c>
      <c r="G362" s="50">
        <v>1</v>
      </c>
      <c r="H362" s="50">
        <v>0.4</v>
      </c>
    </row>
    <row r="363" spans="1:8" x14ac:dyDescent="0.3">
      <c r="A363" s="50" t="s">
        <v>4436</v>
      </c>
      <c r="B363" s="50" t="s">
        <v>4437</v>
      </c>
      <c r="C363" s="50" t="s">
        <v>13</v>
      </c>
      <c r="D363" s="50">
        <v>47330100</v>
      </c>
      <c r="E363" s="50">
        <v>2601035001</v>
      </c>
      <c r="F363" s="50" t="s">
        <v>4232</v>
      </c>
      <c r="G363" s="50">
        <v>1</v>
      </c>
      <c r="H363" s="50">
        <v>0.2</v>
      </c>
    </row>
    <row r="364" spans="1:8" x14ac:dyDescent="0.3">
      <c r="A364" s="50" t="s">
        <v>4436</v>
      </c>
      <c r="B364" s="50" t="s">
        <v>4437</v>
      </c>
      <c r="C364" s="50" t="s">
        <v>13</v>
      </c>
      <c r="D364" s="50">
        <v>47330100</v>
      </c>
      <c r="E364" s="50">
        <v>2605805004</v>
      </c>
      <c r="F364" s="50" t="s">
        <v>4234</v>
      </c>
      <c r="G364" s="50">
        <v>2</v>
      </c>
      <c r="H364" s="50">
        <v>2.5</v>
      </c>
    </row>
    <row r="365" spans="1:8" x14ac:dyDescent="0.3">
      <c r="A365" s="50" t="s">
        <v>4436</v>
      </c>
      <c r="B365" s="50" t="s">
        <v>4437</v>
      </c>
      <c r="C365" s="50" t="s">
        <v>13</v>
      </c>
      <c r="D365" s="50">
        <v>47330100</v>
      </c>
      <c r="E365" s="50">
        <v>1610905011</v>
      </c>
      <c r="F365" s="50" t="s">
        <v>4236</v>
      </c>
      <c r="G365" s="50">
        <v>2</v>
      </c>
      <c r="H365" s="50">
        <v>2</v>
      </c>
    </row>
    <row r="366" spans="1:8" x14ac:dyDescent="0.3">
      <c r="A366" s="50" t="s">
        <v>4436</v>
      </c>
      <c r="B366" s="50" t="s">
        <v>4437</v>
      </c>
      <c r="C366" s="50" t="s">
        <v>13</v>
      </c>
      <c r="D366" s="50">
        <v>47330100</v>
      </c>
      <c r="E366" s="50">
        <v>2604449026</v>
      </c>
      <c r="F366" s="50" t="s">
        <v>4238</v>
      </c>
      <c r="G366" s="50">
        <v>1</v>
      </c>
      <c r="H366" s="50">
        <v>0.1</v>
      </c>
    </row>
    <row r="367" spans="1:8" x14ac:dyDescent="0.3">
      <c r="A367" s="50" t="s">
        <v>4436</v>
      </c>
      <c r="B367" s="50" t="s">
        <v>4437</v>
      </c>
      <c r="C367" s="50" t="s">
        <v>13</v>
      </c>
      <c r="D367" s="50">
        <v>47330100</v>
      </c>
      <c r="E367" s="50">
        <v>2603410001</v>
      </c>
      <c r="F367" s="50" t="s">
        <v>4240</v>
      </c>
      <c r="G367" s="50">
        <v>16</v>
      </c>
      <c r="H367" s="50">
        <v>0.05</v>
      </c>
    </row>
    <row r="368" spans="1:8" x14ac:dyDescent="0.3">
      <c r="A368" s="50" t="s">
        <v>4436</v>
      </c>
      <c r="B368" s="50" t="s">
        <v>4437</v>
      </c>
      <c r="C368" s="50" t="s">
        <v>13</v>
      </c>
      <c r="D368" s="50">
        <v>47330100</v>
      </c>
      <c r="E368" s="50">
        <v>2910611020</v>
      </c>
      <c r="F368" s="50" t="s">
        <v>4242</v>
      </c>
      <c r="G368" s="50">
        <v>8</v>
      </c>
      <c r="H368" s="50">
        <v>0.08</v>
      </c>
    </row>
    <row r="369" spans="1:10" x14ac:dyDescent="0.3">
      <c r="A369" s="50" t="s">
        <v>4436</v>
      </c>
      <c r="B369" s="50" t="s">
        <v>4437</v>
      </c>
      <c r="C369" s="50" t="s">
        <v>13</v>
      </c>
      <c r="D369" s="50">
        <v>47330100</v>
      </c>
      <c r="E369" s="50">
        <v>1600502020</v>
      </c>
      <c r="F369" s="50" t="s">
        <v>4244</v>
      </c>
      <c r="G369" s="50">
        <v>2</v>
      </c>
      <c r="H369" s="50">
        <v>2.2999999999999998</v>
      </c>
    </row>
    <row r="370" spans="1:10" x14ac:dyDescent="0.3">
      <c r="A370" s="50" t="s">
        <v>4436</v>
      </c>
      <c r="B370" s="50" t="s">
        <v>4437</v>
      </c>
      <c r="C370" s="50" t="s">
        <v>13</v>
      </c>
      <c r="D370" s="50">
        <v>47330100</v>
      </c>
      <c r="E370" s="50">
        <v>2600100099</v>
      </c>
      <c r="F370" s="50" t="s">
        <v>4246</v>
      </c>
      <c r="G370" s="50">
        <v>8</v>
      </c>
      <c r="H370" s="50">
        <v>0.2</v>
      </c>
    </row>
    <row r="371" spans="1:10" x14ac:dyDescent="0.3">
      <c r="A371" s="50" t="s">
        <v>4436</v>
      </c>
      <c r="B371" s="50" t="s">
        <v>4437</v>
      </c>
      <c r="C371" s="50" t="s">
        <v>13</v>
      </c>
      <c r="D371" s="50">
        <v>47330100</v>
      </c>
      <c r="E371" s="50">
        <v>2606625022</v>
      </c>
      <c r="F371" s="50" t="s">
        <v>4248</v>
      </c>
      <c r="G371" s="50">
        <v>1</v>
      </c>
      <c r="H371" s="50">
        <v>8.1199999999999992</v>
      </c>
    </row>
    <row r="372" spans="1:10" x14ac:dyDescent="0.3">
      <c r="A372" s="50" t="s">
        <v>4436</v>
      </c>
      <c r="B372" s="50" t="s">
        <v>4437</v>
      </c>
      <c r="C372" s="50" t="s">
        <v>13</v>
      </c>
      <c r="D372" s="50">
        <v>47330100</v>
      </c>
      <c r="E372" s="50">
        <v>2604736010</v>
      </c>
      <c r="F372" s="50" t="s">
        <v>4250</v>
      </c>
      <c r="G372" s="50">
        <v>1</v>
      </c>
      <c r="H372" s="50">
        <v>2.46</v>
      </c>
    </row>
    <row r="373" spans="1:10" x14ac:dyDescent="0.3">
      <c r="A373" s="50" t="s">
        <v>4436</v>
      </c>
      <c r="B373" s="50" t="s">
        <v>4437</v>
      </c>
      <c r="C373" s="50" t="s">
        <v>13</v>
      </c>
      <c r="D373" s="50">
        <v>47330100</v>
      </c>
      <c r="E373" s="50">
        <v>1600206024</v>
      </c>
      <c r="F373" s="50" t="s">
        <v>4244</v>
      </c>
      <c r="G373" s="50">
        <v>2</v>
      </c>
      <c r="H373" s="50">
        <v>2.2999999999999998</v>
      </c>
    </row>
    <row r="374" spans="1:10" x14ac:dyDescent="0.3">
      <c r="A374" s="50" t="s">
        <v>4436</v>
      </c>
      <c r="B374" s="50" t="s">
        <v>4437</v>
      </c>
      <c r="C374" s="50" t="s">
        <v>13</v>
      </c>
      <c r="D374" s="50">
        <v>47330100</v>
      </c>
      <c r="E374" s="50">
        <v>2603342006</v>
      </c>
      <c r="F374" s="50" t="s">
        <v>4253</v>
      </c>
      <c r="G374" s="50">
        <v>8</v>
      </c>
      <c r="H374" s="50">
        <v>0.08</v>
      </c>
    </row>
    <row r="375" spans="1:10" x14ac:dyDescent="0.3">
      <c r="A375" s="50" t="s">
        <v>4436</v>
      </c>
      <c r="B375" s="50" t="s">
        <v>4437</v>
      </c>
      <c r="C375" s="50" t="s">
        <v>13</v>
      </c>
      <c r="D375" s="50">
        <v>47330100</v>
      </c>
      <c r="E375" s="50">
        <v>1605510150</v>
      </c>
      <c r="F375" s="50" t="s">
        <v>4255</v>
      </c>
      <c r="G375" s="50">
        <v>1</v>
      </c>
      <c r="H375" s="50">
        <v>4.2</v>
      </c>
    </row>
    <row r="376" spans="1:10" x14ac:dyDescent="0.3">
      <c r="A376" s="50" t="s">
        <v>4436</v>
      </c>
      <c r="B376" s="50" t="s">
        <v>4437</v>
      </c>
      <c r="C376" s="50" t="s">
        <v>13</v>
      </c>
      <c r="D376" s="50">
        <v>47330100</v>
      </c>
      <c r="E376" s="50">
        <v>2603339005</v>
      </c>
      <c r="F376" s="50" t="s">
        <v>4257</v>
      </c>
      <c r="G376" s="50">
        <v>1</v>
      </c>
      <c r="H376" s="50">
        <v>1.1000000000000001</v>
      </c>
    </row>
    <row r="377" spans="1:10" x14ac:dyDescent="0.3">
      <c r="A377" s="50" t="s">
        <v>4436</v>
      </c>
      <c r="B377" s="50" t="s">
        <v>4437</v>
      </c>
      <c r="C377" s="50" t="s">
        <v>13</v>
      </c>
      <c r="D377" s="50">
        <v>47330100</v>
      </c>
      <c r="E377" s="50">
        <v>2606625020</v>
      </c>
      <c r="F377" s="50" t="s">
        <v>4259</v>
      </c>
      <c r="G377" s="50">
        <v>1</v>
      </c>
      <c r="H377" s="50">
        <v>8.1999999999999993</v>
      </c>
    </row>
    <row r="378" spans="1:10" x14ac:dyDescent="0.3">
      <c r="A378" s="50" t="s">
        <v>4436</v>
      </c>
      <c r="B378" s="50" t="s">
        <v>4437</v>
      </c>
      <c r="C378" s="50" t="s">
        <v>13</v>
      </c>
      <c r="D378" s="50">
        <v>47330100</v>
      </c>
      <c r="E378" s="50">
        <v>1608005004</v>
      </c>
      <c r="F378" s="50" t="s">
        <v>4261</v>
      </c>
      <c r="G378" s="50">
        <v>1</v>
      </c>
      <c r="H378" s="50">
        <v>10.3</v>
      </c>
    </row>
    <row r="379" spans="1:10" x14ac:dyDescent="0.3">
      <c r="A379" s="50" t="s">
        <v>4436</v>
      </c>
      <c r="B379" s="50" t="s">
        <v>4437</v>
      </c>
      <c r="C379" s="50" t="s">
        <v>13</v>
      </c>
      <c r="D379" s="50">
        <v>47330100</v>
      </c>
      <c r="E379" s="50">
        <v>2606625019</v>
      </c>
      <c r="F379" s="50" t="s">
        <v>4263</v>
      </c>
      <c r="G379" s="50">
        <v>1</v>
      </c>
      <c r="H379" s="50">
        <v>11.6</v>
      </c>
      <c r="J379" s="50" t="s">
        <v>4438</v>
      </c>
    </row>
    <row r="380" spans="1:10" x14ac:dyDescent="0.3">
      <c r="A380" s="50" t="s">
        <v>4436</v>
      </c>
      <c r="B380" s="50" t="s">
        <v>4437</v>
      </c>
      <c r="C380" s="50" t="s">
        <v>13</v>
      </c>
      <c r="D380" s="50">
        <v>47330100</v>
      </c>
      <c r="E380" s="50">
        <v>1603521027</v>
      </c>
      <c r="F380" s="50" t="s">
        <v>4265</v>
      </c>
      <c r="G380" s="50">
        <v>1</v>
      </c>
      <c r="H380" s="50">
        <v>6.2</v>
      </c>
      <c r="J380" s="50" t="s">
        <v>4439</v>
      </c>
    </row>
    <row r="381" spans="1:10" x14ac:dyDescent="0.3">
      <c r="A381" s="50" t="s">
        <v>4436</v>
      </c>
      <c r="B381" s="50" t="s">
        <v>4437</v>
      </c>
      <c r="C381" s="50" t="s">
        <v>13</v>
      </c>
      <c r="D381" s="50">
        <v>47330100</v>
      </c>
      <c r="E381" s="50">
        <v>2601098040</v>
      </c>
      <c r="F381" s="50" t="s">
        <v>4267</v>
      </c>
      <c r="G381" s="50">
        <v>1</v>
      </c>
      <c r="H381" s="50">
        <v>2.67</v>
      </c>
      <c r="J381" s="50" t="s">
        <v>4440</v>
      </c>
    </row>
    <row r="382" spans="1:10" x14ac:dyDescent="0.3">
      <c r="A382" s="50" t="s">
        <v>4436</v>
      </c>
      <c r="B382" s="50" t="s">
        <v>4437</v>
      </c>
      <c r="C382" s="50" t="s">
        <v>13</v>
      </c>
      <c r="D382" s="50">
        <v>47330100</v>
      </c>
      <c r="E382" s="50">
        <v>1602098006</v>
      </c>
      <c r="F382" s="50" t="s">
        <v>4269</v>
      </c>
      <c r="G382" s="50">
        <v>1</v>
      </c>
      <c r="H382" s="50">
        <v>3.35</v>
      </c>
      <c r="J382" s="50" t="s">
        <v>4441</v>
      </c>
    </row>
    <row r="383" spans="1:10" x14ac:dyDescent="0.3">
      <c r="A383" s="50" t="s">
        <v>4436</v>
      </c>
      <c r="B383" s="50" t="s">
        <v>4437</v>
      </c>
      <c r="C383" s="50" t="s">
        <v>13</v>
      </c>
      <c r="D383" s="50">
        <v>47330100</v>
      </c>
      <c r="E383" s="50">
        <v>1604619017</v>
      </c>
      <c r="F383" s="50" t="s">
        <v>4271</v>
      </c>
      <c r="G383" s="50">
        <v>2</v>
      </c>
      <c r="H383" s="50">
        <v>1.06</v>
      </c>
      <c r="J383" s="50" t="s">
        <v>4442</v>
      </c>
    </row>
    <row r="384" spans="1:10" x14ac:dyDescent="0.3">
      <c r="A384" s="50" t="s">
        <v>4436</v>
      </c>
      <c r="B384" s="50" t="s">
        <v>4437</v>
      </c>
      <c r="C384" s="50" t="s">
        <v>13</v>
      </c>
      <c r="D384" s="50">
        <v>47330100</v>
      </c>
      <c r="E384" s="50">
        <v>2917030710</v>
      </c>
      <c r="F384" s="50" t="s">
        <v>4273</v>
      </c>
      <c r="G384" s="50">
        <v>4</v>
      </c>
      <c r="H384" s="50">
        <v>0.56000000000000005</v>
      </c>
      <c r="J384" s="50" t="s">
        <v>4443</v>
      </c>
    </row>
    <row r="385" spans="1:10" x14ac:dyDescent="0.3">
      <c r="A385" s="50" t="s">
        <v>4436</v>
      </c>
      <c r="B385" s="50" t="s">
        <v>4437</v>
      </c>
      <c r="C385" s="50" t="s">
        <v>13</v>
      </c>
      <c r="D385" s="50">
        <v>47330100</v>
      </c>
      <c r="E385" s="50">
        <v>1600146001</v>
      </c>
      <c r="F385" s="50" t="s">
        <v>4275</v>
      </c>
      <c r="G385" s="50">
        <v>2</v>
      </c>
      <c r="H385" s="50">
        <v>0.24</v>
      </c>
      <c r="J385" s="50">
        <v>4931622708</v>
      </c>
    </row>
    <row r="386" spans="1:10" x14ac:dyDescent="0.3">
      <c r="A386" s="50" t="s">
        <v>4436</v>
      </c>
      <c r="B386" s="50" t="s">
        <v>4437</v>
      </c>
      <c r="C386" s="50" t="s">
        <v>13</v>
      </c>
      <c r="D386" s="50">
        <v>47330100</v>
      </c>
      <c r="E386" s="50">
        <v>2601098037</v>
      </c>
      <c r="F386" s="50" t="s">
        <v>4277</v>
      </c>
      <c r="G386" s="50">
        <v>1</v>
      </c>
      <c r="H386" s="50">
        <v>3.1</v>
      </c>
      <c r="J386" s="50" t="s">
        <v>4444</v>
      </c>
    </row>
    <row r="387" spans="1:10" x14ac:dyDescent="0.3">
      <c r="A387" s="50" t="s">
        <v>4436</v>
      </c>
      <c r="B387" s="50" t="s">
        <v>4437</v>
      </c>
      <c r="C387" s="50" t="s">
        <v>13</v>
      </c>
      <c r="D387" s="50">
        <v>47330100</v>
      </c>
      <c r="E387" s="50">
        <v>2600290033</v>
      </c>
      <c r="F387" s="50" t="s">
        <v>4279</v>
      </c>
      <c r="G387" s="50">
        <v>8</v>
      </c>
      <c r="H387" s="50">
        <v>0.4</v>
      </c>
      <c r="J387" s="50" t="s">
        <v>4445</v>
      </c>
    </row>
    <row r="388" spans="1:10" x14ac:dyDescent="0.3">
      <c r="A388" s="50" t="s">
        <v>4436</v>
      </c>
      <c r="B388" s="50" t="s">
        <v>4437</v>
      </c>
      <c r="C388" s="50" t="s">
        <v>13</v>
      </c>
      <c r="D388" s="50">
        <v>47330100</v>
      </c>
      <c r="E388" s="50">
        <v>1605500120</v>
      </c>
      <c r="F388" s="50" t="s">
        <v>4281</v>
      </c>
      <c r="G388" s="50">
        <v>1</v>
      </c>
      <c r="H388" s="50">
        <v>2.1</v>
      </c>
      <c r="J388" s="50" t="s">
        <v>4446</v>
      </c>
    </row>
    <row r="389" spans="1:10" x14ac:dyDescent="0.3">
      <c r="A389" s="50" t="s">
        <v>4436</v>
      </c>
      <c r="B389" s="50" t="s">
        <v>4437</v>
      </c>
      <c r="C389" s="50" t="s">
        <v>13</v>
      </c>
      <c r="D389" s="50">
        <v>47330100</v>
      </c>
      <c r="E389" s="50">
        <v>1606610120</v>
      </c>
      <c r="F389" s="50" t="s">
        <v>4283</v>
      </c>
      <c r="G389" s="50">
        <v>1</v>
      </c>
      <c r="H389" s="50">
        <v>4.0999999999999996</v>
      </c>
      <c r="J389" s="50" t="s">
        <v>4447</v>
      </c>
    </row>
    <row r="390" spans="1:10" x14ac:dyDescent="0.3">
      <c r="A390" s="50" t="s">
        <v>4436</v>
      </c>
      <c r="B390" s="50" t="s">
        <v>4437</v>
      </c>
      <c r="C390" s="50" t="s">
        <v>13</v>
      </c>
      <c r="D390" s="50">
        <v>47330100</v>
      </c>
      <c r="E390" s="50">
        <v>2603342004</v>
      </c>
      <c r="F390" s="50" t="s">
        <v>4285</v>
      </c>
      <c r="G390" s="50">
        <v>8</v>
      </c>
      <c r="H390" s="50">
        <v>0.08</v>
      </c>
      <c r="J390" s="50" t="s">
        <v>4448</v>
      </c>
    </row>
    <row r="391" spans="1:10" x14ac:dyDescent="0.3">
      <c r="A391" s="50" t="s">
        <v>4436</v>
      </c>
      <c r="B391" s="50" t="s">
        <v>4437</v>
      </c>
      <c r="C391" s="50" t="s">
        <v>13</v>
      </c>
      <c r="D391" s="50">
        <v>47330100</v>
      </c>
      <c r="E391" s="50">
        <v>2605411096</v>
      </c>
      <c r="F391" s="50" t="s">
        <v>4287</v>
      </c>
      <c r="G391" s="50">
        <v>1</v>
      </c>
      <c r="H391" s="50">
        <v>7.76</v>
      </c>
      <c r="J391" s="50" t="s">
        <v>4449</v>
      </c>
    </row>
    <row r="392" spans="1:10" x14ac:dyDescent="0.3">
      <c r="A392" s="50" t="s">
        <v>4436</v>
      </c>
      <c r="B392" s="50" t="s">
        <v>4437</v>
      </c>
      <c r="C392" s="50" t="s">
        <v>13</v>
      </c>
      <c r="D392" s="50">
        <v>47330100</v>
      </c>
      <c r="E392" s="50">
        <v>1601106999</v>
      </c>
      <c r="F392" s="50" t="s">
        <v>4289</v>
      </c>
      <c r="G392" s="50">
        <v>1</v>
      </c>
      <c r="H392" s="50">
        <v>0.8</v>
      </c>
      <c r="J392" s="50" t="s">
        <v>4450</v>
      </c>
    </row>
    <row r="393" spans="1:10" x14ac:dyDescent="0.3">
      <c r="A393" s="50" t="s">
        <v>4436</v>
      </c>
      <c r="B393" s="50" t="s">
        <v>4437</v>
      </c>
      <c r="C393" s="50" t="s">
        <v>13</v>
      </c>
      <c r="D393" s="50">
        <v>47330100</v>
      </c>
      <c r="E393" s="50">
        <v>2604321905</v>
      </c>
      <c r="F393" s="50" t="s">
        <v>4291</v>
      </c>
      <c r="G393" s="50">
        <v>1</v>
      </c>
      <c r="H393" s="50">
        <v>2.1</v>
      </c>
      <c r="J393" s="50" t="s">
        <v>4451</v>
      </c>
    </row>
    <row r="394" spans="1:10" x14ac:dyDescent="0.3">
      <c r="A394" s="50" t="s">
        <v>4436</v>
      </c>
      <c r="B394" s="50" t="s">
        <v>4437</v>
      </c>
      <c r="C394" s="50" t="s">
        <v>13</v>
      </c>
      <c r="D394" s="50">
        <v>47330100</v>
      </c>
      <c r="E394" s="50">
        <v>2606333900</v>
      </c>
      <c r="F394" s="50" t="s">
        <v>4293</v>
      </c>
      <c r="G394" s="50">
        <v>1</v>
      </c>
      <c r="H394" s="50">
        <v>13.24</v>
      </c>
      <c r="J394" s="50" t="s">
        <v>4452</v>
      </c>
    </row>
    <row r="395" spans="1:10" x14ac:dyDescent="0.3">
      <c r="A395" s="50" t="s">
        <v>4436</v>
      </c>
      <c r="B395" s="50" t="s">
        <v>4437</v>
      </c>
      <c r="C395" s="50" t="s">
        <v>13</v>
      </c>
      <c r="D395" s="50">
        <v>47330100</v>
      </c>
      <c r="E395" s="50">
        <v>2604010934</v>
      </c>
      <c r="F395" s="50" t="s">
        <v>4310</v>
      </c>
      <c r="G395" s="50">
        <v>1</v>
      </c>
      <c r="H395" s="50">
        <v>18.100000000000001</v>
      </c>
    </row>
    <row r="396" spans="1:10" x14ac:dyDescent="0.3">
      <c r="A396" s="50" t="s">
        <v>4436</v>
      </c>
      <c r="B396" s="50" t="s">
        <v>4437</v>
      </c>
      <c r="C396" s="50" t="s">
        <v>13</v>
      </c>
      <c r="D396" s="50">
        <v>47330100</v>
      </c>
      <c r="E396" s="50">
        <v>1607000916</v>
      </c>
      <c r="F396" s="50" t="s">
        <v>4297</v>
      </c>
      <c r="G396" s="50">
        <v>1</v>
      </c>
      <c r="H396" s="50">
        <v>4.2</v>
      </c>
    </row>
    <row r="397" spans="1:10" x14ac:dyDescent="0.3">
      <c r="A397" s="50" t="s">
        <v>4436</v>
      </c>
      <c r="B397" s="50" t="s">
        <v>4437</v>
      </c>
      <c r="C397" s="50" t="s">
        <v>58</v>
      </c>
      <c r="D397" s="50">
        <v>47330101</v>
      </c>
      <c r="E397" s="50">
        <v>2605104548</v>
      </c>
      <c r="F397" s="50" t="s">
        <v>4222</v>
      </c>
      <c r="G397" s="50">
        <v>1</v>
      </c>
      <c r="H397" s="50">
        <v>2.98</v>
      </c>
    </row>
    <row r="398" spans="1:10" x14ac:dyDescent="0.3">
      <c r="A398" s="50" t="s">
        <v>4436</v>
      </c>
      <c r="B398" s="50" t="s">
        <v>4437</v>
      </c>
      <c r="C398" s="50" t="s">
        <v>58</v>
      </c>
      <c r="D398" s="50">
        <v>47330101</v>
      </c>
      <c r="E398" s="50">
        <v>2606610048</v>
      </c>
      <c r="F398" s="50" t="s">
        <v>4224</v>
      </c>
      <c r="G398" s="50">
        <v>1</v>
      </c>
      <c r="H398" s="50">
        <v>3.2</v>
      </c>
    </row>
    <row r="399" spans="1:10" x14ac:dyDescent="0.3">
      <c r="A399" s="50" t="s">
        <v>4436</v>
      </c>
      <c r="B399" s="50" t="s">
        <v>4437</v>
      </c>
      <c r="C399" s="50" t="s">
        <v>58</v>
      </c>
      <c r="D399" s="50">
        <v>47330101</v>
      </c>
      <c r="E399" s="50">
        <v>2607200386</v>
      </c>
      <c r="F399" s="50" t="s">
        <v>4226</v>
      </c>
      <c r="G399" s="50">
        <v>4</v>
      </c>
      <c r="H399" s="50">
        <v>0.4</v>
      </c>
    </row>
    <row r="400" spans="1:10" x14ac:dyDescent="0.3">
      <c r="A400" s="50" t="s">
        <v>4436</v>
      </c>
      <c r="B400" s="50" t="s">
        <v>4437</v>
      </c>
      <c r="C400" s="50" t="s">
        <v>58</v>
      </c>
      <c r="D400" s="50">
        <v>47330101</v>
      </c>
      <c r="E400" s="50">
        <v>3604460555</v>
      </c>
      <c r="F400" s="50" t="s">
        <v>4228</v>
      </c>
      <c r="G400" s="50">
        <v>1</v>
      </c>
      <c r="H400" s="50">
        <v>0.45</v>
      </c>
    </row>
    <row r="401" spans="1:8" x14ac:dyDescent="0.3">
      <c r="A401" s="50" t="s">
        <v>4436</v>
      </c>
      <c r="B401" s="50" t="s">
        <v>4437</v>
      </c>
      <c r="C401" s="50" t="s">
        <v>58</v>
      </c>
      <c r="D401" s="50">
        <v>47330101</v>
      </c>
      <c r="E401" s="50">
        <v>1900452012</v>
      </c>
      <c r="F401" s="50" t="s">
        <v>4230</v>
      </c>
      <c r="G401" s="50">
        <v>1</v>
      </c>
      <c r="H401" s="50">
        <v>0.4</v>
      </c>
    </row>
    <row r="402" spans="1:8" x14ac:dyDescent="0.3">
      <c r="A402" s="50" t="s">
        <v>4436</v>
      </c>
      <c r="B402" s="50" t="s">
        <v>4437</v>
      </c>
      <c r="C402" s="50" t="s">
        <v>58</v>
      </c>
      <c r="D402" s="50">
        <v>47330101</v>
      </c>
      <c r="E402" s="50">
        <v>2601035001</v>
      </c>
      <c r="F402" s="50" t="s">
        <v>4232</v>
      </c>
      <c r="G402" s="50">
        <v>1</v>
      </c>
      <c r="H402" s="50">
        <v>0.2</v>
      </c>
    </row>
    <row r="403" spans="1:8" x14ac:dyDescent="0.3">
      <c r="A403" s="50" t="s">
        <v>4436</v>
      </c>
      <c r="B403" s="50" t="s">
        <v>4437</v>
      </c>
      <c r="C403" s="50" t="s">
        <v>58</v>
      </c>
      <c r="D403" s="50">
        <v>47330101</v>
      </c>
      <c r="E403" s="50">
        <v>2605805004</v>
      </c>
      <c r="F403" s="50" t="s">
        <v>4234</v>
      </c>
      <c r="G403" s="50">
        <v>2</v>
      </c>
      <c r="H403" s="50">
        <v>2.5</v>
      </c>
    </row>
    <row r="404" spans="1:8" x14ac:dyDescent="0.3">
      <c r="A404" s="50" t="s">
        <v>4436</v>
      </c>
      <c r="B404" s="50" t="s">
        <v>4437</v>
      </c>
      <c r="C404" s="50" t="s">
        <v>58</v>
      </c>
      <c r="D404" s="50">
        <v>47330101</v>
      </c>
      <c r="E404" s="50">
        <v>1610905011</v>
      </c>
      <c r="F404" s="50" t="s">
        <v>4236</v>
      </c>
      <c r="G404" s="50">
        <v>2</v>
      </c>
      <c r="H404" s="50">
        <v>2</v>
      </c>
    </row>
    <row r="405" spans="1:8" x14ac:dyDescent="0.3">
      <c r="A405" s="50" t="s">
        <v>4436</v>
      </c>
      <c r="B405" s="50" t="s">
        <v>4437</v>
      </c>
      <c r="C405" s="50" t="s">
        <v>58</v>
      </c>
      <c r="D405" s="50">
        <v>47330101</v>
      </c>
      <c r="E405" s="50">
        <v>2604449026</v>
      </c>
      <c r="F405" s="50" t="s">
        <v>4238</v>
      </c>
      <c r="G405" s="50">
        <v>1</v>
      </c>
      <c r="H405" s="50">
        <v>0.1</v>
      </c>
    </row>
    <row r="406" spans="1:8" x14ac:dyDescent="0.3">
      <c r="A406" s="50" t="s">
        <v>4436</v>
      </c>
      <c r="B406" s="50" t="s">
        <v>4437</v>
      </c>
      <c r="C406" s="50" t="s">
        <v>58</v>
      </c>
      <c r="D406" s="50">
        <v>47330101</v>
      </c>
      <c r="E406" s="50">
        <v>2603410001</v>
      </c>
      <c r="F406" s="50" t="s">
        <v>4240</v>
      </c>
      <c r="G406" s="50">
        <v>16</v>
      </c>
      <c r="H406" s="50">
        <v>0.05</v>
      </c>
    </row>
    <row r="407" spans="1:8" x14ac:dyDescent="0.3">
      <c r="A407" s="50" t="s">
        <v>4436</v>
      </c>
      <c r="B407" s="50" t="s">
        <v>4437</v>
      </c>
      <c r="C407" s="50" t="s">
        <v>58</v>
      </c>
      <c r="D407" s="50">
        <v>47330101</v>
      </c>
      <c r="E407" s="50">
        <v>2910611020</v>
      </c>
      <c r="F407" s="50" t="s">
        <v>4242</v>
      </c>
      <c r="G407" s="50">
        <v>8</v>
      </c>
      <c r="H407" s="50">
        <v>0.08</v>
      </c>
    </row>
    <row r="408" spans="1:8" x14ac:dyDescent="0.3">
      <c r="A408" s="50" t="s">
        <v>4436</v>
      </c>
      <c r="B408" s="50" t="s">
        <v>4437</v>
      </c>
      <c r="C408" s="50" t="s">
        <v>58</v>
      </c>
      <c r="D408" s="50">
        <v>47330101</v>
      </c>
      <c r="E408" s="50">
        <v>1600502020</v>
      </c>
      <c r="F408" s="50" t="s">
        <v>4244</v>
      </c>
      <c r="G408" s="50">
        <v>2</v>
      </c>
      <c r="H408" s="50">
        <v>2.2999999999999998</v>
      </c>
    </row>
    <row r="409" spans="1:8" x14ac:dyDescent="0.3">
      <c r="A409" s="50" t="s">
        <v>4436</v>
      </c>
      <c r="B409" s="50" t="s">
        <v>4437</v>
      </c>
      <c r="C409" s="50" t="s">
        <v>58</v>
      </c>
      <c r="D409" s="50">
        <v>47330101</v>
      </c>
      <c r="E409" s="50">
        <v>2600100099</v>
      </c>
      <c r="F409" s="50" t="s">
        <v>4246</v>
      </c>
      <c r="G409" s="50">
        <v>8</v>
      </c>
      <c r="H409" s="50">
        <v>0.2</v>
      </c>
    </row>
    <row r="410" spans="1:8" x14ac:dyDescent="0.3">
      <c r="A410" s="50" t="s">
        <v>4436</v>
      </c>
      <c r="B410" s="50" t="s">
        <v>4437</v>
      </c>
      <c r="C410" s="50" t="s">
        <v>58</v>
      </c>
      <c r="D410" s="50">
        <v>47330101</v>
      </c>
      <c r="E410" s="50">
        <v>2606625022</v>
      </c>
      <c r="F410" s="50" t="s">
        <v>4248</v>
      </c>
      <c r="G410" s="50">
        <v>1</v>
      </c>
      <c r="H410" s="50">
        <v>8.1199999999999992</v>
      </c>
    </row>
    <row r="411" spans="1:8" x14ac:dyDescent="0.3">
      <c r="A411" s="50" t="s">
        <v>4436</v>
      </c>
      <c r="B411" s="50" t="s">
        <v>4437</v>
      </c>
      <c r="C411" s="50" t="s">
        <v>58</v>
      </c>
      <c r="D411" s="50">
        <v>47330101</v>
      </c>
      <c r="E411" s="50">
        <v>2604736010</v>
      </c>
      <c r="F411" s="50" t="s">
        <v>4250</v>
      </c>
      <c r="G411" s="50">
        <v>1</v>
      </c>
      <c r="H411" s="50">
        <v>2.46</v>
      </c>
    </row>
    <row r="412" spans="1:8" x14ac:dyDescent="0.3">
      <c r="A412" s="50" t="s">
        <v>4436</v>
      </c>
      <c r="B412" s="50" t="s">
        <v>4437</v>
      </c>
      <c r="C412" s="50" t="s">
        <v>58</v>
      </c>
      <c r="D412" s="50">
        <v>47330101</v>
      </c>
      <c r="E412" s="50">
        <v>1600206024</v>
      </c>
      <c r="F412" s="50" t="s">
        <v>4244</v>
      </c>
      <c r="G412" s="50">
        <v>2</v>
      </c>
      <c r="H412" s="50">
        <v>2.2999999999999998</v>
      </c>
    </row>
    <row r="413" spans="1:8" x14ac:dyDescent="0.3">
      <c r="A413" s="50" t="s">
        <v>4436</v>
      </c>
      <c r="B413" s="50" t="s">
        <v>4437</v>
      </c>
      <c r="C413" s="50" t="s">
        <v>58</v>
      </c>
      <c r="D413" s="50">
        <v>47330101</v>
      </c>
      <c r="E413" s="50">
        <v>2603342006</v>
      </c>
      <c r="F413" s="50" t="s">
        <v>4253</v>
      </c>
      <c r="G413" s="50">
        <v>8</v>
      </c>
      <c r="H413" s="50">
        <v>0.08</v>
      </c>
    </row>
    <row r="414" spans="1:8" x14ac:dyDescent="0.3">
      <c r="A414" s="50" t="s">
        <v>4436</v>
      </c>
      <c r="B414" s="50" t="s">
        <v>4437</v>
      </c>
      <c r="C414" s="50" t="s">
        <v>58</v>
      </c>
      <c r="D414" s="50">
        <v>47330101</v>
      </c>
      <c r="E414" s="50">
        <v>1605510150</v>
      </c>
      <c r="F414" s="50" t="s">
        <v>4255</v>
      </c>
      <c r="G414" s="50">
        <v>1</v>
      </c>
      <c r="H414" s="50">
        <v>4.2</v>
      </c>
    </row>
    <row r="415" spans="1:8" x14ac:dyDescent="0.3">
      <c r="A415" s="50" t="s">
        <v>4436</v>
      </c>
      <c r="B415" s="50" t="s">
        <v>4437</v>
      </c>
      <c r="C415" s="50" t="s">
        <v>58</v>
      </c>
      <c r="D415" s="50">
        <v>47330101</v>
      </c>
      <c r="E415" s="50">
        <v>2603339005</v>
      </c>
      <c r="F415" s="50" t="s">
        <v>4257</v>
      </c>
      <c r="G415" s="50">
        <v>1</v>
      </c>
      <c r="H415" s="50">
        <v>1.1000000000000001</v>
      </c>
    </row>
    <row r="416" spans="1:8" x14ac:dyDescent="0.3">
      <c r="A416" s="50" t="s">
        <v>4436</v>
      </c>
      <c r="B416" s="50" t="s">
        <v>4437</v>
      </c>
      <c r="C416" s="50" t="s">
        <v>58</v>
      </c>
      <c r="D416" s="50">
        <v>47330101</v>
      </c>
      <c r="E416" s="50">
        <v>2606625020</v>
      </c>
      <c r="F416" s="50" t="s">
        <v>4259</v>
      </c>
      <c r="G416" s="50">
        <v>1</v>
      </c>
      <c r="H416" s="50">
        <v>8.1999999999999993</v>
      </c>
    </row>
    <row r="417" spans="1:8" x14ac:dyDescent="0.3">
      <c r="A417" s="50" t="s">
        <v>4436</v>
      </c>
      <c r="B417" s="50" t="s">
        <v>4437</v>
      </c>
      <c r="C417" s="50" t="s">
        <v>58</v>
      </c>
      <c r="D417" s="50">
        <v>47330101</v>
      </c>
      <c r="E417" s="50">
        <v>1608005004</v>
      </c>
      <c r="F417" s="50" t="s">
        <v>4261</v>
      </c>
      <c r="G417" s="50">
        <v>1</v>
      </c>
      <c r="H417" s="50">
        <v>10.3</v>
      </c>
    </row>
    <row r="418" spans="1:8" x14ac:dyDescent="0.3">
      <c r="A418" s="50" t="s">
        <v>4436</v>
      </c>
      <c r="B418" s="50" t="s">
        <v>4437</v>
      </c>
      <c r="C418" s="50" t="s">
        <v>58</v>
      </c>
      <c r="D418" s="50">
        <v>47330101</v>
      </c>
      <c r="E418" s="50">
        <v>2606625019</v>
      </c>
      <c r="F418" s="50" t="s">
        <v>4263</v>
      </c>
      <c r="G418" s="50">
        <v>1</v>
      </c>
      <c r="H418" s="50">
        <v>11.6</v>
      </c>
    </row>
    <row r="419" spans="1:8" x14ac:dyDescent="0.3">
      <c r="A419" s="50" t="s">
        <v>4436</v>
      </c>
      <c r="B419" s="50" t="s">
        <v>4437</v>
      </c>
      <c r="C419" s="50" t="s">
        <v>58</v>
      </c>
      <c r="D419" s="50">
        <v>47330101</v>
      </c>
      <c r="E419" s="50">
        <v>1603521027</v>
      </c>
      <c r="F419" s="50" t="s">
        <v>4265</v>
      </c>
      <c r="G419" s="50">
        <v>1</v>
      </c>
      <c r="H419" s="50">
        <v>6.2</v>
      </c>
    </row>
    <row r="420" spans="1:8" x14ac:dyDescent="0.3">
      <c r="A420" s="50" t="s">
        <v>4436</v>
      </c>
      <c r="B420" s="50" t="s">
        <v>4437</v>
      </c>
      <c r="C420" s="50" t="s">
        <v>58</v>
      </c>
      <c r="D420" s="50">
        <v>47330101</v>
      </c>
      <c r="E420" s="50">
        <v>2601098040</v>
      </c>
      <c r="F420" s="50" t="s">
        <v>4267</v>
      </c>
      <c r="G420" s="50">
        <v>1</v>
      </c>
      <c r="H420" s="50">
        <v>2.67</v>
      </c>
    </row>
    <row r="421" spans="1:8" x14ac:dyDescent="0.3">
      <c r="A421" s="50" t="s">
        <v>4436</v>
      </c>
      <c r="B421" s="50" t="s">
        <v>4437</v>
      </c>
      <c r="C421" s="50" t="s">
        <v>58</v>
      </c>
      <c r="D421" s="50">
        <v>47330101</v>
      </c>
      <c r="E421" s="50">
        <v>1602098006</v>
      </c>
      <c r="F421" s="50" t="s">
        <v>4269</v>
      </c>
      <c r="G421" s="50">
        <v>1</v>
      </c>
      <c r="H421" s="50">
        <v>3.35</v>
      </c>
    </row>
    <row r="422" spans="1:8" x14ac:dyDescent="0.3">
      <c r="A422" s="50" t="s">
        <v>4436</v>
      </c>
      <c r="B422" s="50" t="s">
        <v>4437</v>
      </c>
      <c r="C422" s="50" t="s">
        <v>58</v>
      </c>
      <c r="D422" s="50">
        <v>47330101</v>
      </c>
      <c r="E422" s="50">
        <v>1604619017</v>
      </c>
      <c r="F422" s="50" t="s">
        <v>4271</v>
      </c>
      <c r="G422" s="50">
        <v>2</v>
      </c>
      <c r="H422" s="50">
        <v>1.06</v>
      </c>
    </row>
    <row r="423" spans="1:8" x14ac:dyDescent="0.3">
      <c r="A423" s="50" t="s">
        <v>4436</v>
      </c>
      <c r="B423" s="50" t="s">
        <v>4437</v>
      </c>
      <c r="C423" s="50" t="s">
        <v>58</v>
      </c>
      <c r="D423" s="50">
        <v>47330101</v>
      </c>
      <c r="E423" s="50">
        <v>2917030710</v>
      </c>
      <c r="F423" s="50" t="s">
        <v>4273</v>
      </c>
      <c r="G423" s="50">
        <v>4</v>
      </c>
      <c r="H423" s="50">
        <v>0.56000000000000005</v>
      </c>
    </row>
    <row r="424" spans="1:8" x14ac:dyDescent="0.3">
      <c r="A424" s="50" t="s">
        <v>4436</v>
      </c>
      <c r="B424" s="50" t="s">
        <v>4437</v>
      </c>
      <c r="C424" s="50" t="s">
        <v>58</v>
      </c>
      <c r="D424" s="50">
        <v>47330101</v>
      </c>
      <c r="E424" s="50">
        <v>1600146001</v>
      </c>
      <c r="F424" s="50" t="s">
        <v>4275</v>
      </c>
      <c r="G424" s="50">
        <v>2</v>
      </c>
      <c r="H424" s="50">
        <v>0.24</v>
      </c>
    </row>
    <row r="425" spans="1:8" x14ac:dyDescent="0.3">
      <c r="A425" s="50" t="s">
        <v>4436</v>
      </c>
      <c r="B425" s="50" t="s">
        <v>4437</v>
      </c>
      <c r="C425" s="50" t="s">
        <v>58</v>
      </c>
      <c r="D425" s="50">
        <v>47330101</v>
      </c>
      <c r="E425" s="50">
        <v>2601098037</v>
      </c>
      <c r="F425" s="50" t="s">
        <v>4277</v>
      </c>
      <c r="G425" s="50">
        <v>1</v>
      </c>
      <c r="H425" s="50">
        <v>3.1</v>
      </c>
    </row>
    <row r="426" spans="1:8" x14ac:dyDescent="0.3">
      <c r="A426" s="50" t="s">
        <v>4436</v>
      </c>
      <c r="B426" s="50" t="s">
        <v>4437</v>
      </c>
      <c r="C426" s="50" t="s">
        <v>58</v>
      </c>
      <c r="D426" s="50">
        <v>47330101</v>
      </c>
      <c r="E426" s="50">
        <v>2600290033</v>
      </c>
      <c r="F426" s="50" t="s">
        <v>4279</v>
      </c>
      <c r="G426" s="50">
        <v>8</v>
      </c>
      <c r="H426" s="50">
        <v>0.4</v>
      </c>
    </row>
    <row r="427" spans="1:8" x14ac:dyDescent="0.3">
      <c r="A427" s="50" t="s">
        <v>4436</v>
      </c>
      <c r="B427" s="50" t="s">
        <v>4437</v>
      </c>
      <c r="C427" s="50" t="s">
        <v>58</v>
      </c>
      <c r="D427" s="50">
        <v>47330101</v>
      </c>
      <c r="E427" s="50">
        <v>1605500120</v>
      </c>
      <c r="F427" s="50" t="s">
        <v>4281</v>
      </c>
      <c r="G427" s="50">
        <v>1</v>
      </c>
      <c r="H427" s="50">
        <v>2.1</v>
      </c>
    </row>
    <row r="428" spans="1:8" x14ac:dyDescent="0.3">
      <c r="A428" s="50" t="s">
        <v>4436</v>
      </c>
      <c r="B428" s="50" t="s">
        <v>4437</v>
      </c>
      <c r="C428" s="50" t="s">
        <v>58</v>
      </c>
      <c r="D428" s="50">
        <v>47330101</v>
      </c>
      <c r="E428" s="50">
        <v>1606610120</v>
      </c>
      <c r="F428" s="50" t="s">
        <v>4283</v>
      </c>
      <c r="G428" s="50">
        <v>1</v>
      </c>
      <c r="H428" s="50">
        <v>4.0999999999999996</v>
      </c>
    </row>
    <row r="429" spans="1:8" x14ac:dyDescent="0.3">
      <c r="A429" s="50" t="s">
        <v>4436</v>
      </c>
      <c r="B429" s="50" t="s">
        <v>4437</v>
      </c>
      <c r="C429" s="50" t="s">
        <v>58</v>
      </c>
      <c r="D429" s="50">
        <v>47330101</v>
      </c>
      <c r="E429" s="50">
        <v>2603342004</v>
      </c>
      <c r="F429" s="50" t="s">
        <v>4285</v>
      </c>
      <c r="G429" s="50">
        <v>8</v>
      </c>
      <c r="H429" s="50">
        <v>0.08</v>
      </c>
    </row>
    <row r="430" spans="1:8" x14ac:dyDescent="0.3">
      <c r="A430" s="50" t="s">
        <v>4436</v>
      </c>
      <c r="B430" s="50" t="s">
        <v>4437</v>
      </c>
      <c r="C430" s="50" t="s">
        <v>58</v>
      </c>
      <c r="D430" s="50">
        <v>47330101</v>
      </c>
      <c r="E430" s="50">
        <v>2605411096</v>
      </c>
      <c r="F430" s="50" t="s">
        <v>4287</v>
      </c>
      <c r="G430" s="50">
        <v>1</v>
      </c>
      <c r="H430" s="50">
        <v>7.76</v>
      </c>
    </row>
    <row r="431" spans="1:8" x14ac:dyDescent="0.3">
      <c r="A431" s="50" t="s">
        <v>4436</v>
      </c>
      <c r="B431" s="50" t="s">
        <v>4437</v>
      </c>
      <c r="C431" s="50" t="s">
        <v>58</v>
      </c>
      <c r="D431" s="50">
        <v>47330101</v>
      </c>
      <c r="E431" s="50">
        <v>1601106999</v>
      </c>
      <c r="F431" s="50" t="s">
        <v>4289</v>
      </c>
      <c r="G431" s="50">
        <v>1</v>
      </c>
      <c r="H431" s="50">
        <v>0.8</v>
      </c>
    </row>
    <row r="432" spans="1:8" x14ac:dyDescent="0.3">
      <c r="A432" s="50" t="s">
        <v>4436</v>
      </c>
      <c r="B432" s="50" t="s">
        <v>4437</v>
      </c>
      <c r="C432" s="50" t="s">
        <v>58</v>
      </c>
      <c r="D432" s="50">
        <v>47330101</v>
      </c>
      <c r="E432" s="50">
        <v>2604321905</v>
      </c>
      <c r="F432" s="50" t="s">
        <v>4291</v>
      </c>
      <c r="G432" s="50">
        <v>1</v>
      </c>
      <c r="H432" s="50">
        <v>2.1</v>
      </c>
    </row>
    <row r="433" spans="1:8" x14ac:dyDescent="0.3">
      <c r="A433" s="50" t="s">
        <v>4436</v>
      </c>
      <c r="B433" s="50" t="s">
        <v>4437</v>
      </c>
      <c r="C433" s="50" t="s">
        <v>58</v>
      </c>
      <c r="D433" s="50">
        <v>47330101</v>
      </c>
      <c r="E433" s="50">
        <v>2606333900</v>
      </c>
      <c r="F433" s="50" t="s">
        <v>4293</v>
      </c>
      <c r="G433" s="50">
        <v>1</v>
      </c>
      <c r="H433" s="50">
        <v>13.24</v>
      </c>
    </row>
    <row r="434" spans="1:8" x14ac:dyDescent="0.3">
      <c r="A434" s="50" t="s">
        <v>4436</v>
      </c>
      <c r="B434" s="50" t="s">
        <v>4437</v>
      </c>
      <c r="C434" s="50" t="s">
        <v>58</v>
      </c>
      <c r="D434" s="50">
        <v>47330101</v>
      </c>
      <c r="E434" s="50">
        <v>2604010934</v>
      </c>
      <c r="F434" s="50" t="s">
        <v>4310</v>
      </c>
      <c r="G434" s="50">
        <v>1</v>
      </c>
      <c r="H434" s="50">
        <v>18.100000000000001</v>
      </c>
    </row>
    <row r="435" spans="1:8" x14ac:dyDescent="0.3">
      <c r="A435" s="50" t="s">
        <v>4436</v>
      </c>
      <c r="B435" s="50" t="s">
        <v>4437</v>
      </c>
      <c r="C435" s="50" t="s">
        <v>58</v>
      </c>
      <c r="D435" s="50">
        <v>47330101</v>
      </c>
      <c r="E435" s="50">
        <v>1607000916</v>
      </c>
      <c r="F435" s="50" t="s">
        <v>4297</v>
      </c>
      <c r="G435" s="50">
        <v>1</v>
      </c>
      <c r="H435" s="50">
        <v>4.2</v>
      </c>
    </row>
    <row r="436" spans="1:8" x14ac:dyDescent="0.3">
      <c r="A436" s="50" t="s">
        <v>4436</v>
      </c>
      <c r="B436" s="50" t="s">
        <v>4437</v>
      </c>
      <c r="C436" s="50" t="s">
        <v>60</v>
      </c>
      <c r="D436" s="50">
        <v>47330200</v>
      </c>
      <c r="E436" s="50">
        <v>2605104547</v>
      </c>
      <c r="F436" s="50" t="s">
        <v>4222</v>
      </c>
      <c r="G436" s="50">
        <v>1</v>
      </c>
      <c r="H436" s="50">
        <v>3.2</v>
      </c>
    </row>
    <row r="437" spans="1:8" x14ac:dyDescent="0.3">
      <c r="A437" s="50" t="s">
        <v>4436</v>
      </c>
      <c r="B437" s="50" t="s">
        <v>4437</v>
      </c>
      <c r="C437" s="50" t="s">
        <v>60</v>
      </c>
      <c r="D437" s="50">
        <v>47330200</v>
      </c>
      <c r="E437" s="50">
        <v>2606610047</v>
      </c>
      <c r="F437" s="50" t="s">
        <v>4224</v>
      </c>
      <c r="G437" s="50">
        <v>1</v>
      </c>
      <c r="H437" s="50">
        <v>3.45</v>
      </c>
    </row>
    <row r="438" spans="1:8" x14ac:dyDescent="0.3">
      <c r="A438" s="50" t="s">
        <v>4436</v>
      </c>
      <c r="B438" s="50" t="s">
        <v>4437</v>
      </c>
      <c r="C438" s="50" t="s">
        <v>60</v>
      </c>
      <c r="D438" s="50">
        <v>47330200</v>
      </c>
      <c r="E438" s="50">
        <v>2607200387</v>
      </c>
      <c r="F438" s="50" t="s">
        <v>4226</v>
      </c>
      <c r="G438" s="50">
        <v>4</v>
      </c>
      <c r="H438" s="50">
        <v>0.42</v>
      </c>
    </row>
    <row r="439" spans="1:8" x14ac:dyDescent="0.3">
      <c r="A439" s="50" t="s">
        <v>4436</v>
      </c>
      <c r="B439" s="50" t="s">
        <v>4437</v>
      </c>
      <c r="C439" s="50" t="s">
        <v>60</v>
      </c>
      <c r="D439" s="50">
        <v>47330200</v>
      </c>
      <c r="E439" s="50">
        <v>3604460555</v>
      </c>
      <c r="F439" s="50" t="s">
        <v>4228</v>
      </c>
      <c r="G439" s="50">
        <v>1</v>
      </c>
      <c r="H439" s="50">
        <v>0.45</v>
      </c>
    </row>
    <row r="440" spans="1:8" x14ac:dyDescent="0.3">
      <c r="A440" s="50" t="s">
        <v>4436</v>
      </c>
      <c r="B440" s="50" t="s">
        <v>4437</v>
      </c>
      <c r="C440" s="50" t="s">
        <v>60</v>
      </c>
      <c r="D440" s="50">
        <v>47330200</v>
      </c>
      <c r="E440" s="50">
        <v>1900452012</v>
      </c>
      <c r="F440" s="50" t="s">
        <v>4230</v>
      </c>
      <c r="G440" s="50">
        <v>1</v>
      </c>
      <c r="H440" s="50">
        <v>0.4</v>
      </c>
    </row>
    <row r="441" spans="1:8" x14ac:dyDescent="0.3">
      <c r="A441" s="50" t="s">
        <v>4436</v>
      </c>
      <c r="B441" s="50" t="s">
        <v>4437</v>
      </c>
      <c r="C441" s="50" t="s">
        <v>60</v>
      </c>
      <c r="D441" s="50">
        <v>47330200</v>
      </c>
      <c r="E441" s="50">
        <v>2601035001</v>
      </c>
      <c r="F441" s="50" t="s">
        <v>4232</v>
      </c>
      <c r="G441" s="50">
        <v>1</v>
      </c>
      <c r="H441" s="50">
        <v>0.2</v>
      </c>
    </row>
    <row r="442" spans="1:8" x14ac:dyDescent="0.3">
      <c r="A442" s="50" t="s">
        <v>4436</v>
      </c>
      <c r="B442" s="50" t="s">
        <v>4437</v>
      </c>
      <c r="C442" s="50" t="s">
        <v>60</v>
      </c>
      <c r="D442" s="50">
        <v>47330200</v>
      </c>
      <c r="E442" s="50">
        <v>2605805004</v>
      </c>
      <c r="F442" s="50" t="s">
        <v>4234</v>
      </c>
      <c r="G442" s="50">
        <v>2</v>
      </c>
      <c r="H442" s="50">
        <v>2.5</v>
      </c>
    </row>
    <row r="443" spans="1:8" x14ac:dyDescent="0.3">
      <c r="A443" s="50" t="s">
        <v>4436</v>
      </c>
      <c r="B443" s="50" t="s">
        <v>4437</v>
      </c>
      <c r="C443" s="50" t="s">
        <v>60</v>
      </c>
      <c r="D443" s="50">
        <v>47330200</v>
      </c>
      <c r="E443" s="50">
        <v>1610905011</v>
      </c>
      <c r="F443" s="50" t="s">
        <v>4236</v>
      </c>
      <c r="G443" s="50">
        <v>2</v>
      </c>
      <c r="H443" s="50">
        <v>2</v>
      </c>
    </row>
    <row r="444" spans="1:8" x14ac:dyDescent="0.3">
      <c r="A444" s="50" t="s">
        <v>4436</v>
      </c>
      <c r="B444" s="50" t="s">
        <v>4437</v>
      </c>
      <c r="C444" s="50" t="s">
        <v>60</v>
      </c>
      <c r="D444" s="50">
        <v>47330200</v>
      </c>
      <c r="E444" s="50">
        <v>2604449026</v>
      </c>
      <c r="F444" s="50" t="s">
        <v>4238</v>
      </c>
      <c r="G444" s="50">
        <v>1</v>
      </c>
      <c r="H444" s="50">
        <v>0.1</v>
      </c>
    </row>
    <row r="445" spans="1:8" x14ac:dyDescent="0.3">
      <c r="A445" s="50" t="s">
        <v>4436</v>
      </c>
      <c r="B445" s="50" t="s">
        <v>4437</v>
      </c>
      <c r="C445" s="50" t="s">
        <v>60</v>
      </c>
      <c r="D445" s="50">
        <v>47330200</v>
      </c>
      <c r="E445" s="50">
        <v>2603410001</v>
      </c>
      <c r="F445" s="50" t="s">
        <v>4240</v>
      </c>
      <c r="G445" s="50">
        <v>16</v>
      </c>
      <c r="H445" s="50">
        <v>0.05</v>
      </c>
    </row>
    <row r="446" spans="1:8" x14ac:dyDescent="0.3">
      <c r="A446" s="50" t="s">
        <v>4436</v>
      </c>
      <c r="B446" s="50" t="s">
        <v>4437</v>
      </c>
      <c r="C446" s="50" t="s">
        <v>60</v>
      </c>
      <c r="D446" s="50">
        <v>47330200</v>
      </c>
      <c r="E446" s="50">
        <v>2910611020</v>
      </c>
      <c r="F446" s="50" t="s">
        <v>4242</v>
      </c>
      <c r="G446" s="50">
        <v>8</v>
      </c>
      <c r="H446" s="50">
        <v>0.08</v>
      </c>
    </row>
    <row r="447" spans="1:8" x14ac:dyDescent="0.3">
      <c r="A447" s="50" t="s">
        <v>4436</v>
      </c>
      <c r="B447" s="50" t="s">
        <v>4437</v>
      </c>
      <c r="C447" s="50" t="s">
        <v>60</v>
      </c>
      <c r="D447" s="50">
        <v>47330200</v>
      </c>
      <c r="E447" s="50">
        <v>1600502020</v>
      </c>
      <c r="F447" s="50" t="s">
        <v>4244</v>
      </c>
      <c r="G447" s="50">
        <v>2</v>
      </c>
      <c r="H447" s="50">
        <v>2.2999999999999998</v>
      </c>
    </row>
    <row r="448" spans="1:8" x14ac:dyDescent="0.3">
      <c r="A448" s="50" t="s">
        <v>4436</v>
      </c>
      <c r="B448" s="50" t="s">
        <v>4437</v>
      </c>
      <c r="C448" s="50" t="s">
        <v>60</v>
      </c>
      <c r="D448" s="50">
        <v>47330200</v>
      </c>
      <c r="E448" s="50">
        <v>2600100099</v>
      </c>
      <c r="F448" s="50" t="s">
        <v>4246</v>
      </c>
      <c r="G448" s="50">
        <v>8</v>
      </c>
      <c r="H448" s="50">
        <v>0.2</v>
      </c>
    </row>
    <row r="449" spans="1:8" x14ac:dyDescent="0.3">
      <c r="A449" s="50" t="s">
        <v>4436</v>
      </c>
      <c r="B449" s="50" t="s">
        <v>4437</v>
      </c>
      <c r="C449" s="50" t="s">
        <v>60</v>
      </c>
      <c r="D449" s="50">
        <v>47330200</v>
      </c>
      <c r="E449" s="50">
        <v>2606625022</v>
      </c>
      <c r="F449" s="50" t="s">
        <v>4248</v>
      </c>
      <c r="G449" s="50">
        <v>1</v>
      </c>
      <c r="H449" s="50">
        <v>8.1199999999999992</v>
      </c>
    </row>
    <row r="450" spans="1:8" x14ac:dyDescent="0.3">
      <c r="A450" s="50" t="s">
        <v>4436</v>
      </c>
      <c r="B450" s="50" t="s">
        <v>4437</v>
      </c>
      <c r="C450" s="50" t="s">
        <v>60</v>
      </c>
      <c r="D450" s="50">
        <v>47330200</v>
      </c>
      <c r="E450" s="50">
        <v>2604736010</v>
      </c>
      <c r="F450" s="50" t="s">
        <v>4250</v>
      </c>
      <c r="G450" s="50">
        <v>1</v>
      </c>
      <c r="H450" s="50">
        <v>2.46</v>
      </c>
    </row>
    <row r="451" spans="1:8" x14ac:dyDescent="0.3">
      <c r="A451" s="50" t="s">
        <v>4436</v>
      </c>
      <c r="B451" s="50" t="s">
        <v>4437</v>
      </c>
      <c r="C451" s="50" t="s">
        <v>60</v>
      </c>
      <c r="D451" s="50">
        <v>47330200</v>
      </c>
      <c r="E451" s="50">
        <v>1600206024</v>
      </c>
      <c r="F451" s="50" t="s">
        <v>4244</v>
      </c>
      <c r="G451" s="50">
        <v>2</v>
      </c>
      <c r="H451" s="50">
        <v>2.2999999999999998</v>
      </c>
    </row>
    <row r="452" spans="1:8" x14ac:dyDescent="0.3">
      <c r="A452" s="50" t="s">
        <v>4436</v>
      </c>
      <c r="B452" s="50" t="s">
        <v>4437</v>
      </c>
      <c r="C452" s="50" t="s">
        <v>60</v>
      </c>
      <c r="D452" s="50">
        <v>47330200</v>
      </c>
      <c r="E452" s="50">
        <v>2603342006</v>
      </c>
      <c r="F452" s="50" t="s">
        <v>4253</v>
      </c>
      <c r="G452" s="50">
        <v>8</v>
      </c>
      <c r="H452" s="50">
        <v>0.08</v>
      </c>
    </row>
    <row r="453" spans="1:8" x14ac:dyDescent="0.3">
      <c r="A453" s="50" t="s">
        <v>4436</v>
      </c>
      <c r="B453" s="50" t="s">
        <v>4437</v>
      </c>
      <c r="C453" s="50" t="s">
        <v>60</v>
      </c>
      <c r="D453" s="50">
        <v>47330200</v>
      </c>
      <c r="E453" s="50">
        <v>1605510150</v>
      </c>
      <c r="F453" s="50" t="s">
        <v>4255</v>
      </c>
      <c r="G453" s="50">
        <v>1</v>
      </c>
      <c r="H453" s="50">
        <v>4.2</v>
      </c>
    </row>
    <row r="454" spans="1:8" x14ac:dyDescent="0.3">
      <c r="A454" s="50" t="s">
        <v>4436</v>
      </c>
      <c r="B454" s="50" t="s">
        <v>4437</v>
      </c>
      <c r="C454" s="50" t="s">
        <v>60</v>
      </c>
      <c r="D454" s="50">
        <v>47330200</v>
      </c>
      <c r="E454" s="50">
        <v>2603339005</v>
      </c>
      <c r="F454" s="50" t="s">
        <v>4257</v>
      </c>
      <c r="G454" s="50">
        <v>1</v>
      </c>
      <c r="H454" s="50">
        <v>1.1000000000000001</v>
      </c>
    </row>
    <row r="455" spans="1:8" x14ac:dyDescent="0.3">
      <c r="A455" s="50" t="s">
        <v>4436</v>
      </c>
      <c r="B455" s="50" t="s">
        <v>4437</v>
      </c>
      <c r="C455" s="50" t="s">
        <v>60</v>
      </c>
      <c r="D455" s="50">
        <v>47330200</v>
      </c>
      <c r="E455" s="50">
        <v>2606625020</v>
      </c>
      <c r="F455" s="50" t="s">
        <v>4259</v>
      </c>
      <c r="G455" s="50">
        <v>1</v>
      </c>
      <c r="H455" s="50">
        <v>8.1999999999999993</v>
      </c>
    </row>
    <row r="456" spans="1:8" x14ac:dyDescent="0.3">
      <c r="A456" s="50" t="s">
        <v>4436</v>
      </c>
      <c r="B456" s="50" t="s">
        <v>4437</v>
      </c>
      <c r="C456" s="50" t="s">
        <v>60</v>
      </c>
      <c r="D456" s="50">
        <v>47330200</v>
      </c>
      <c r="E456" s="50">
        <v>1608005004</v>
      </c>
      <c r="F456" s="50" t="s">
        <v>4261</v>
      </c>
      <c r="G456" s="50">
        <v>1</v>
      </c>
      <c r="H456" s="50">
        <v>10.3</v>
      </c>
    </row>
    <row r="457" spans="1:8" x14ac:dyDescent="0.3">
      <c r="A457" s="50" t="s">
        <v>4436</v>
      </c>
      <c r="B457" s="50" t="s">
        <v>4437</v>
      </c>
      <c r="C457" s="50" t="s">
        <v>60</v>
      </c>
      <c r="D457" s="50">
        <v>47330200</v>
      </c>
      <c r="E457" s="50">
        <v>2606625019</v>
      </c>
      <c r="F457" s="50" t="s">
        <v>4263</v>
      </c>
      <c r="G457" s="50">
        <v>1</v>
      </c>
      <c r="H457" s="50">
        <v>11.6</v>
      </c>
    </row>
    <row r="458" spans="1:8" x14ac:dyDescent="0.3">
      <c r="A458" s="50" t="s">
        <v>4436</v>
      </c>
      <c r="B458" s="50" t="s">
        <v>4437</v>
      </c>
      <c r="C458" s="50" t="s">
        <v>60</v>
      </c>
      <c r="D458" s="50">
        <v>47330200</v>
      </c>
      <c r="E458" s="50">
        <v>1603521027</v>
      </c>
      <c r="F458" s="50" t="s">
        <v>4265</v>
      </c>
      <c r="G458" s="50">
        <v>1</v>
      </c>
      <c r="H458" s="50">
        <v>6.2</v>
      </c>
    </row>
    <row r="459" spans="1:8" x14ac:dyDescent="0.3">
      <c r="A459" s="50" t="s">
        <v>4436</v>
      </c>
      <c r="B459" s="50" t="s">
        <v>4437</v>
      </c>
      <c r="C459" s="50" t="s">
        <v>60</v>
      </c>
      <c r="D459" s="50">
        <v>47330200</v>
      </c>
      <c r="E459" s="50">
        <v>2601098040</v>
      </c>
      <c r="F459" s="50" t="s">
        <v>4267</v>
      </c>
      <c r="G459" s="50">
        <v>1</v>
      </c>
      <c r="H459" s="50">
        <v>2.67</v>
      </c>
    </row>
    <row r="460" spans="1:8" x14ac:dyDescent="0.3">
      <c r="A460" s="50" t="s">
        <v>4436</v>
      </c>
      <c r="B460" s="50" t="s">
        <v>4437</v>
      </c>
      <c r="C460" s="50" t="s">
        <v>60</v>
      </c>
      <c r="D460" s="50">
        <v>47330200</v>
      </c>
      <c r="E460" s="50">
        <v>1602098006</v>
      </c>
      <c r="F460" s="50" t="s">
        <v>4269</v>
      </c>
      <c r="G460" s="50">
        <v>1</v>
      </c>
      <c r="H460" s="50">
        <v>3.35</v>
      </c>
    </row>
    <row r="461" spans="1:8" x14ac:dyDescent="0.3">
      <c r="A461" s="50" t="s">
        <v>4436</v>
      </c>
      <c r="B461" s="50" t="s">
        <v>4437</v>
      </c>
      <c r="C461" s="50" t="s">
        <v>60</v>
      </c>
      <c r="D461" s="50">
        <v>47330200</v>
      </c>
      <c r="E461" s="50">
        <v>1604619017</v>
      </c>
      <c r="F461" s="50" t="s">
        <v>4271</v>
      </c>
      <c r="G461" s="50">
        <v>2</v>
      </c>
      <c r="H461" s="50">
        <v>1.06</v>
      </c>
    </row>
    <row r="462" spans="1:8" x14ac:dyDescent="0.3">
      <c r="A462" s="50" t="s">
        <v>4436</v>
      </c>
      <c r="B462" s="50" t="s">
        <v>4437</v>
      </c>
      <c r="C462" s="50" t="s">
        <v>60</v>
      </c>
      <c r="D462" s="50">
        <v>47330200</v>
      </c>
      <c r="E462" s="50">
        <v>2917030710</v>
      </c>
      <c r="F462" s="50" t="s">
        <v>4273</v>
      </c>
      <c r="G462" s="50">
        <v>4</v>
      </c>
      <c r="H462" s="50">
        <v>0.56000000000000005</v>
      </c>
    </row>
    <row r="463" spans="1:8" x14ac:dyDescent="0.3">
      <c r="A463" s="50" t="s">
        <v>4436</v>
      </c>
      <c r="B463" s="50" t="s">
        <v>4437</v>
      </c>
      <c r="C463" s="50" t="s">
        <v>60</v>
      </c>
      <c r="D463" s="50">
        <v>47330200</v>
      </c>
      <c r="E463" s="50">
        <v>1600146001</v>
      </c>
      <c r="F463" s="50" t="s">
        <v>4275</v>
      </c>
      <c r="G463" s="50">
        <v>2</v>
      </c>
      <c r="H463" s="50">
        <v>0.24</v>
      </c>
    </row>
    <row r="464" spans="1:8" x14ac:dyDescent="0.3">
      <c r="A464" s="50" t="s">
        <v>4436</v>
      </c>
      <c r="B464" s="50" t="s">
        <v>4437</v>
      </c>
      <c r="C464" s="50" t="s">
        <v>60</v>
      </c>
      <c r="D464" s="50">
        <v>47330200</v>
      </c>
      <c r="E464" s="50">
        <v>2601098037</v>
      </c>
      <c r="F464" s="50" t="s">
        <v>4277</v>
      </c>
      <c r="G464" s="50">
        <v>1</v>
      </c>
      <c r="H464" s="50">
        <v>3.1</v>
      </c>
    </row>
    <row r="465" spans="1:8" x14ac:dyDescent="0.3">
      <c r="A465" s="50" t="s">
        <v>4436</v>
      </c>
      <c r="B465" s="50" t="s">
        <v>4437</v>
      </c>
      <c r="C465" s="50" t="s">
        <v>60</v>
      </c>
      <c r="D465" s="50">
        <v>47330200</v>
      </c>
      <c r="E465" s="50">
        <v>2600290033</v>
      </c>
      <c r="F465" s="50" t="s">
        <v>4279</v>
      </c>
      <c r="G465" s="50">
        <v>8</v>
      </c>
      <c r="H465" s="50">
        <v>0.4</v>
      </c>
    </row>
    <row r="466" spans="1:8" x14ac:dyDescent="0.3">
      <c r="A466" s="50" t="s">
        <v>4436</v>
      </c>
      <c r="B466" s="50" t="s">
        <v>4437</v>
      </c>
      <c r="C466" s="50" t="s">
        <v>60</v>
      </c>
      <c r="D466" s="50">
        <v>47330200</v>
      </c>
      <c r="E466" s="50">
        <v>1605500120</v>
      </c>
      <c r="F466" s="50" t="s">
        <v>4281</v>
      </c>
      <c r="G466" s="50">
        <v>1</v>
      </c>
      <c r="H466" s="50">
        <v>2.1</v>
      </c>
    </row>
    <row r="467" spans="1:8" x14ac:dyDescent="0.3">
      <c r="A467" s="50" t="s">
        <v>4436</v>
      </c>
      <c r="B467" s="50" t="s">
        <v>4437</v>
      </c>
      <c r="C467" s="50" t="s">
        <v>60</v>
      </c>
      <c r="D467" s="50">
        <v>47330200</v>
      </c>
      <c r="E467" s="50">
        <v>1606610120</v>
      </c>
      <c r="F467" s="50" t="s">
        <v>4283</v>
      </c>
      <c r="G467" s="50">
        <v>1</v>
      </c>
      <c r="H467" s="50">
        <v>4.0999999999999996</v>
      </c>
    </row>
    <row r="468" spans="1:8" x14ac:dyDescent="0.3">
      <c r="A468" s="50" t="s">
        <v>4436</v>
      </c>
      <c r="B468" s="50" t="s">
        <v>4437</v>
      </c>
      <c r="C468" s="50" t="s">
        <v>60</v>
      </c>
      <c r="D468" s="50">
        <v>47330200</v>
      </c>
      <c r="E468" s="50">
        <v>2603342004</v>
      </c>
      <c r="F468" s="50" t="s">
        <v>4285</v>
      </c>
      <c r="G468" s="50">
        <v>8</v>
      </c>
      <c r="H468" s="50">
        <v>0.08</v>
      </c>
    </row>
    <row r="469" spans="1:8" x14ac:dyDescent="0.3">
      <c r="A469" s="50" t="s">
        <v>4436</v>
      </c>
      <c r="B469" s="50" t="s">
        <v>4437</v>
      </c>
      <c r="C469" s="50" t="s">
        <v>60</v>
      </c>
      <c r="D469" s="50">
        <v>47330200</v>
      </c>
      <c r="E469" s="50">
        <v>2605411096</v>
      </c>
      <c r="F469" s="50" t="s">
        <v>4287</v>
      </c>
      <c r="G469" s="50">
        <v>1</v>
      </c>
      <c r="H469" s="50">
        <v>7.76</v>
      </c>
    </row>
    <row r="470" spans="1:8" x14ac:dyDescent="0.3">
      <c r="A470" s="50" t="s">
        <v>4436</v>
      </c>
      <c r="B470" s="50" t="s">
        <v>4437</v>
      </c>
      <c r="C470" s="50" t="s">
        <v>60</v>
      </c>
      <c r="D470" s="50">
        <v>47330200</v>
      </c>
      <c r="E470" s="50">
        <v>1601106999</v>
      </c>
      <c r="F470" s="50" t="s">
        <v>4289</v>
      </c>
      <c r="G470" s="50">
        <v>1</v>
      </c>
      <c r="H470" s="50">
        <v>0.8</v>
      </c>
    </row>
    <row r="471" spans="1:8" x14ac:dyDescent="0.3">
      <c r="A471" s="50" t="s">
        <v>4436</v>
      </c>
      <c r="B471" s="50" t="s">
        <v>4437</v>
      </c>
      <c r="C471" s="50" t="s">
        <v>60</v>
      </c>
      <c r="D471" s="50">
        <v>47330200</v>
      </c>
      <c r="E471" s="50">
        <v>2604321905</v>
      </c>
      <c r="F471" s="50" t="s">
        <v>4291</v>
      </c>
      <c r="G471" s="50">
        <v>1</v>
      </c>
      <c r="H471" s="50">
        <v>2.1</v>
      </c>
    </row>
    <row r="472" spans="1:8" x14ac:dyDescent="0.3">
      <c r="A472" s="50" t="s">
        <v>4436</v>
      </c>
      <c r="B472" s="50" t="s">
        <v>4437</v>
      </c>
      <c r="C472" s="50" t="s">
        <v>60</v>
      </c>
      <c r="D472" s="50">
        <v>47330200</v>
      </c>
      <c r="E472" s="50">
        <v>2606333900</v>
      </c>
      <c r="F472" s="50" t="s">
        <v>4293</v>
      </c>
      <c r="G472" s="50">
        <v>1</v>
      </c>
      <c r="H472" s="50">
        <v>13.24</v>
      </c>
    </row>
    <row r="473" spans="1:8" x14ac:dyDescent="0.3">
      <c r="A473" s="50" t="s">
        <v>4436</v>
      </c>
      <c r="B473" s="50" t="s">
        <v>4437</v>
      </c>
      <c r="C473" s="50" t="s">
        <v>60</v>
      </c>
      <c r="D473" s="50">
        <v>47330200</v>
      </c>
      <c r="E473" s="50">
        <v>2604010934</v>
      </c>
      <c r="F473" s="50" t="s">
        <v>4310</v>
      </c>
      <c r="G473" s="50">
        <v>1</v>
      </c>
      <c r="H473" s="50">
        <v>18.100000000000001</v>
      </c>
    </row>
    <row r="474" spans="1:8" x14ac:dyDescent="0.3">
      <c r="A474" s="50" t="s">
        <v>4436</v>
      </c>
      <c r="B474" s="50" t="s">
        <v>4437</v>
      </c>
      <c r="C474" s="50" t="s">
        <v>60</v>
      </c>
      <c r="D474" s="50">
        <v>47330200</v>
      </c>
      <c r="E474" s="50">
        <v>1607000916</v>
      </c>
      <c r="F474" s="50" t="s">
        <v>4297</v>
      </c>
      <c r="G474" s="50">
        <v>1</v>
      </c>
      <c r="H474" s="50">
        <v>4.2</v>
      </c>
    </row>
    <row r="475" spans="1:8" x14ac:dyDescent="0.3">
      <c r="A475" s="50" t="s">
        <v>4436</v>
      </c>
      <c r="B475" s="50" t="s">
        <v>4437</v>
      </c>
      <c r="C475" s="50" t="s">
        <v>23</v>
      </c>
      <c r="D475" s="50">
        <v>47330201</v>
      </c>
      <c r="E475" s="50">
        <v>2605104546</v>
      </c>
      <c r="F475" s="50" t="s">
        <v>4222</v>
      </c>
      <c r="G475" s="50">
        <v>1</v>
      </c>
      <c r="H475" s="50">
        <v>4.0999999999999996</v>
      </c>
    </row>
    <row r="476" spans="1:8" x14ac:dyDescent="0.3">
      <c r="A476" s="50" t="s">
        <v>4436</v>
      </c>
      <c r="B476" s="50" t="s">
        <v>4437</v>
      </c>
      <c r="C476" s="50" t="s">
        <v>23</v>
      </c>
      <c r="D476" s="50">
        <v>47330201</v>
      </c>
      <c r="E476" s="50">
        <v>2606610046</v>
      </c>
      <c r="F476" s="50" t="s">
        <v>4224</v>
      </c>
      <c r="G476" s="50">
        <v>1</v>
      </c>
      <c r="H476" s="50">
        <v>3.55</v>
      </c>
    </row>
    <row r="477" spans="1:8" x14ac:dyDescent="0.3">
      <c r="A477" s="50" t="s">
        <v>4436</v>
      </c>
      <c r="B477" s="50" t="s">
        <v>4437</v>
      </c>
      <c r="C477" s="50" t="s">
        <v>23</v>
      </c>
      <c r="D477" s="50">
        <v>47330201</v>
      </c>
      <c r="E477" s="50">
        <v>2607200388</v>
      </c>
      <c r="F477" s="50" t="s">
        <v>4226</v>
      </c>
      <c r="G477" s="50">
        <v>4</v>
      </c>
      <c r="H477" s="50">
        <v>0.4</v>
      </c>
    </row>
    <row r="478" spans="1:8" x14ac:dyDescent="0.3">
      <c r="A478" s="50" t="s">
        <v>4436</v>
      </c>
      <c r="B478" s="50" t="s">
        <v>4437</v>
      </c>
      <c r="C478" s="50" t="s">
        <v>23</v>
      </c>
      <c r="D478" s="50">
        <v>47330201</v>
      </c>
      <c r="E478" s="50">
        <v>3604460555</v>
      </c>
      <c r="F478" s="50" t="s">
        <v>4228</v>
      </c>
      <c r="G478" s="50">
        <v>1</v>
      </c>
      <c r="H478" s="50">
        <v>0.45</v>
      </c>
    </row>
    <row r="479" spans="1:8" x14ac:dyDescent="0.3">
      <c r="A479" s="50" t="s">
        <v>4436</v>
      </c>
      <c r="B479" s="50" t="s">
        <v>4437</v>
      </c>
      <c r="C479" s="50" t="s">
        <v>23</v>
      </c>
      <c r="D479" s="50">
        <v>47330201</v>
      </c>
      <c r="E479" s="50">
        <v>1900452012</v>
      </c>
      <c r="F479" s="50" t="s">
        <v>4230</v>
      </c>
      <c r="G479" s="50">
        <v>1</v>
      </c>
      <c r="H479" s="50">
        <v>0.4</v>
      </c>
    </row>
    <row r="480" spans="1:8" x14ac:dyDescent="0.3">
      <c r="A480" s="50" t="s">
        <v>4436</v>
      </c>
      <c r="B480" s="50" t="s">
        <v>4437</v>
      </c>
      <c r="C480" s="50" t="s">
        <v>23</v>
      </c>
      <c r="D480" s="50">
        <v>47330201</v>
      </c>
      <c r="E480" s="50">
        <v>2601035001</v>
      </c>
      <c r="F480" s="50" t="s">
        <v>4232</v>
      </c>
      <c r="G480" s="50">
        <v>1</v>
      </c>
      <c r="H480" s="50">
        <v>0.2</v>
      </c>
    </row>
    <row r="481" spans="1:8" x14ac:dyDescent="0.3">
      <c r="A481" s="50" t="s">
        <v>4436</v>
      </c>
      <c r="B481" s="50" t="s">
        <v>4437</v>
      </c>
      <c r="C481" s="50" t="s">
        <v>23</v>
      </c>
      <c r="D481" s="50">
        <v>47330201</v>
      </c>
      <c r="E481" s="50">
        <v>2605805004</v>
      </c>
      <c r="F481" s="50" t="s">
        <v>4234</v>
      </c>
      <c r="G481" s="50">
        <v>2</v>
      </c>
      <c r="H481" s="50">
        <v>2.5</v>
      </c>
    </row>
    <row r="482" spans="1:8" x14ac:dyDescent="0.3">
      <c r="A482" s="50" t="s">
        <v>4436</v>
      </c>
      <c r="B482" s="50" t="s">
        <v>4437</v>
      </c>
      <c r="C482" s="50" t="s">
        <v>23</v>
      </c>
      <c r="D482" s="50">
        <v>47330201</v>
      </c>
      <c r="E482" s="50">
        <v>1610905011</v>
      </c>
      <c r="F482" s="50" t="s">
        <v>4236</v>
      </c>
      <c r="G482" s="50">
        <v>2</v>
      </c>
      <c r="H482" s="50">
        <v>2</v>
      </c>
    </row>
    <row r="483" spans="1:8" x14ac:dyDescent="0.3">
      <c r="A483" s="50" t="s">
        <v>4436</v>
      </c>
      <c r="B483" s="50" t="s">
        <v>4437</v>
      </c>
      <c r="C483" s="50" t="s">
        <v>23</v>
      </c>
      <c r="D483" s="50">
        <v>47330201</v>
      </c>
      <c r="E483" s="50">
        <v>2604449026</v>
      </c>
      <c r="F483" s="50" t="s">
        <v>4238</v>
      </c>
      <c r="G483" s="50">
        <v>1</v>
      </c>
      <c r="H483" s="50">
        <v>0.1</v>
      </c>
    </row>
    <row r="484" spans="1:8" x14ac:dyDescent="0.3">
      <c r="A484" s="50" t="s">
        <v>4436</v>
      </c>
      <c r="B484" s="50" t="s">
        <v>4437</v>
      </c>
      <c r="C484" s="50" t="s">
        <v>23</v>
      </c>
      <c r="D484" s="50">
        <v>47330201</v>
      </c>
      <c r="E484" s="50">
        <v>2603410001</v>
      </c>
      <c r="F484" s="50" t="s">
        <v>4240</v>
      </c>
      <c r="G484" s="50">
        <v>16</v>
      </c>
      <c r="H484" s="50">
        <v>0.05</v>
      </c>
    </row>
    <row r="485" spans="1:8" x14ac:dyDescent="0.3">
      <c r="A485" s="50" t="s">
        <v>4436</v>
      </c>
      <c r="B485" s="50" t="s">
        <v>4437</v>
      </c>
      <c r="C485" s="50" t="s">
        <v>23</v>
      </c>
      <c r="D485" s="50">
        <v>47330201</v>
      </c>
      <c r="E485" s="50">
        <v>2910611020</v>
      </c>
      <c r="F485" s="50" t="s">
        <v>4242</v>
      </c>
      <c r="G485" s="50">
        <v>8</v>
      </c>
      <c r="H485" s="50">
        <v>0.08</v>
      </c>
    </row>
    <row r="486" spans="1:8" x14ac:dyDescent="0.3">
      <c r="A486" s="50" t="s">
        <v>4436</v>
      </c>
      <c r="B486" s="50" t="s">
        <v>4437</v>
      </c>
      <c r="C486" s="50" t="s">
        <v>23</v>
      </c>
      <c r="D486" s="50">
        <v>47330201</v>
      </c>
      <c r="E486" s="50">
        <v>1600502020</v>
      </c>
      <c r="F486" s="50" t="s">
        <v>4244</v>
      </c>
      <c r="G486" s="50">
        <v>2</v>
      </c>
      <c r="H486" s="50">
        <v>2.2999999999999998</v>
      </c>
    </row>
    <row r="487" spans="1:8" x14ac:dyDescent="0.3">
      <c r="A487" s="50" t="s">
        <v>4436</v>
      </c>
      <c r="B487" s="50" t="s">
        <v>4437</v>
      </c>
      <c r="C487" s="50" t="s">
        <v>23</v>
      </c>
      <c r="D487" s="50">
        <v>47330201</v>
      </c>
      <c r="E487" s="50">
        <v>2600100099</v>
      </c>
      <c r="F487" s="50" t="s">
        <v>4246</v>
      </c>
      <c r="G487" s="50">
        <v>8</v>
      </c>
      <c r="H487" s="50">
        <v>0.2</v>
      </c>
    </row>
    <row r="488" spans="1:8" x14ac:dyDescent="0.3">
      <c r="A488" s="50" t="s">
        <v>4436</v>
      </c>
      <c r="B488" s="50" t="s">
        <v>4437</v>
      </c>
      <c r="C488" s="50" t="s">
        <v>23</v>
      </c>
      <c r="D488" s="50">
        <v>47330201</v>
      </c>
      <c r="E488" s="50">
        <v>2606625022</v>
      </c>
      <c r="F488" s="50" t="s">
        <v>4248</v>
      </c>
      <c r="G488" s="50">
        <v>1</v>
      </c>
      <c r="H488" s="50">
        <v>8.1199999999999992</v>
      </c>
    </row>
    <row r="489" spans="1:8" x14ac:dyDescent="0.3">
      <c r="A489" s="50" t="s">
        <v>4436</v>
      </c>
      <c r="B489" s="50" t="s">
        <v>4437</v>
      </c>
      <c r="C489" s="50" t="s">
        <v>23</v>
      </c>
      <c r="D489" s="50">
        <v>47330201</v>
      </c>
      <c r="E489" s="50">
        <v>2604736010</v>
      </c>
      <c r="F489" s="50" t="s">
        <v>4250</v>
      </c>
      <c r="G489" s="50">
        <v>1</v>
      </c>
      <c r="H489" s="50">
        <v>2.46</v>
      </c>
    </row>
    <row r="490" spans="1:8" x14ac:dyDescent="0.3">
      <c r="A490" s="50" t="s">
        <v>4436</v>
      </c>
      <c r="B490" s="50" t="s">
        <v>4437</v>
      </c>
      <c r="C490" s="50" t="s">
        <v>23</v>
      </c>
      <c r="D490" s="50">
        <v>47330201</v>
      </c>
      <c r="E490" s="50">
        <v>1600206024</v>
      </c>
      <c r="F490" s="50" t="s">
        <v>4244</v>
      </c>
      <c r="G490" s="50">
        <v>2</v>
      </c>
      <c r="H490" s="50">
        <v>2.2999999999999998</v>
      </c>
    </row>
    <row r="491" spans="1:8" x14ac:dyDescent="0.3">
      <c r="A491" s="50" t="s">
        <v>4436</v>
      </c>
      <c r="B491" s="50" t="s">
        <v>4437</v>
      </c>
      <c r="C491" s="50" t="s">
        <v>23</v>
      </c>
      <c r="D491" s="50">
        <v>47330201</v>
      </c>
      <c r="E491" s="50">
        <v>2603342006</v>
      </c>
      <c r="F491" s="50" t="s">
        <v>4253</v>
      </c>
      <c r="G491" s="50">
        <v>8</v>
      </c>
      <c r="H491" s="50">
        <v>0.08</v>
      </c>
    </row>
    <row r="492" spans="1:8" x14ac:dyDescent="0.3">
      <c r="A492" s="50" t="s">
        <v>4436</v>
      </c>
      <c r="B492" s="50" t="s">
        <v>4437</v>
      </c>
      <c r="C492" s="50" t="s">
        <v>23</v>
      </c>
      <c r="D492" s="50">
        <v>47330201</v>
      </c>
      <c r="E492" s="50">
        <v>1605510150</v>
      </c>
      <c r="F492" s="50" t="s">
        <v>4255</v>
      </c>
      <c r="G492" s="50">
        <v>1</v>
      </c>
      <c r="H492" s="50">
        <v>4.2</v>
      </c>
    </row>
    <row r="493" spans="1:8" x14ac:dyDescent="0.3">
      <c r="A493" s="50" t="s">
        <v>4436</v>
      </c>
      <c r="B493" s="50" t="s">
        <v>4437</v>
      </c>
      <c r="C493" s="50" t="s">
        <v>23</v>
      </c>
      <c r="D493" s="50">
        <v>47330201</v>
      </c>
      <c r="E493" s="50">
        <v>2603339005</v>
      </c>
      <c r="F493" s="50" t="s">
        <v>4257</v>
      </c>
      <c r="G493" s="50">
        <v>1</v>
      </c>
      <c r="H493" s="50">
        <v>1.1000000000000001</v>
      </c>
    </row>
    <row r="494" spans="1:8" x14ac:dyDescent="0.3">
      <c r="A494" s="50" t="s">
        <v>4436</v>
      </c>
      <c r="B494" s="50" t="s">
        <v>4437</v>
      </c>
      <c r="C494" s="50" t="s">
        <v>23</v>
      </c>
      <c r="D494" s="50">
        <v>47330201</v>
      </c>
      <c r="E494" s="50">
        <v>2606625020</v>
      </c>
      <c r="F494" s="50" t="s">
        <v>4259</v>
      </c>
      <c r="G494" s="50">
        <v>1</v>
      </c>
      <c r="H494" s="50">
        <v>8.1999999999999993</v>
      </c>
    </row>
    <row r="495" spans="1:8" x14ac:dyDescent="0.3">
      <c r="A495" s="50" t="s">
        <v>4436</v>
      </c>
      <c r="B495" s="50" t="s">
        <v>4437</v>
      </c>
      <c r="C495" s="50" t="s">
        <v>23</v>
      </c>
      <c r="D495" s="50">
        <v>47330201</v>
      </c>
      <c r="E495" s="50">
        <v>1608005004</v>
      </c>
      <c r="F495" s="50" t="s">
        <v>4261</v>
      </c>
      <c r="G495" s="50">
        <v>1</v>
      </c>
      <c r="H495" s="50">
        <v>10.3</v>
      </c>
    </row>
    <row r="496" spans="1:8" x14ac:dyDescent="0.3">
      <c r="A496" s="50" t="s">
        <v>4436</v>
      </c>
      <c r="B496" s="50" t="s">
        <v>4437</v>
      </c>
      <c r="C496" s="50" t="s">
        <v>23</v>
      </c>
      <c r="D496" s="50">
        <v>47330201</v>
      </c>
      <c r="E496" s="50">
        <v>2606625019</v>
      </c>
      <c r="F496" s="50" t="s">
        <v>4263</v>
      </c>
      <c r="G496" s="50">
        <v>1</v>
      </c>
      <c r="H496" s="50">
        <v>11.6</v>
      </c>
    </row>
    <row r="497" spans="1:8" x14ac:dyDescent="0.3">
      <c r="A497" s="50" t="s">
        <v>4436</v>
      </c>
      <c r="B497" s="50" t="s">
        <v>4437</v>
      </c>
      <c r="C497" s="50" t="s">
        <v>23</v>
      </c>
      <c r="D497" s="50">
        <v>47330201</v>
      </c>
      <c r="E497" s="50">
        <v>1603521027</v>
      </c>
      <c r="F497" s="50" t="s">
        <v>4265</v>
      </c>
      <c r="G497" s="50">
        <v>1</v>
      </c>
      <c r="H497" s="50">
        <v>6.2</v>
      </c>
    </row>
    <row r="498" spans="1:8" x14ac:dyDescent="0.3">
      <c r="A498" s="50" t="s">
        <v>4436</v>
      </c>
      <c r="B498" s="50" t="s">
        <v>4437</v>
      </c>
      <c r="C498" s="50" t="s">
        <v>23</v>
      </c>
      <c r="D498" s="50">
        <v>47330201</v>
      </c>
      <c r="E498" s="50">
        <v>2601098040</v>
      </c>
      <c r="F498" s="50" t="s">
        <v>4267</v>
      </c>
      <c r="G498" s="50">
        <v>1</v>
      </c>
      <c r="H498" s="50">
        <v>2.67</v>
      </c>
    </row>
    <row r="499" spans="1:8" x14ac:dyDescent="0.3">
      <c r="A499" s="50" t="s">
        <v>4436</v>
      </c>
      <c r="B499" s="50" t="s">
        <v>4437</v>
      </c>
      <c r="C499" s="50" t="s">
        <v>23</v>
      </c>
      <c r="D499" s="50">
        <v>47330201</v>
      </c>
      <c r="E499" s="50">
        <v>1602098006</v>
      </c>
      <c r="F499" s="50" t="s">
        <v>4269</v>
      </c>
      <c r="G499" s="50">
        <v>1</v>
      </c>
      <c r="H499" s="50">
        <v>3.35</v>
      </c>
    </row>
    <row r="500" spans="1:8" x14ac:dyDescent="0.3">
      <c r="A500" s="50" t="s">
        <v>4436</v>
      </c>
      <c r="B500" s="50" t="s">
        <v>4437</v>
      </c>
      <c r="C500" s="50" t="s">
        <v>23</v>
      </c>
      <c r="D500" s="50">
        <v>47330201</v>
      </c>
      <c r="E500" s="50">
        <v>1604619017</v>
      </c>
      <c r="F500" s="50" t="s">
        <v>4271</v>
      </c>
      <c r="G500" s="50">
        <v>2</v>
      </c>
      <c r="H500" s="50">
        <v>1.06</v>
      </c>
    </row>
    <row r="501" spans="1:8" x14ac:dyDescent="0.3">
      <c r="A501" s="50" t="s">
        <v>4436</v>
      </c>
      <c r="B501" s="50" t="s">
        <v>4437</v>
      </c>
      <c r="C501" s="50" t="s">
        <v>23</v>
      </c>
      <c r="D501" s="50">
        <v>47330201</v>
      </c>
      <c r="E501" s="50">
        <v>2917030710</v>
      </c>
      <c r="F501" s="50" t="s">
        <v>4273</v>
      </c>
      <c r="G501" s="50">
        <v>4</v>
      </c>
      <c r="H501" s="50">
        <v>0.56000000000000005</v>
      </c>
    </row>
    <row r="502" spans="1:8" x14ac:dyDescent="0.3">
      <c r="A502" s="50" t="s">
        <v>4436</v>
      </c>
      <c r="B502" s="50" t="s">
        <v>4437</v>
      </c>
      <c r="C502" s="50" t="s">
        <v>23</v>
      </c>
      <c r="D502" s="50">
        <v>47330201</v>
      </c>
      <c r="E502" s="50">
        <v>1600146001</v>
      </c>
      <c r="F502" s="50" t="s">
        <v>4275</v>
      </c>
      <c r="G502" s="50">
        <v>2</v>
      </c>
      <c r="H502" s="50">
        <v>0.24</v>
      </c>
    </row>
    <row r="503" spans="1:8" x14ac:dyDescent="0.3">
      <c r="A503" s="50" t="s">
        <v>4436</v>
      </c>
      <c r="B503" s="50" t="s">
        <v>4437</v>
      </c>
      <c r="C503" s="50" t="s">
        <v>23</v>
      </c>
      <c r="D503" s="50">
        <v>47330201</v>
      </c>
      <c r="E503" s="50">
        <v>2601098037</v>
      </c>
      <c r="F503" s="50" t="s">
        <v>4277</v>
      </c>
      <c r="G503" s="50">
        <v>1</v>
      </c>
      <c r="H503" s="50">
        <v>3.1</v>
      </c>
    </row>
    <row r="504" spans="1:8" x14ac:dyDescent="0.3">
      <c r="A504" s="50" t="s">
        <v>4436</v>
      </c>
      <c r="B504" s="50" t="s">
        <v>4437</v>
      </c>
      <c r="C504" s="50" t="s">
        <v>23</v>
      </c>
      <c r="D504" s="50">
        <v>47330201</v>
      </c>
      <c r="E504" s="50">
        <v>2600290033</v>
      </c>
      <c r="F504" s="50" t="s">
        <v>4279</v>
      </c>
      <c r="G504" s="50">
        <v>8</v>
      </c>
      <c r="H504" s="50">
        <v>0.4</v>
      </c>
    </row>
    <row r="505" spans="1:8" x14ac:dyDescent="0.3">
      <c r="A505" s="50" t="s">
        <v>4436</v>
      </c>
      <c r="B505" s="50" t="s">
        <v>4437</v>
      </c>
      <c r="C505" s="50" t="s">
        <v>23</v>
      </c>
      <c r="D505" s="50">
        <v>47330201</v>
      </c>
      <c r="E505" s="50">
        <v>1605500120</v>
      </c>
      <c r="F505" s="50" t="s">
        <v>4281</v>
      </c>
      <c r="G505" s="50">
        <v>1</v>
      </c>
      <c r="H505" s="50">
        <v>2.1</v>
      </c>
    </row>
    <row r="506" spans="1:8" x14ac:dyDescent="0.3">
      <c r="A506" s="50" t="s">
        <v>4436</v>
      </c>
      <c r="B506" s="50" t="s">
        <v>4437</v>
      </c>
      <c r="C506" s="50" t="s">
        <v>23</v>
      </c>
      <c r="D506" s="50">
        <v>47330201</v>
      </c>
      <c r="E506" s="50">
        <v>1606610120</v>
      </c>
      <c r="F506" s="50" t="s">
        <v>4283</v>
      </c>
      <c r="G506" s="50">
        <v>1</v>
      </c>
      <c r="H506" s="50">
        <v>4.0999999999999996</v>
      </c>
    </row>
    <row r="507" spans="1:8" x14ac:dyDescent="0.3">
      <c r="A507" s="50" t="s">
        <v>4436</v>
      </c>
      <c r="B507" s="50" t="s">
        <v>4437</v>
      </c>
      <c r="C507" s="50" t="s">
        <v>23</v>
      </c>
      <c r="D507" s="50">
        <v>47330201</v>
      </c>
      <c r="E507" s="50">
        <v>2603342004</v>
      </c>
      <c r="F507" s="50" t="s">
        <v>4285</v>
      </c>
      <c r="G507" s="50">
        <v>8</v>
      </c>
      <c r="H507" s="50">
        <v>0.08</v>
      </c>
    </row>
    <row r="508" spans="1:8" x14ac:dyDescent="0.3">
      <c r="A508" s="50" t="s">
        <v>4436</v>
      </c>
      <c r="B508" s="50" t="s">
        <v>4437</v>
      </c>
      <c r="C508" s="50" t="s">
        <v>23</v>
      </c>
      <c r="D508" s="50">
        <v>47330201</v>
      </c>
      <c r="E508" s="50">
        <v>2605411096</v>
      </c>
      <c r="F508" s="50" t="s">
        <v>4287</v>
      </c>
      <c r="G508" s="50">
        <v>1</v>
      </c>
      <c r="H508" s="50">
        <v>7.76</v>
      </c>
    </row>
    <row r="509" spans="1:8" x14ac:dyDescent="0.3">
      <c r="A509" s="50" t="s">
        <v>4436</v>
      </c>
      <c r="B509" s="50" t="s">
        <v>4437</v>
      </c>
      <c r="C509" s="50" t="s">
        <v>23</v>
      </c>
      <c r="D509" s="50">
        <v>47330201</v>
      </c>
      <c r="E509" s="50">
        <v>1601106999</v>
      </c>
      <c r="F509" s="50" t="s">
        <v>4289</v>
      </c>
      <c r="G509" s="50">
        <v>1</v>
      </c>
      <c r="H509" s="50">
        <v>0.8</v>
      </c>
    </row>
    <row r="510" spans="1:8" x14ac:dyDescent="0.3">
      <c r="A510" s="50" t="s">
        <v>4436</v>
      </c>
      <c r="B510" s="50" t="s">
        <v>4437</v>
      </c>
      <c r="C510" s="50" t="s">
        <v>23</v>
      </c>
      <c r="D510" s="50">
        <v>47330201</v>
      </c>
      <c r="E510" s="50">
        <v>2604321905</v>
      </c>
      <c r="F510" s="50" t="s">
        <v>4291</v>
      </c>
      <c r="G510" s="50">
        <v>1</v>
      </c>
      <c r="H510" s="50">
        <v>2.1</v>
      </c>
    </row>
    <row r="511" spans="1:8" x14ac:dyDescent="0.3">
      <c r="A511" s="50" t="s">
        <v>4436</v>
      </c>
      <c r="B511" s="50" t="s">
        <v>4437</v>
      </c>
      <c r="C511" s="50" t="s">
        <v>23</v>
      </c>
      <c r="D511" s="50">
        <v>47330201</v>
      </c>
      <c r="E511" s="50">
        <v>2606333900</v>
      </c>
      <c r="F511" s="50" t="s">
        <v>4293</v>
      </c>
      <c r="G511" s="50">
        <v>1</v>
      </c>
      <c r="H511" s="50">
        <v>13.24</v>
      </c>
    </row>
    <row r="512" spans="1:8" x14ac:dyDescent="0.3">
      <c r="A512" s="50" t="s">
        <v>4436</v>
      </c>
      <c r="B512" s="50" t="s">
        <v>4437</v>
      </c>
      <c r="C512" s="50" t="s">
        <v>23</v>
      </c>
      <c r="D512" s="50">
        <v>47330201</v>
      </c>
      <c r="E512" s="50">
        <v>2604010934</v>
      </c>
      <c r="F512" s="50" t="s">
        <v>4310</v>
      </c>
      <c r="G512" s="50">
        <v>1</v>
      </c>
      <c r="H512" s="50">
        <v>18.100000000000001</v>
      </c>
    </row>
    <row r="513" spans="1:8" x14ac:dyDescent="0.3">
      <c r="A513" s="50" t="s">
        <v>4436</v>
      </c>
      <c r="B513" s="50" t="s">
        <v>4437</v>
      </c>
      <c r="C513" s="50" t="s">
        <v>23</v>
      </c>
      <c r="D513" s="50">
        <v>47330201</v>
      </c>
      <c r="E513" s="50">
        <v>1607000916</v>
      </c>
      <c r="F513" s="50" t="s">
        <v>4297</v>
      </c>
      <c r="G513" s="50">
        <v>1</v>
      </c>
      <c r="H513" s="50">
        <v>4.2</v>
      </c>
    </row>
    <row r="514" spans="1:8" x14ac:dyDescent="0.3">
      <c r="A514" s="50" t="s">
        <v>4453</v>
      </c>
      <c r="B514" s="50" t="s">
        <v>4454</v>
      </c>
      <c r="C514" s="50" t="s">
        <v>93</v>
      </c>
      <c r="D514" s="50">
        <v>47220100</v>
      </c>
      <c r="E514" s="50">
        <v>3350185</v>
      </c>
      <c r="F514" s="50" t="s">
        <v>4343</v>
      </c>
      <c r="G514" s="50">
        <v>1</v>
      </c>
      <c r="H514" s="50">
        <v>0.8</v>
      </c>
    </row>
    <row r="515" spans="1:8" x14ac:dyDescent="0.3">
      <c r="A515" s="50" t="s">
        <v>4453</v>
      </c>
      <c r="B515" s="50" t="s">
        <v>4454</v>
      </c>
      <c r="C515" s="50" t="s">
        <v>93</v>
      </c>
      <c r="D515" s="50">
        <v>47220100</v>
      </c>
      <c r="E515" s="50" t="s">
        <v>4344</v>
      </c>
      <c r="F515" s="50" t="s">
        <v>4345</v>
      </c>
      <c r="G515" s="50">
        <v>1</v>
      </c>
      <c r="H515" s="50">
        <v>1.5</v>
      </c>
    </row>
    <row r="516" spans="1:8" x14ac:dyDescent="0.3">
      <c r="A516" s="50" t="s">
        <v>4453</v>
      </c>
      <c r="B516" s="50" t="s">
        <v>4454</v>
      </c>
      <c r="C516" s="50" t="s">
        <v>93</v>
      </c>
      <c r="D516" s="50">
        <v>47220100</v>
      </c>
      <c r="E516" s="50" t="s">
        <v>4346</v>
      </c>
      <c r="F516" s="50" t="s">
        <v>4347</v>
      </c>
      <c r="G516" s="50">
        <v>2</v>
      </c>
      <c r="H516" s="50">
        <v>0.45</v>
      </c>
    </row>
    <row r="517" spans="1:8" x14ac:dyDescent="0.3">
      <c r="A517" s="50" t="s">
        <v>4453</v>
      </c>
      <c r="B517" s="50" t="s">
        <v>4454</v>
      </c>
      <c r="C517" s="50" t="s">
        <v>93</v>
      </c>
      <c r="D517" s="50">
        <v>47220100</v>
      </c>
      <c r="E517" s="50" t="s">
        <v>4348</v>
      </c>
      <c r="F517" s="50" t="s">
        <v>4349</v>
      </c>
      <c r="G517" s="50">
        <v>2</v>
      </c>
      <c r="H517" s="50">
        <v>3.5</v>
      </c>
    </row>
    <row r="518" spans="1:8" x14ac:dyDescent="0.3">
      <c r="A518" s="50" t="s">
        <v>4453</v>
      </c>
      <c r="B518" s="50" t="s">
        <v>4454</v>
      </c>
      <c r="C518" s="50" t="s">
        <v>93</v>
      </c>
      <c r="D518" s="50">
        <v>47220100</v>
      </c>
      <c r="E518" s="50" t="s">
        <v>4350</v>
      </c>
      <c r="F518" s="50" t="s">
        <v>4351</v>
      </c>
      <c r="G518" s="50">
        <v>1</v>
      </c>
      <c r="H518" s="50">
        <v>5.5</v>
      </c>
    </row>
    <row r="519" spans="1:8" x14ac:dyDescent="0.3">
      <c r="A519" s="50" t="s">
        <v>4453</v>
      </c>
      <c r="B519" s="50" t="s">
        <v>4454</v>
      </c>
      <c r="C519" s="50" t="s">
        <v>93</v>
      </c>
      <c r="D519" s="50">
        <v>47220100</v>
      </c>
      <c r="E519" s="50" t="s">
        <v>4352</v>
      </c>
      <c r="F519" s="50" t="s">
        <v>4455</v>
      </c>
      <c r="G519" s="50">
        <v>1</v>
      </c>
      <c r="H519" s="50">
        <v>1.2</v>
      </c>
    </row>
    <row r="520" spans="1:8" x14ac:dyDescent="0.3">
      <c r="A520" s="50" t="s">
        <v>4453</v>
      </c>
      <c r="B520" s="50" t="s">
        <v>4454</v>
      </c>
      <c r="C520" s="50" t="s">
        <v>93</v>
      </c>
      <c r="D520" s="50">
        <v>47220100</v>
      </c>
      <c r="E520" s="50" t="s">
        <v>4354</v>
      </c>
      <c r="F520" s="50" t="s">
        <v>4456</v>
      </c>
      <c r="G520" s="50">
        <v>1</v>
      </c>
      <c r="H520" s="50">
        <v>2.2000000000000002</v>
      </c>
    </row>
    <row r="521" spans="1:8" x14ac:dyDescent="0.3">
      <c r="A521" s="50" t="s">
        <v>4453</v>
      </c>
      <c r="B521" s="50" t="s">
        <v>4454</v>
      </c>
      <c r="C521" s="50" t="s">
        <v>93</v>
      </c>
      <c r="D521" s="50">
        <v>47220100</v>
      </c>
      <c r="E521" s="50" t="s">
        <v>4457</v>
      </c>
      <c r="F521" s="50" t="s">
        <v>4357</v>
      </c>
      <c r="G521" s="50">
        <v>2</v>
      </c>
      <c r="H521" s="50">
        <v>3.46</v>
      </c>
    </row>
    <row r="522" spans="1:8" x14ac:dyDescent="0.3">
      <c r="A522" s="50" t="s">
        <v>4453</v>
      </c>
      <c r="B522" s="50" t="s">
        <v>4454</v>
      </c>
      <c r="C522" s="50" t="s">
        <v>93</v>
      </c>
      <c r="D522" s="50">
        <v>47220100</v>
      </c>
      <c r="E522" s="50" t="s">
        <v>4358</v>
      </c>
      <c r="F522" s="50" t="s">
        <v>4359</v>
      </c>
      <c r="G522" s="50">
        <v>1</v>
      </c>
      <c r="H522" s="50">
        <v>4.2</v>
      </c>
    </row>
    <row r="523" spans="1:8" x14ac:dyDescent="0.3">
      <c r="A523" s="50" t="s">
        <v>4453</v>
      </c>
      <c r="B523" s="50" t="s">
        <v>4454</v>
      </c>
      <c r="C523" s="50" t="s">
        <v>93</v>
      </c>
      <c r="D523" s="50">
        <v>47220100</v>
      </c>
      <c r="E523" s="50">
        <v>9610185</v>
      </c>
      <c r="F523" s="50" t="s">
        <v>4360</v>
      </c>
      <c r="G523" s="50">
        <v>2</v>
      </c>
      <c r="H523" s="50">
        <v>3.45</v>
      </c>
    </row>
    <row r="524" spans="1:8" x14ac:dyDescent="0.3">
      <c r="A524" s="50" t="s">
        <v>4453</v>
      </c>
      <c r="B524" s="50" t="s">
        <v>4454</v>
      </c>
      <c r="C524" s="50" t="s">
        <v>93</v>
      </c>
      <c r="D524" s="50">
        <v>47220100</v>
      </c>
      <c r="E524" s="50">
        <v>263077.59999999998</v>
      </c>
      <c r="F524" s="50" t="s">
        <v>4362</v>
      </c>
      <c r="G524" s="50">
        <v>2</v>
      </c>
      <c r="H524" s="50">
        <v>1.56</v>
      </c>
    </row>
    <row r="525" spans="1:8" x14ac:dyDescent="0.3">
      <c r="A525" s="50" t="s">
        <v>4453</v>
      </c>
      <c r="B525" s="50" t="s">
        <v>4454</v>
      </c>
      <c r="C525" s="50" t="s">
        <v>93</v>
      </c>
      <c r="D525" s="50">
        <v>47220100</v>
      </c>
      <c r="E525" s="50">
        <v>3130143</v>
      </c>
      <c r="F525" s="50" t="s">
        <v>4458</v>
      </c>
      <c r="G525" s="50">
        <v>1</v>
      </c>
      <c r="H525" s="50">
        <v>7.8</v>
      </c>
    </row>
    <row r="526" spans="1:8" x14ac:dyDescent="0.3">
      <c r="A526" s="50" t="s">
        <v>4453</v>
      </c>
      <c r="B526" s="50" t="s">
        <v>4454</v>
      </c>
      <c r="C526" s="50" t="s">
        <v>93</v>
      </c>
      <c r="D526" s="50">
        <v>47220100</v>
      </c>
      <c r="E526" s="50">
        <v>2211607</v>
      </c>
      <c r="F526" s="50" t="s">
        <v>4364</v>
      </c>
      <c r="G526" s="50">
        <v>1</v>
      </c>
      <c r="H526" s="50">
        <v>3.3</v>
      </c>
    </row>
    <row r="527" spans="1:8" x14ac:dyDescent="0.3">
      <c r="A527" s="50" t="s">
        <v>4453</v>
      </c>
      <c r="B527" s="50" t="s">
        <v>4454</v>
      </c>
      <c r="C527" s="50" t="s">
        <v>93</v>
      </c>
      <c r="D527" s="50">
        <v>47220100</v>
      </c>
      <c r="E527" s="50" t="s">
        <v>4365</v>
      </c>
      <c r="F527" s="50" t="s">
        <v>4421</v>
      </c>
      <c r="G527" s="50">
        <v>2</v>
      </c>
      <c r="H527" s="50">
        <v>12.6</v>
      </c>
    </row>
    <row r="528" spans="1:8" x14ac:dyDescent="0.3">
      <c r="A528" s="50" t="s">
        <v>4453</v>
      </c>
      <c r="B528" s="50" t="s">
        <v>4454</v>
      </c>
      <c r="C528" s="50" t="s">
        <v>93</v>
      </c>
      <c r="D528" s="50">
        <v>47220100</v>
      </c>
      <c r="E528" s="50" t="s">
        <v>4459</v>
      </c>
      <c r="F528" s="50" t="s">
        <v>4362</v>
      </c>
      <c r="G528" s="50">
        <v>1</v>
      </c>
      <c r="H528" s="50">
        <v>0.8</v>
      </c>
    </row>
    <row r="529" spans="1:8" x14ac:dyDescent="0.3">
      <c r="A529" s="50" t="s">
        <v>4453</v>
      </c>
      <c r="B529" s="50" t="s">
        <v>4454</v>
      </c>
      <c r="C529" s="50" t="s">
        <v>93</v>
      </c>
      <c r="D529" s="50">
        <v>47220100</v>
      </c>
      <c r="E529" s="50">
        <v>2110332</v>
      </c>
      <c r="F529" s="50" t="s">
        <v>4372</v>
      </c>
      <c r="G529" s="50">
        <v>1</v>
      </c>
      <c r="H529" s="50">
        <v>1.5</v>
      </c>
    </row>
    <row r="530" spans="1:8" x14ac:dyDescent="0.3">
      <c r="A530" s="50" t="s">
        <v>4453</v>
      </c>
      <c r="B530" s="50" t="s">
        <v>4454</v>
      </c>
      <c r="C530" s="50" t="s">
        <v>93</v>
      </c>
      <c r="D530" s="50">
        <v>47220100</v>
      </c>
      <c r="E530" s="50" t="s">
        <v>4460</v>
      </c>
      <c r="F530" s="50" t="s">
        <v>4368</v>
      </c>
      <c r="G530" s="50">
        <v>1</v>
      </c>
      <c r="H530" s="50">
        <v>6.2</v>
      </c>
    </row>
    <row r="531" spans="1:8" x14ac:dyDescent="0.3">
      <c r="A531" s="50" t="s">
        <v>4453</v>
      </c>
      <c r="B531" s="50" t="s">
        <v>4454</v>
      </c>
      <c r="C531" s="50" t="s">
        <v>93</v>
      </c>
      <c r="D531" s="50">
        <v>47220100</v>
      </c>
      <c r="E531" s="50">
        <v>2416184</v>
      </c>
      <c r="F531" s="50" t="s">
        <v>4424</v>
      </c>
      <c r="G531" s="50">
        <v>1</v>
      </c>
      <c r="H531" s="50">
        <v>3.5</v>
      </c>
    </row>
    <row r="532" spans="1:8" x14ac:dyDescent="0.3">
      <c r="A532" s="50" t="s">
        <v>4453</v>
      </c>
      <c r="B532" s="50" t="s">
        <v>4454</v>
      </c>
      <c r="C532" s="50" t="s">
        <v>93</v>
      </c>
      <c r="D532" s="50">
        <v>47220100</v>
      </c>
      <c r="E532" s="50">
        <v>2110337</v>
      </c>
      <c r="F532" s="50" t="s">
        <v>4372</v>
      </c>
      <c r="G532" s="50">
        <v>1</v>
      </c>
      <c r="H532" s="50">
        <v>5.5</v>
      </c>
    </row>
    <row r="533" spans="1:8" x14ac:dyDescent="0.3">
      <c r="A533" s="50" t="s">
        <v>4453</v>
      </c>
      <c r="B533" s="50" t="s">
        <v>4454</v>
      </c>
      <c r="C533" s="50" t="s">
        <v>93</v>
      </c>
      <c r="D533" s="50">
        <v>47220100</v>
      </c>
      <c r="E533" s="50" t="s">
        <v>4461</v>
      </c>
      <c r="F533" s="50" t="s">
        <v>4462</v>
      </c>
      <c r="G533" s="50">
        <v>1</v>
      </c>
      <c r="H533" s="50">
        <v>1.2</v>
      </c>
    </row>
    <row r="534" spans="1:8" x14ac:dyDescent="0.3">
      <c r="A534" s="50" t="s">
        <v>4453</v>
      </c>
      <c r="B534" s="50" t="s">
        <v>4454</v>
      </c>
      <c r="C534" s="50" t="s">
        <v>93</v>
      </c>
      <c r="D534" s="50">
        <v>47220100</v>
      </c>
      <c r="E534" s="50" t="s">
        <v>4463</v>
      </c>
      <c r="F534" s="50" t="s">
        <v>4464</v>
      </c>
      <c r="G534" s="50">
        <v>1</v>
      </c>
      <c r="H534" s="50">
        <v>2.2000000000000002</v>
      </c>
    </row>
    <row r="535" spans="1:8" x14ac:dyDescent="0.3">
      <c r="A535" s="50" t="s">
        <v>4453</v>
      </c>
      <c r="B535" s="50" t="s">
        <v>4454</v>
      </c>
      <c r="C535" s="50" t="s">
        <v>93</v>
      </c>
      <c r="D535" s="50">
        <v>47220100</v>
      </c>
      <c r="E535" s="50" t="s">
        <v>4373</v>
      </c>
      <c r="F535" s="50" t="s">
        <v>4374</v>
      </c>
      <c r="G535" s="50">
        <v>1</v>
      </c>
      <c r="H535" s="50">
        <v>3.46</v>
      </c>
    </row>
    <row r="536" spans="1:8" x14ac:dyDescent="0.3">
      <c r="A536" s="50" t="s">
        <v>4453</v>
      </c>
      <c r="B536" s="50" t="s">
        <v>4454</v>
      </c>
      <c r="C536" s="50" t="s">
        <v>93</v>
      </c>
      <c r="D536" s="50">
        <v>47220100</v>
      </c>
      <c r="E536" s="50" t="s">
        <v>4375</v>
      </c>
      <c r="F536" s="50" t="s">
        <v>4376</v>
      </c>
      <c r="G536" s="50">
        <v>4</v>
      </c>
      <c r="H536" s="50">
        <v>4.2</v>
      </c>
    </row>
    <row r="537" spans="1:8" x14ac:dyDescent="0.3">
      <c r="A537" s="50" t="s">
        <v>4453</v>
      </c>
      <c r="B537" s="50" t="s">
        <v>4454</v>
      </c>
      <c r="C537" s="50" t="s">
        <v>93</v>
      </c>
      <c r="D537" s="50">
        <v>47220100</v>
      </c>
      <c r="E537" s="50" t="s">
        <v>4377</v>
      </c>
      <c r="F537" s="50" t="s">
        <v>4378</v>
      </c>
      <c r="G537" s="50">
        <v>4</v>
      </c>
      <c r="H537" s="50">
        <v>3.45</v>
      </c>
    </row>
    <row r="538" spans="1:8" x14ac:dyDescent="0.3">
      <c r="A538" s="50" t="s">
        <v>4453</v>
      </c>
      <c r="B538" s="50" t="s">
        <v>4454</v>
      </c>
      <c r="C538" s="50" t="s">
        <v>93</v>
      </c>
      <c r="D538" s="50">
        <v>47220100</v>
      </c>
      <c r="E538" s="50" t="s">
        <v>4465</v>
      </c>
      <c r="F538" s="50" t="s">
        <v>4466</v>
      </c>
      <c r="G538" s="50">
        <v>4</v>
      </c>
      <c r="H538" s="50">
        <v>1.56</v>
      </c>
    </row>
    <row r="539" spans="1:8" x14ac:dyDescent="0.3">
      <c r="A539" s="50" t="s">
        <v>4453</v>
      </c>
      <c r="B539" s="50" t="s">
        <v>4454</v>
      </c>
      <c r="C539" s="50" t="s">
        <v>93</v>
      </c>
      <c r="D539" s="50">
        <v>47220100</v>
      </c>
      <c r="E539" s="50" t="s">
        <v>4379</v>
      </c>
      <c r="F539" s="50" t="s">
        <v>4380</v>
      </c>
      <c r="G539" s="50">
        <v>1</v>
      </c>
      <c r="H539" s="50">
        <v>7.8</v>
      </c>
    </row>
    <row r="540" spans="1:8" x14ac:dyDescent="0.3">
      <c r="A540" s="50" t="s">
        <v>4453</v>
      </c>
      <c r="B540" s="50" t="s">
        <v>4454</v>
      </c>
      <c r="C540" s="50" t="s">
        <v>93</v>
      </c>
      <c r="D540" s="50">
        <v>47220100</v>
      </c>
      <c r="E540" s="50" t="s">
        <v>4381</v>
      </c>
      <c r="F540" s="50" t="s">
        <v>4382</v>
      </c>
      <c r="G540" s="50">
        <v>1</v>
      </c>
      <c r="H540" s="50">
        <v>3.3</v>
      </c>
    </row>
    <row r="541" spans="1:8" x14ac:dyDescent="0.3">
      <c r="A541" s="50" t="s">
        <v>4453</v>
      </c>
      <c r="B541" s="50" t="s">
        <v>4454</v>
      </c>
      <c r="C541" s="50" t="s">
        <v>93</v>
      </c>
      <c r="D541" s="50">
        <v>47220100</v>
      </c>
      <c r="E541" s="50" t="s">
        <v>4383</v>
      </c>
      <c r="F541" s="50" t="s">
        <v>4384</v>
      </c>
      <c r="G541" s="50">
        <v>1</v>
      </c>
      <c r="H541" s="50">
        <v>12.6</v>
      </c>
    </row>
    <row r="542" spans="1:8" x14ac:dyDescent="0.3">
      <c r="A542" s="50" t="s">
        <v>4453</v>
      </c>
      <c r="B542" s="50" t="s">
        <v>4454</v>
      </c>
      <c r="C542" s="50" t="s">
        <v>93</v>
      </c>
      <c r="D542" s="50">
        <v>47220100</v>
      </c>
      <c r="E542" s="50" t="s">
        <v>4385</v>
      </c>
      <c r="F542" s="50" t="s">
        <v>4386</v>
      </c>
      <c r="G542" s="50">
        <v>1</v>
      </c>
      <c r="H542" s="50">
        <v>0.8</v>
      </c>
    </row>
    <row r="543" spans="1:8" x14ac:dyDescent="0.3">
      <c r="A543" s="50" t="s">
        <v>4453</v>
      </c>
      <c r="B543" s="50" t="s">
        <v>4454</v>
      </c>
      <c r="C543" s="50" t="s">
        <v>93</v>
      </c>
      <c r="D543" s="50">
        <v>47220100</v>
      </c>
      <c r="E543" s="50" t="s">
        <v>4387</v>
      </c>
      <c r="F543" s="50" t="s">
        <v>4388</v>
      </c>
      <c r="G543" s="50">
        <v>1</v>
      </c>
      <c r="H543" s="50">
        <v>1.5</v>
      </c>
    </row>
    <row r="544" spans="1:8" x14ac:dyDescent="0.3">
      <c r="A544" s="50" t="s">
        <v>4453</v>
      </c>
      <c r="B544" s="50" t="s">
        <v>4454</v>
      </c>
      <c r="C544" s="50" t="s">
        <v>93</v>
      </c>
      <c r="D544" s="50">
        <v>47220100</v>
      </c>
      <c r="E544" s="50" t="s">
        <v>4389</v>
      </c>
      <c r="F544" s="50" t="s">
        <v>4390</v>
      </c>
      <c r="G544" s="50">
        <v>1</v>
      </c>
      <c r="H544" s="50">
        <v>0.45</v>
      </c>
    </row>
    <row r="545" spans="1:8" x14ac:dyDescent="0.3">
      <c r="A545" s="50" t="s">
        <v>4453</v>
      </c>
      <c r="B545" s="50" t="s">
        <v>4454</v>
      </c>
      <c r="C545" s="50" t="s">
        <v>93</v>
      </c>
      <c r="D545" s="50">
        <v>47220100</v>
      </c>
      <c r="E545" s="50" t="s">
        <v>4391</v>
      </c>
      <c r="F545" s="50" t="s">
        <v>4467</v>
      </c>
      <c r="G545" s="50">
        <v>1</v>
      </c>
      <c r="H545" s="50">
        <v>3.5</v>
      </c>
    </row>
    <row r="546" spans="1:8" x14ac:dyDescent="0.3">
      <c r="A546" s="50" t="s">
        <v>4453</v>
      </c>
      <c r="B546" s="50" t="s">
        <v>4454</v>
      </c>
      <c r="C546" s="50" t="s">
        <v>93</v>
      </c>
      <c r="D546" s="50">
        <v>47220100</v>
      </c>
      <c r="E546" s="50" t="s">
        <v>4393</v>
      </c>
      <c r="F546" s="50" t="s">
        <v>4394</v>
      </c>
      <c r="G546" s="50">
        <v>1</v>
      </c>
      <c r="H546" s="50">
        <v>5.5</v>
      </c>
    </row>
    <row r="547" spans="1:8" x14ac:dyDescent="0.3">
      <c r="A547" s="50" t="s">
        <v>4453</v>
      </c>
      <c r="B547" s="50" t="s">
        <v>4454</v>
      </c>
      <c r="C547" s="50" t="s">
        <v>93</v>
      </c>
      <c r="D547" s="50">
        <v>47220100</v>
      </c>
      <c r="E547" s="50" t="s">
        <v>4395</v>
      </c>
      <c r="F547" s="50" t="s">
        <v>4396</v>
      </c>
      <c r="G547" s="50">
        <v>1</v>
      </c>
      <c r="H547" s="50">
        <v>0.45</v>
      </c>
    </row>
    <row r="548" spans="1:8" x14ac:dyDescent="0.3">
      <c r="A548" s="50" t="s">
        <v>4453</v>
      </c>
      <c r="B548" s="50" t="s">
        <v>4454</v>
      </c>
      <c r="C548" s="50" t="s">
        <v>93</v>
      </c>
      <c r="D548" s="50">
        <v>47220100</v>
      </c>
      <c r="E548" s="50" t="s">
        <v>4397</v>
      </c>
      <c r="F548" s="50" t="s">
        <v>4398</v>
      </c>
      <c r="G548" s="50">
        <v>1</v>
      </c>
      <c r="H548" s="50">
        <v>3.5</v>
      </c>
    </row>
    <row r="549" spans="1:8" x14ac:dyDescent="0.3">
      <c r="A549" s="50" t="s">
        <v>4453</v>
      </c>
      <c r="B549" s="50" t="s">
        <v>4454</v>
      </c>
      <c r="C549" s="50" t="s">
        <v>93</v>
      </c>
      <c r="D549" s="50">
        <v>47220100</v>
      </c>
      <c r="E549" s="50" t="s">
        <v>4399</v>
      </c>
      <c r="F549" s="50" t="s">
        <v>4400</v>
      </c>
      <c r="G549" s="50">
        <v>1</v>
      </c>
      <c r="H549" s="50">
        <v>5.5</v>
      </c>
    </row>
    <row r="550" spans="1:8" x14ac:dyDescent="0.3">
      <c r="A550" s="50" t="s">
        <v>4453</v>
      </c>
      <c r="B550" s="50" t="s">
        <v>4454</v>
      </c>
      <c r="C550" s="50" t="s">
        <v>93</v>
      </c>
      <c r="D550" s="50">
        <v>47220100</v>
      </c>
      <c r="E550" s="50" t="s">
        <v>4468</v>
      </c>
      <c r="F550" s="50" t="s">
        <v>4362</v>
      </c>
      <c r="G550" s="50">
        <v>1</v>
      </c>
      <c r="H550" s="50">
        <v>1.2</v>
      </c>
    </row>
    <row r="551" spans="1:8" x14ac:dyDescent="0.3">
      <c r="A551" s="50" t="s">
        <v>4453</v>
      </c>
      <c r="B551" s="50" t="s">
        <v>4454</v>
      </c>
      <c r="C551" s="50" t="s">
        <v>93</v>
      </c>
      <c r="D551" s="50">
        <v>47220100</v>
      </c>
      <c r="E551" s="50" t="s">
        <v>4401</v>
      </c>
      <c r="F551" s="50" t="s">
        <v>4402</v>
      </c>
      <c r="G551" s="50">
        <v>1</v>
      </c>
      <c r="H551" s="50">
        <v>3.45</v>
      </c>
    </row>
    <row r="552" spans="1:8" x14ac:dyDescent="0.3">
      <c r="A552" s="50" t="s">
        <v>4453</v>
      </c>
      <c r="B552" s="50" t="s">
        <v>4454</v>
      </c>
      <c r="C552" s="50" t="s">
        <v>93</v>
      </c>
      <c r="D552" s="50">
        <v>47220100</v>
      </c>
      <c r="E552" s="50" t="s">
        <v>4403</v>
      </c>
      <c r="F552" s="50" t="s">
        <v>4404</v>
      </c>
      <c r="G552" s="50">
        <v>1</v>
      </c>
      <c r="H552" s="50">
        <v>1.56</v>
      </c>
    </row>
    <row r="553" spans="1:8" x14ac:dyDescent="0.3">
      <c r="A553" s="50" t="s">
        <v>4453</v>
      </c>
      <c r="B553" s="50" t="s">
        <v>4454</v>
      </c>
      <c r="C553" s="50" t="s">
        <v>93</v>
      </c>
      <c r="D553" s="50">
        <v>47220100</v>
      </c>
      <c r="E553" s="50" t="s">
        <v>4469</v>
      </c>
      <c r="F553" s="50" t="s">
        <v>4462</v>
      </c>
      <c r="G553" s="50">
        <v>1</v>
      </c>
      <c r="H553" s="50">
        <v>7.8</v>
      </c>
    </row>
    <row r="554" spans="1:8" x14ac:dyDescent="0.3">
      <c r="A554" s="50" t="s">
        <v>4453</v>
      </c>
      <c r="B554" s="50" t="s">
        <v>4454</v>
      </c>
      <c r="C554" s="50" t="s">
        <v>93</v>
      </c>
      <c r="D554" s="50">
        <v>47220100</v>
      </c>
      <c r="E554" s="50" t="s">
        <v>4470</v>
      </c>
      <c r="F554" s="50" t="s">
        <v>4471</v>
      </c>
      <c r="G554" s="50">
        <v>2</v>
      </c>
      <c r="H554" s="50">
        <v>3.3</v>
      </c>
    </row>
    <row r="555" spans="1:8" x14ac:dyDescent="0.3">
      <c r="A555" s="50" t="s">
        <v>4453</v>
      </c>
      <c r="B555" s="50" t="s">
        <v>4454</v>
      </c>
      <c r="C555" s="50" t="s">
        <v>93</v>
      </c>
      <c r="D555" s="50">
        <v>47220100</v>
      </c>
      <c r="E555" s="50" t="s">
        <v>4472</v>
      </c>
      <c r="F555" s="50" t="s">
        <v>4473</v>
      </c>
      <c r="G555" s="50">
        <v>1</v>
      </c>
      <c r="H555" s="50">
        <v>12.6</v>
      </c>
    </row>
    <row r="556" spans="1:8" x14ac:dyDescent="0.3">
      <c r="A556" s="50" t="s">
        <v>4453</v>
      </c>
      <c r="B556" s="50" t="s">
        <v>4454</v>
      </c>
      <c r="C556" s="50" t="s">
        <v>93</v>
      </c>
      <c r="D556" s="50">
        <v>47220100</v>
      </c>
      <c r="E556" s="50" t="s">
        <v>4474</v>
      </c>
      <c r="F556" s="50" t="s">
        <v>4475</v>
      </c>
      <c r="G556" s="50">
        <v>4</v>
      </c>
      <c r="H556" s="50">
        <v>0.45</v>
      </c>
    </row>
    <row r="557" spans="1:8" x14ac:dyDescent="0.3">
      <c r="A557" s="50" t="s">
        <v>4453</v>
      </c>
      <c r="B557" s="50" t="s">
        <v>4454</v>
      </c>
      <c r="C557" s="50" t="s">
        <v>93</v>
      </c>
      <c r="D557" s="50">
        <v>47220100</v>
      </c>
      <c r="E557" s="50" t="s">
        <v>4476</v>
      </c>
      <c r="F557" s="50" t="s">
        <v>4477</v>
      </c>
      <c r="G557" s="50">
        <v>2</v>
      </c>
      <c r="H557" s="50">
        <v>3.5</v>
      </c>
    </row>
    <row r="558" spans="1:8" x14ac:dyDescent="0.3">
      <c r="A558" s="50" t="s">
        <v>4453</v>
      </c>
      <c r="B558" s="50" t="s">
        <v>4454</v>
      </c>
      <c r="C558" s="50" t="s">
        <v>93</v>
      </c>
      <c r="D558" s="50">
        <v>47220100</v>
      </c>
      <c r="E558" s="50" t="s">
        <v>4405</v>
      </c>
      <c r="F558" s="50" t="s">
        <v>4406</v>
      </c>
      <c r="G558" s="50">
        <v>1</v>
      </c>
      <c r="H558" s="50">
        <v>5.5</v>
      </c>
    </row>
    <row r="559" spans="1:8" x14ac:dyDescent="0.3">
      <c r="A559" s="50" t="s">
        <v>4453</v>
      </c>
      <c r="B559" s="50" t="s">
        <v>4454</v>
      </c>
      <c r="C559" s="50" t="s">
        <v>93</v>
      </c>
      <c r="D559" s="50">
        <v>47220100</v>
      </c>
      <c r="E559" s="50" t="s">
        <v>4435</v>
      </c>
      <c r="F559" s="50" t="s">
        <v>4408</v>
      </c>
      <c r="G559" s="50">
        <v>1</v>
      </c>
      <c r="H559" s="50">
        <v>1.5</v>
      </c>
    </row>
    <row r="560" spans="1:8" x14ac:dyDescent="0.3">
      <c r="A560" s="50" t="s">
        <v>4453</v>
      </c>
      <c r="B560" s="50" t="s">
        <v>4454</v>
      </c>
      <c r="C560" s="50" t="s">
        <v>93</v>
      </c>
      <c r="D560" s="50">
        <v>47220100</v>
      </c>
      <c r="E560" s="50" t="s">
        <v>4478</v>
      </c>
      <c r="F560" s="50" t="s">
        <v>4458</v>
      </c>
      <c r="G560" s="50">
        <v>1</v>
      </c>
      <c r="H560" s="50">
        <v>3.5</v>
      </c>
    </row>
    <row r="561" spans="1:8" x14ac:dyDescent="0.3">
      <c r="A561" s="50" t="s">
        <v>4453</v>
      </c>
      <c r="B561" s="50" t="s">
        <v>4454</v>
      </c>
      <c r="C561" s="50" t="s">
        <v>48</v>
      </c>
      <c r="D561" s="50">
        <v>47220101</v>
      </c>
      <c r="E561" s="50">
        <v>3350185</v>
      </c>
      <c r="F561" s="50" t="s">
        <v>4343</v>
      </c>
      <c r="G561" s="50">
        <v>1</v>
      </c>
      <c r="H561" s="50">
        <v>0.8</v>
      </c>
    </row>
    <row r="562" spans="1:8" x14ac:dyDescent="0.3">
      <c r="A562" s="50" t="s">
        <v>4453</v>
      </c>
      <c r="B562" s="50" t="s">
        <v>4454</v>
      </c>
      <c r="C562" s="50" t="s">
        <v>48</v>
      </c>
      <c r="D562" s="50">
        <v>47220101</v>
      </c>
      <c r="E562" s="50" t="s">
        <v>4344</v>
      </c>
      <c r="F562" s="50" t="s">
        <v>4345</v>
      </c>
      <c r="G562" s="50">
        <v>1</v>
      </c>
      <c r="H562" s="50">
        <v>1.5</v>
      </c>
    </row>
    <row r="563" spans="1:8" x14ac:dyDescent="0.3">
      <c r="A563" s="50" t="s">
        <v>4453</v>
      </c>
      <c r="B563" s="50" t="s">
        <v>4454</v>
      </c>
      <c r="C563" s="50" t="s">
        <v>48</v>
      </c>
      <c r="D563" s="50">
        <v>47220101</v>
      </c>
      <c r="E563" s="50" t="s">
        <v>4346</v>
      </c>
      <c r="F563" s="50" t="s">
        <v>4347</v>
      </c>
      <c r="G563" s="50">
        <v>2</v>
      </c>
      <c r="H563" s="50">
        <v>0.45</v>
      </c>
    </row>
    <row r="564" spans="1:8" x14ac:dyDescent="0.3">
      <c r="A564" s="50" t="s">
        <v>4453</v>
      </c>
      <c r="B564" s="50" t="s">
        <v>4454</v>
      </c>
      <c r="C564" s="50" t="s">
        <v>48</v>
      </c>
      <c r="D564" s="50">
        <v>47220101</v>
      </c>
      <c r="E564" s="50" t="s">
        <v>4348</v>
      </c>
      <c r="F564" s="50" t="s">
        <v>4349</v>
      </c>
      <c r="G564" s="50">
        <v>2</v>
      </c>
      <c r="H564" s="50">
        <v>3.5</v>
      </c>
    </row>
    <row r="565" spans="1:8" x14ac:dyDescent="0.3">
      <c r="A565" s="50" t="s">
        <v>4453</v>
      </c>
      <c r="B565" s="50" t="s">
        <v>4454</v>
      </c>
      <c r="C565" s="50" t="s">
        <v>48</v>
      </c>
      <c r="D565" s="50">
        <v>47220101</v>
      </c>
      <c r="E565" s="50" t="s">
        <v>4350</v>
      </c>
      <c r="F565" s="50" t="s">
        <v>4351</v>
      </c>
      <c r="G565" s="50">
        <v>1</v>
      </c>
      <c r="H565" s="50">
        <v>5.5</v>
      </c>
    </row>
    <row r="566" spans="1:8" x14ac:dyDescent="0.3">
      <c r="A566" s="50" t="s">
        <v>4453</v>
      </c>
      <c r="B566" s="50" t="s">
        <v>4454</v>
      </c>
      <c r="C566" s="50" t="s">
        <v>48</v>
      </c>
      <c r="D566" s="50">
        <v>47220101</v>
      </c>
      <c r="E566" s="50" t="s">
        <v>4352</v>
      </c>
      <c r="F566" s="50" t="s">
        <v>4455</v>
      </c>
      <c r="G566" s="50">
        <v>1</v>
      </c>
      <c r="H566" s="50">
        <v>1.2</v>
      </c>
    </row>
    <row r="567" spans="1:8" x14ac:dyDescent="0.3">
      <c r="A567" s="50" t="s">
        <v>4453</v>
      </c>
      <c r="B567" s="50" t="s">
        <v>4454</v>
      </c>
      <c r="C567" s="50" t="s">
        <v>48</v>
      </c>
      <c r="D567" s="50">
        <v>47220101</v>
      </c>
      <c r="E567" s="50" t="s">
        <v>4354</v>
      </c>
      <c r="F567" s="50" t="s">
        <v>4456</v>
      </c>
      <c r="G567" s="50">
        <v>1</v>
      </c>
      <c r="H567" s="50">
        <v>2.2000000000000002</v>
      </c>
    </row>
    <row r="568" spans="1:8" x14ac:dyDescent="0.3">
      <c r="A568" s="50" t="s">
        <v>4453</v>
      </c>
      <c r="B568" s="50" t="s">
        <v>4454</v>
      </c>
      <c r="C568" s="50" t="s">
        <v>48</v>
      </c>
      <c r="D568" s="50">
        <v>47220101</v>
      </c>
      <c r="E568" s="50" t="s">
        <v>4457</v>
      </c>
      <c r="F568" s="50" t="s">
        <v>4357</v>
      </c>
      <c r="G568" s="50">
        <v>2</v>
      </c>
      <c r="H568" s="50">
        <v>3.46</v>
      </c>
    </row>
    <row r="569" spans="1:8" x14ac:dyDescent="0.3">
      <c r="A569" s="50" t="s">
        <v>4453</v>
      </c>
      <c r="B569" s="50" t="s">
        <v>4454</v>
      </c>
      <c r="C569" s="50" t="s">
        <v>48</v>
      </c>
      <c r="D569" s="50">
        <v>47220101</v>
      </c>
      <c r="E569" s="50" t="s">
        <v>4358</v>
      </c>
      <c r="F569" s="50" t="s">
        <v>4359</v>
      </c>
      <c r="G569" s="50">
        <v>1</v>
      </c>
      <c r="H569" s="50">
        <v>4.2</v>
      </c>
    </row>
    <row r="570" spans="1:8" x14ac:dyDescent="0.3">
      <c r="A570" s="50" t="s">
        <v>4453</v>
      </c>
      <c r="B570" s="50" t="s">
        <v>4454</v>
      </c>
      <c r="C570" s="50" t="s">
        <v>48</v>
      </c>
      <c r="D570" s="50">
        <v>47220101</v>
      </c>
      <c r="E570" s="50">
        <v>9610185</v>
      </c>
      <c r="F570" s="50" t="s">
        <v>4360</v>
      </c>
      <c r="G570" s="50">
        <v>2</v>
      </c>
      <c r="H570" s="50">
        <v>3.45</v>
      </c>
    </row>
    <row r="571" spans="1:8" x14ac:dyDescent="0.3">
      <c r="A571" s="50" t="s">
        <v>4453</v>
      </c>
      <c r="B571" s="50" t="s">
        <v>4454</v>
      </c>
      <c r="C571" s="50" t="s">
        <v>48</v>
      </c>
      <c r="D571" s="50">
        <v>47220101</v>
      </c>
      <c r="E571" s="50">
        <v>263077.59999999998</v>
      </c>
      <c r="F571" s="50" t="s">
        <v>4362</v>
      </c>
      <c r="G571" s="50">
        <v>2</v>
      </c>
      <c r="H571" s="50">
        <v>1.56</v>
      </c>
    </row>
    <row r="572" spans="1:8" x14ac:dyDescent="0.3">
      <c r="A572" s="50" t="s">
        <v>4453</v>
      </c>
      <c r="B572" s="50" t="s">
        <v>4454</v>
      </c>
      <c r="C572" s="50" t="s">
        <v>48</v>
      </c>
      <c r="D572" s="50">
        <v>47220101</v>
      </c>
      <c r="E572" s="50">
        <v>3130144</v>
      </c>
      <c r="F572" s="50" t="s">
        <v>4458</v>
      </c>
      <c r="G572" s="50">
        <v>1</v>
      </c>
      <c r="H572" s="50">
        <v>7.8</v>
      </c>
    </row>
    <row r="573" spans="1:8" x14ac:dyDescent="0.3">
      <c r="A573" s="50" t="s">
        <v>4453</v>
      </c>
      <c r="B573" s="50" t="s">
        <v>4454</v>
      </c>
      <c r="C573" s="50" t="s">
        <v>48</v>
      </c>
      <c r="D573" s="50">
        <v>47220101</v>
      </c>
      <c r="E573" s="50">
        <v>2211607</v>
      </c>
      <c r="F573" s="50" t="s">
        <v>4364</v>
      </c>
      <c r="G573" s="50">
        <v>1</v>
      </c>
      <c r="H573" s="50">
        <v>3.3</v>
      </c>
    </row>
    <row r="574" spans="1:8" x14ac:dyDescent="0.3">
      <c r="A574" s="50" t="s">
        <v>4453</v>
      </c>
      <c r="B574" s="50" t="s">
        <v>4454</v>
      </c>
      <c r="C574" s="50" t="s">
        <v>48</v>
      </c>
      <c r="D574" s="50">
        <v>47220101</v>
      </c>
      <c r="E574" s="50" t="s">
        <v>4365</v>
      </c>
      <c r="F574" s="50" t="s">
        <v>4421</v>
      </c>
      <c r="G574" s="50">
        <v>2</v>
      </c>
      <c r="H574" s="50">
        <v>12.6</v>
      </c>
    </row>
    <row r="575" spans="1:8" x14ac:dyDescent="0.3">
      <c r="A575" s="50" t="s">
        <v>4453</v>
      </c>
      <c r="B575" s="50" t="s">
        <v>4454</v>
      </c>
      <c r="C575" s="50" t="s">
        <v>48</v>
      </c>
      <c r="D575" s="50">
        <v>47220101</v>
      </c>
      <c r="E575" s="50" t="s">
        <v>4459</v>
      </c>
      <c r="F575" s="50" t="s">
        <v>4362</v>
      </c>
      <c r="G575" s="50">
        <v>1</v>
      </c>
      <c r="H575" s="50">
        <v>0.8</v>
      </c>
    </row>
    <row r="576" spans="1:8" x14ac:dyDescent="0.3">
      <c r="A576" s="50" t="s">
        <v>4453</v>
      </c>
      <c r="B576" s="50" t="s">
        <v>4454</v>
      </c>
      <c r="C576" s="50" t="s">
        <v>48</v>
      </c>
      <c r="D576" s="50">
        <v>47220101</v>
      </c>
      <c r="E576" s="50">
        <v>2110332</v>
      </c>
      <c r="F576" s="50" t="s">
        <v>4372</v>
      </c>
      <c r="G576" s="50">
        <v>1</v>
      </c>
      <c r="H576" s="50">
        <v>1.5</v>
      </c>
    </row>
    <row r="577" spans="1:8" x14ac:dyDescent="0.3">
      <c r="A577" s="50" t="s">
        <v>4453</v>
      </c>
      <c r="B577" s="50" t="s">
        <v>4454</v>
      </c>
      <c r="C577" s="50" t="s">
        <v>48</v>
      </c>
      <c r="D577" s="50">
        <v>47220101</v>
      </c>
      <c r="E577" s="50" t="s">
        <v>4430</v>
      </c>
      <c r="F577" s="50" t="s">
        <v>4368</v>
      </c>
      <c r="G577" s="50">
        <v>1</v>
      </c>
      <c r="H577" s="50">
        <v>7.05</v>
      </c>
    </row>
    <row r="578" spans="1:8" x14ac:dyDescent="0.3">
      <c r="A578" s="50" t="s">
        <v>4453</v>
      </c>
      <c r="B578" s="50" t="s">
        <v>4454</v>
      </c>
      <c r="C578" s="50" t="s">
        <v>48</v>
      </c>
      <c r="D578" s="50">
        <v>47220101</v>
      </c>
      <c r="E578" s="50">
        <v>2416185</v>
      </c>
      <c r="F578" s="50" t="s">
        <v>4424</v>
      </c>
      <c r="G578" s="50">
        <v>1</v>
      </c>
      <c r="H578" s="50">
        <v>4.2</v>
      </c>
    </row>
    <row r="579" spans="1:8" x14ac:dyDescent="0.3">
      <c r="A579" s="50" t="s">
        <v>4453</v>
      </c>
      <c r="B579" s="50" t="s">
        <v>4454</v>
      </c>
      <c r="C579" s="50" t="s">
        <v>48</v>
      </c>
      <c r="D579" s="50">
        <v>47220101</v>
      </c>
      <c r="E579" s="50">
        <v>2110337</v>
      </c>
      <c r="F579" s="50" t="s">
        <v>4372</v>
      </c>
      <c r="G579" s="50">
        <v>1</v>
      </c>
      <c r="H579" s="50">
        <v>5.5</v>
      </c>
    </row>
    <row r="580" spans="1:8" x14ac:dyDescent="0.3">
      <c r="A580" s="50" t="s">
        <v>4453</v>
      </c>
      <c r="B580" s="50" t="s">
        <v>4454</v>
      </c>
      <c r="C580" s="50" t="s">
        <v>48</v>
      </c>
      <c r="D580" s="50">
        <v>47220101</v>
      </c>
      <c r="E580" s="50" t="s">
        <v>4461</v>
      </c>
      <c r="F580" s="50" t="s">
        <v>4462</v>
      </c>
      <c r="G580" s="50">
        <v>1</v>
      </c>
      <c r="H580" s="50">
        <v>1.2</v>
      </c>
    </row>
    <row r="581" spans="1:8" x14ac:dyDescent="0.3">
      <c r="A581" s="50" t="s">
        <v>4453</v>
      </c>
      <c r="B581" s="50" t="s">
        <v>4454</v>
      </c>
      <c r="C581" s="50" t="s">
        <v>48</v>
      </c>
      <c r="D581" s="50">
        <v>47220101</v>
      </c>
      <c r="E581" s="50" t="s">
        <v>4463</v>
      </c>
      <c r="F581" s="50" t="s">
        <v>4464</v>
      </c>
      <c r="G581" s="50">
        <v>1</v>
      </c>
      <c r="H581" s="50">
        <v>2.2000000000000002</v>
      </c>
    </row>
    <row r="582" spans="1:8" x14ac:dyDescent="0.3">
      <c r="A582" s="50" t="s">
        <v>4453</v>
      </c>
      <c r="B582" s="50" t="s">
        <v>4454</v>
      </c>
      <c r="C582" s="50" t="s">
        <v>48</v>
      </c>
      <c r="D582" s="50">
        <v>47220101</v>
      </c>
      <c r="E582" s="50" t="s">
        <v>4373</v>
      </c>
      <c r="F582" s="50" t="s">
        <v>4374</v>
      </c>
      <c r="G582" s="50">
        <v>1</v>
      </c>
      <c r="H582" s="50">
        <v>3.46</v>
      </c>
    </row>
    <row r="583" spans="1:8" x14ac:dyDescent="0.3">
      <c r="A583" s="50" t="s">
        <v>4453</v>
      </c>
      <c r="B583" s="50" t="s">
        <v>4454</v>
      </c>
      <c r="C583" s="50" t="s">
        <v>48</v>
      </c>
      <c r="D583" s="50">
        <v>47220101</v>
      </c>
      <c r="E583" s="50" t="s">
        <v>4375</v>
      </c>
      <c r="F583" s="50" t="s">
        <v>4376</v>
      </c>
      <c r="G583" s="50">
        <v>4</v>
      </c>
      <c r="H583" s="50">
        <v>4.2</v>
      </c>
    </row>
    <row r="584" spans="1:8" x14ac:dyDescent="0.3">
      <c r="A584" s="50" t="s">
        <v>4453</v>
      </c>
      <c r="B584" s="50" t="s">
        <v>4454</v>
      </c>
      <c r="C584" s="50" t="s">
        <v>48</v>
      </c>
      <c r="D584" s="50">
        <v>47220101</v>
      </c>
      <c r="E584" s="50" t="s">
        <v>4377</v>
      </c>
      <c r="F584" s="50" t="s">
        <v>4378</v>
      </c>
      <c r="G584" s="50">
        <v>4</v>
      </c>
      <c r="H584" s="50">
        <v>3.45</v>
      </c>
    </row>
    <row r="585" spans="1:8" x14ac:dyDescent="0.3">
      <c r="A585" s="50" t="s">
        <v>4453</v>
      </c>
      <c r="B585" s="50" t="s">
        <v>4454</v>
      </c>
      <c r="C585" s="50" t="s">
        <v>48</v>
      </c>
      <c r="D585" s="50">
        <v>47220101</v>
      </c>
      <c r="E585" s="50" t="s">
        <v>4465</v>
      </c>
      <c r="F585" s="50" t="s">
        <v>4466</v>
      </c>
      <c r="G585" s="50">
        <v>4</v>
      </c>
      <c r="H585" s="50">
        <v>1.56</v>
      </c>
    </row>
    <row r="586" spans="1:8" x14ac:dyDescent="0.3">
      <c r="A586" s="50" t="s">
        <v>4453</v>
      </c>
      <c r="B586" s="50" t="s">
        <v>4454</v>
      </c>
      <c r="C586" s="50" t="s">
        <v>48</v>
      </c>
      <c r="D586" s="50">
        <v>47220101</v>
      </c>
      <c r="E586" s="50" t="s">
        <v>4379</v>
      </c>
      <c r="F586" s="50" t="s">
        <v>4380</v>
      </c>
      <c r="G586" s="50">
        <v>1</v>
      </c>
      <c r="H586" s="50">
        <v>7.8</v>
      </c>
    </row>
    <row r="587" spans="1:8" x14ac:dyDescent="0.3">
      <c r="A587" s="50" t="s">
        <v>4453</v>
      </c>
      <c r="B587" s="50" t="s">
        <v>4454</v>
      </c>
      <c r="C587" s="50" t="s">
        <v>48</v>
      </c>
      <c r="D587" s="50">
        <v>47220101</v>
      </c>
      <c r="E587" s="50" t="s">
        <v>4381</v>
      </c>
      <c r="F587" s="50" t="s">
        <v>4382</v>
      </c>
      <c r="G587" s="50">
        <v>1</v>
      </c>
      <c r="H587" s="50">
        <v>3.3</v>
      </c>
    </row>
    <row r="588" spans="1:8" x14ac:dyDescent="0.3">
      <c r="A588" s="50" t="s">
        <v>4453</v>
      </c>
      <c r="B588" s="50" t="s">
        <v>4454</v>
      </c>
      <c r="C588" s="50" t="s">
        <v>48</v>
      </c>
      <c r="D588" s="50">
        <v>47220101</v>
      </c>
      <c r="E588" s="50" t="s">
        <v>4383</v>
      </c>
      <c r="F588" s="50" t="s">
        <v>4384</v>
      </c>
      <c r="G588" s="50">
        <v>1</v>
      </c>
      <c r="H588" s="50">
        <v>12.6</v>
      </c>
    </row>
    <row r="589" spans="1:8" x14ac:dyDescent="0.3">
      <c r="A589" s="50" t="s">
        <v>4453</v>
      </c>
      <c r="B589" s="50" t="s">
        <v>4454</v>
      </c>
      <c r="C589" s="50" t="s">
        <v>48</v>
      </c>
      <c r="D589" s="50">
        <v>47220101</v>
      </c>
      <c r="E589" s="50" t="s">
        <v>4385</v>
      </c>
      <c r="F589" s="50" t="s">
        <v>4386</v>
      </c>
      <c r="G589" s="50">
        <v>1</v>
      </c>
      <c r="H589" s="50">
        <v>0.8</v>
      </c>
    </row>
    <row r="590" spans="1:8" x14ac:dyDescent="0.3">
      <c r="A590" s="50" t="s">
        <v>4453</v>
      </c>
      <c r="B590" s="50" t="s">
        <v>4454</v>
      </c>
      <c r="C590" s="50" t="s">
        <v>48</v>
      </c>
      <c r="D590" s="50">
        <v>47220101</v>
      </c>
      <c r="E590" s="50" t="s">
        <v>4387</v>
      </c>
      <c r="F590" s="50" t="s">
        <v>4388</v>
      </c>
      <c r="G590" s="50">
        <v>1</v>
      </c>
      <c r="H590" s="50">
        <v>1.5</v>
      </c>
    </row>
    <row r="591" spans="1:8" x14ac:dyDescent="0.3">
      <c r="A591" s="50" t="s">
        <v>4453</v>
      </c>
      <c r="B591" s="50" t="s">
        <v>4454</v>
      </c>
      <c r="C591" s="50" t="s">
        <v>48</v>
      </c>
      <c r="D591" s="50">
        <v>47220101</v>
      </c>
      <c r="E591" s="50" t="s">
        <v>4389</v>
      </c>
      <c r="F591" s="50" t="s">
        <v>4390</v>
      </c>
      <c r="G591" s="50">
        <v>1</v>
      </c>
      <c r="H591" s="50">
        <v>0.45</v>
      </c>
    </row>
    <row r="592" spans="1:8" x14ac:dyDescent="0.3">
      <c r="A592" s="50" t="s">
        <v>4453</v>
      </c>
      <c r="B592" s="50" t="s">
        <v>4454</v>
      </c>
      <c r="C592" s="50" t="s">
        <v>48</v>
      </c>
      <c r="D592" s="50">
        <v>47220101</v>
      </c>
      <c r="E592" s="50" t="s">
        <v>4479</v>
      </c>
      <c r="F592" s="50" t="s">
        <v>4467</v>
      </c>
      <c r="G592" s="50">
        <v>1</v>
      </c>
      <c r="H592" s="50">
        <v>5.12</v>
      </c>
    </row>
    <row r="593" spans="1:8" x14ac:dyDescent="0.3">
      <c r="A593" s="50" t="s">
        <v>4453</v>
      </c>
      <c r="B593" s="50" t="s">
        <v>4454</v>
      </c>
      <c r="C593" s="50" t="s">
        <v>48</v>
      </c>
      <c r="D593" s="50">
        <v>47220101</v>
      </c>
      <c r="E593" s="50" t="s">
        <v>4393</v>
      </c>
      <c r="F593" s="50" t="s">
        <v>4394</v>
      </c>
      <c r="G593" s="50">
        <v>1</v>
      </c>
      <c r="H593" s="50">
        <v>5.5</v>
      </c>
    </row>
    <row r="594" spans="1:8" x14ac:dyDescent="0.3">
      <c r="A594" s="50" t="s">
        <v>4453</v>
      </c>
      <c r="B594" s="50" t="s">
        <v>4454</v>
      </c>
      <c r="C594" s="50" t="s">
        <v>48</v>
      </c>
      <c r="D594" s="50">
        <v>47220101</v>
      </c>
      <c r="E594" s="50" t="s">
        <v>4395</v>
      </c>
      <c r="F594" s="50" t="s">
        <v>4396</v>
      </c>
      <c r="G594" s="50">
        <v>1</v>
      </c>
      <c r="H594" s="50">
        <v>0.45</v>
      </c>
    </row>
    <row r="595" spans="1:8" x14ac:dyDescent="0.3">
      <c r="A595" s="50" t="s">
        <v>4453</v>
      </c>
      <c r="B595" s="50" t="s">
        <v>4454</v>
      </c>
      <c r="C595" s="50" t="s">
        <v>48</v>
      </c>
      <c r="D595" s="50">
        <v>47220101</v>
      </c>
      <c r="E595" s="50" t="s">
        <v>4397</v>
      </c>
      <c r="F595" s="50" t="s">
        <v>4398</v>
      </c>
      <c r="G595" s="50">
        <v>1</v>
      </c>
      <c r="H595" s="50">
        <v>3.5</v>
      </c>
    </row>
    <row r="596" spans="1:8" x14ac:dyDescent="0.3">
      <c r="A596" s="50" t="s">
        <v>4453</v>
      </c>
      <c r="B596" s="50" t="s">
        <v>4454</v>
      </c>
      <c r="C596" s="50" t="s">
        <v>48</v>
      </c>
      <c r="D596" s="50">
        <v>47220101</v>
      </c>
      <c r="E596" s="50" t="s">
        <v>4399</v>
      </c>
      <c r="F596" s="50" t="s">
        <v>4400</v>
      </c>
      <c r="G596" s="50">
        <v>1</v>
      </c>
      <c r="H596" s="50">
        <v>5.5</v>
      </c>
    </row>
    <row r="597" spans="1:8" x14ac:dyDescent="0.3">
      <c r="A597" s="50" t="s">
        <v>4453</v>
      </c>
      <c r="B597" s="50" t="s">
        <v>4454</v>
      </c>
      <c r="C597" s="50" t="s">
        <v>48</v>
      </c>
      <c r="D597" s="50">
        <v>47220101</v>
      </c>
      <c r="E597" s="50" t="s">
        <v>4468</v>
      </c>
      <c r="F597" s="50" t="s">
        <v>4362</v>
      </c>
      <c r="G597" s="50">
        <v>1</v>
      </c>
      <c r="H597" s="50">
        <v>1.2</v>
      </c>
    </row>
    <row r="598" spans="1:8" x14ac:dyDescent="0.3">
      <c r="A598" s="50" t="s">
        <v>4453</v>
      </c>
      <c r="B598" s="50" t="s">
        <v>4454</v>
      </c>
      <c r="C598" s="50" t="s">
        <v>48</v>
      </c>
      <c r="D598" s="50">
        <v>47220101</v>
      </c>
      <c r="E598" s="50" t="s">
        <v>4401</v>
      </c>
      <c r="F598" s="50" t="s">
        <v>4402</v>
      </c>
      <c r="G598" s="50">
        <v>1</v>
      </c>
      <c r="H598" s="50">
        <v>3.45</v>
      </c>
    </row>
    <row r="599" spans="1:8" x14ac:dyDescent="0.3">
      <c r="A599" s="50" t="s">
        <v>4453</v>
      </c>
      <c r="B599" s="50" t="s">
        <v>4454</v>
      </c>
      <c r="C599" s="50" t="s">
        <v>48</v>
      </c>
      <c r="D599" s="50">
        <v>47220101</v>
      </c>
      <c r="E599" s="50" t="s">
        <v>4403</v>
      </c>
      <c r="F599" s="50" t="s">
        <v>4404</v>
      </c>
      <c r="G599" s="50">
        <v>1</v>
      </c>
      <c r="H599" s="50">
        <v>1.56</v>
      </c>
    </row>
    <row r="600" spans="1:8" x14ac:dyDescent="0.3">
      <c r="A600" s="50" t="s">
        <v>4453</v>
      </c>
      <c r="B600" s="50" t="s">
        <v>4454</v>
      </c>
      <c r="C600" s="50" t="s">
        <v>48</v>
      </c>
      <c r="D600" s="50">
        <v>47220101</v>
      </c>
      <c r="E600" s="50" t="s">
        <v>4469</v>
      </c>
      <c r="F600" s="50" t="s">
        <v>4462</v>
      </c>
      <c r="G600" s="50">
        <v>1</v>
      </c>
      <c r="H600" s="50">
        <v>7.8</v>
      </c>
    </row>
    <row r="601" spans="1:8" x14ac:dyDescent="0.3">
      <c r="A601" s="50" t="s">
        <v>4453</v>
      </c>
      <c r="B601" s="50" t="s">
        <v>4454</v>
      </c>
      <c r="C601" s="50" t="s">
        <v>48</v>
      </c>
      <c r="D601" s="50">
        <v>47220101</v>
      </c>
      <c r="E601" s="50" t="s">
        <v>4470</v>
      </c>
      <c r="F601" s="50" t="s">
        <v>4471</v>
      </c>
      <c r="G601" s="50">
        <v>2</v>
      </c>
      <c r="H601" s="50">
        <v>3.3</v>
      </c>
    </row>
    <row r="602" spans="1:8" x14ac:dyDescent="0.3">
      <c r="A602" s="50" t="s">
        <v>4453</v>
      </c>
      <c r="B602" s="50" t="s">
        <v>4454</v>
      </c>
      <c r="C602" s="50" t="s">
        <v>48</v>
      </c>
      <c r="D602" s="50">
        <v>47220101</v>
      </c>
      <c r="E602" s="50" t="s">
        <v>4472</v>
      </c>
      <c r="F602" s="50" t="s">
        <v>4473</v>
      </c>
      <c r="G602" s="50">
        <v>1</v>
      </c>
      <c r="H602" s="50">
        <v>12.6</v>
      </c>
    </row>
    <row r="603" spans="1:8" x14ac:dyDescent="0.3">
      <c r="A603" s="50" t="s">
        <v>4453</v>
      </c>
      <c r="B603" s="50" t="s">
        <v>4454</v>
      </c>
      <c r="C603" s="50" t="s">
        <v>48</v>
      </c>
      <c r="D603" s="50">
        <v>47220101</v>
      </c>
      <c r="E603" s="50" t="s">
        <v>4474</v>
      </c>
      <c r="F603" s="50" t="s">
        <v>4475</v>
      </c>
      <c r="G603" s="50">
        <v>4</v>
      </c>
      <c r="H603" s="50">
        <v>0.45</v>
      </c>
    </row>
    <row r="604" spans="1:8" x14ac:dyDescent="0.3">
      <c r="A604" s="50" t="s">
        <v>4453</v>
      </c>
      <c r="B604" s="50" t="s">
        <v>4454</v>
      </c>
      <c r="C604" s="50" t="s">
        <v>48</v>
      </c>
      <c r="D604" s="50">
        <v>47220101</v>
      </c>
      <c r="E604" s="50" t="s">
        <v>4476</v>
      </c>
      <c r="F604" s="50" t="s">
        <v>4477</v>
      </c>
      <c r="G604" s="50">
        <v>2</v>
      </c>
      <c r="H604" s="50">
        <v>3.5</v>
      </c>
    </row>
    <row r="605" spans="1:8" x14ac:dyDescent="0.3">
      <c r="A605" s="50" t="s">
        <v>4453</v>
      </c>
      <c r="B605" s="50" t="s">
        <v>4454</v>
      </c>
      <c r="C605" s="50" t="s">
        <v>48</v>
      </c>
      <c r="D605" s="50">
        <v>47220101</v>
      </c>
      <c r="E605" s="50" t="s">
        <v>4405</v>
      </c>
      <c r="F605" s="50" t="s">
        <v>4406</v>
      </c>
      <c r="G605" s="50">
        <v>1</v>
      </c>
      <c r="H605" s="50">
        <v>5.5</v>
      </c>
    </row>
    <row r="606" spans="1:8" x14ac:dyDescent="0.3">
      <c r="A606" s="50" t="s">
        <v>4453</v>
      </c>
      <c r="B606" s="50" t="s">
        <v>4454</v>
      </c>
      <c r="C606" s="50" t="s">
        <v>48</v>
      </c>
      <c r="D606" s="50">
        <v>47220101</v>
      </c>
      <c r="E606" s="50" t="s">
        <v>4427</v>
      </c>
      <c r="F606" s="50" t="s">
        <v>4408</v>
      </c>
      <c r="G606" s="50">
        <v>1</v>
      </c>
      <c r="H606" s="50">
        <v>1.9</v>
      </c>
    </row>
    <row r="607" spans="1:8" x14ac:dyDescent="0.3">
      <c r="A607" s="50" t="s">
        <v>4453</v>
      </c>
      <c r="B607" s="50" t="s">
        <v>4454</v>
      </c>
      <c r="C607" s="50" t="s">
        <v>48</v>
      </c>
      <c r="D607" s="50">
        <v>47220101</v>
      </c>
      <c r="E607" s="50" t="s">
        <v>4480</v>
      </c>
      <c r="F607" s="50" t="s">
        <v>4458</v>
      </c>
      <c r="G607" s="50">
        <v>1</v>
      </c>
      <c r="H607" s="50">
        <v>3.5</v>
      </c>
    </row>
    <row r="608" spans="1:8" x14ac:dyDescent="0.3">
      <c r="A608" s="50" t="s">
        <v>4453</v>
      </c>
      <c r="B608" s="50" t="s">
        <v>4454</v>
      </c>
      <c r="C608" s="50" t="s">
        <v>32</v>
      </c>
      <c r="D608" s="50">
        <v>47220200</v>
      </c>
      <c r="E608" s="50">
        <v>3350185</v>
      </c>
      <c r="F608" s="50" t="s">
        <v>4343</v>
      </c>
      <c r="G608" s="50">
        <v>1</v>
      </c>
      <c r="H608" s="50">
        <v>0.8</v>
      </c>
    </row>
    <row r="609" spans="1:8" x14ac:dyDescent="0.3">
      <c r="A609" s="50" t="s">
        <v>4453</v>
      </c>
      <c r="B609" s="50" t="s">
        <v>4454</v>
      </c>
      <c r="C609" s="50" t="s">
        <v>32</v>
      </c>
      <c r="D609" s="50">
        <v>47220200</v>
      </c>
      <c r="E609" s="50" t="s">
        <v>4344</v>
      </c>
      <c r="F609" s="50" t="s">
        <v>4345</v>
      </c>
      <c r="G609" s="50">
        <v>1</v>
      </c>
      <c r="H609" s="50">
        <v>1.5</v>
      </c>
    </row>
    <row r="610" spans="1:8" x14ac:dyDescent="0.3">
      <c r="A610" s="50" t="s">
        <v>4453</v>
      </c>
      <c r="B610" s="50" t="s">
        <v>4454</v>
      </c>
      <c r="C610" s="50" t="s">
        <v>32</v>
      </c>
      <c r="D610" s="50">
        <v>47220200</v>
      </c>
      <c r="E610" s="50" t="s">
        <v>4346</v>
      </c>
      <c r="F610" s="50" t="s">
        <v>4347</v>
      </c>
      <c r="G610" s="50">
        <v>2</v>
      </c>
      <c r="H610" s="50">
        <v>0.45</v>
      </c>
    </row>
    <row r="611" spans="1:8" x14ac:dyDescent="0.3">
      <c r="A611" s="50" t="s">
        <v>4453</v>
      </c>
      <c r="B611" s="50" t="s">
        <v>4454</v>
      </c>
      <c r="C611" s="50" t="s">
        <v>32</v>
      </c>
      <c r="D611" s="50">
        <v>47220200</v>
      </c>
      <c r="E611" s="50" t="s">
        <v>4348</v>
      </c>
      <c r="F611" s="50" t="s">
        <v>4349</v>
      </c>
      <c r="G611" s="50">
        <v>2</v>
      </c>
      <c r="H611" s="50">
        <v>3.5</v>
      </c>
    </row>
    <row r="612" spans="1:8" x14ac:dyDescent="0.3">
      <c r="A612" s="50" t="s">
        <v>4453</v>
      </c>
      <c r="B612" s="50" t="s">
        <v>4454</v>
      </c>
      <c r="C612" s="50" t="s">
        <v>32</v>
      </c>
      <c r="D612" s="50">
        <v>47220200</v>
      </c>
      <c r="E612" s="50" t="s">
        <v>4350</v>
      </c>
      <c r="F612" s="50" t="s">
        <v>4351</v>
      </c>
      <c r="G612" s="50">
        <v>1</v>
      </c>
      <c r="H612" s="50">
        <v>5.5</v>
      </c>
    </row>
    <row r="613" spans="1:8" x14ac:dyDescent="0.3">
      <c r="A613" s="50" t="s">
        <v>4453</v>
      </c>
      <c r="B613" s="50" t="s">
        <v>4454</v>
      </c>
      <c r="C613" s="50" t="s">
        <v>32</v>
      </c>
      <c r="D613" s="50">
        <v>47220200</v>
      </c>
      <c r="E613" s="50" t="s">
        <v>4352</v>
      </c>
      <c r="F613" s="50" t="s">
        <v>4455</v>
      </c>
      <c r="G613" s="50">
        <v>1</v>
      </c>
      <c r="H613" s="50">
        <v>1.2</v>
      </c>
    </row>
    <row r="614" spans="1:8" x14ac:dyDescent="0.3">
      <c r="A614" s="50" t="s">
        <v>4453</v>
      </c>
      <c r="B614" s="50" t="s">
        <v>4454</v>
      </c>
      <c r="C614" s="50" t="s">
        <v>32</v>
      </c>
      <c r="D614" s="50">
        <v>47220200</v>
      </c>
      <c r="E614" s="50" t="s">
        <v>4354</v>
      </c>
      <c r="F614" s="50" t="s">
        <v>4456</v>
      </c>
      <c r="G614" s="50">
        <v>1</v>
      </c>
      <c r="H614" s="50">
        <v>2.2000000000000002</v>
      </c>
    </row>
    <row r="615" spans="1:8" x14ac:dyDescent="0.3">
      <c r="A615" s="50" t="s">
        <v>4453</v>
      </c>
      <c r="B615" s="50" t="s">
        <v>4454</v>
      </c>
      <c r="C615" s="50" t="s">
        <v>32</v>
      </c>
      <c r="D615" s="50">
        <v>47220200</v>
      </c>
      <c r="E615" s="50" t="s">
        <v>4457</v>
      </c>
      <c r="F615" s="50" t="s">
        <v>4357</v>
      </c>
      <c r="G615" s="50">
        <v>2</v>
      </c>
      <c r="H615" s="50">
        <v>3.46</v>
      </c>
    </row>
    <row r="616" spans="1:8" x14ac:dyDescent="0.3">
      <c r="A616" s="50" t="s">
        <v>4453</v>
      </c>
      <c r="B616" s="50" t="s">
        <v>4454</v>
      </c>
      <c r="C616" s="50" t="s">
        <v>32</v>
      </c>
      <c r="D616" s="50">
        <v>47220200</v>
      </c>
      <c r="E616" s="50" t="s">
        <v>4358</v>
      </c>
      <c r="F616" s="50" t="s">
        <v>4359</v>
      </c>
      <c r="G616" s="50">
        <v>1</v>
      </c>
      <c r="H616" s="50">
        <v>4.2</v>
      </c>
    </row>
    <row r="617" spans="1:8" x14ac:dyDescent="0.3">
      <c r="A617" s="50" t="s">
        <v>4453</v>
      </c>
      <c r="B617" s="50" t="s">
        <v>4454</v>
      </c>
      <c r="C617" s="50" t="s">
        <v>32</v>
      </c>
      <c r="D617" s="50">
        <v>47220200</v>
      </c>
      <c r="E617" s="50">
        <v>9610185</v>
      </c>
      <c r="F617" s="50" t="s">
        <v>4360</v>
      </c>
      <c r="G617" s="50">
        <v>2</v>
      </c>
      <c r="H617" s="50">
        <v>3.45</v>
      </c>
    </row>
    <row r="618" spans="1:8" x14ac:dyDescent="0.3">
      <c r="A618" s="50" t="s">
        <v>4453</v>
      </c>
      <c r="B618" s="50" t="s">
        <v>4454</v>
      </c>
      <c r="C618" s="50" t="s">
        <v>32</v>
      </c>
      <c r="D618" s="50">
        <v>47220200</v>
      </c>
      <c r="E618" s="50">
        <v>263077.59999999998</v>
      </c>
      <c r="F618" s="50" t="s">
        <v>4362</v>
      </c>
      <c r="G618" s="50">
        <v>2</v>
      </c>
      <c r="H618" s="50">
        <v>1.56</v>
      </c>
    </row>
    <row r="619" spans="1:8" x14ac:dyDescent="0.3">
      <c r="A619" s="50" t="s">
        <v>4453</v>
      </c>
      <c r="B619" s="50" t="s">
        <v>4454</v>
      </c>
      <c r="C619" s="50" t="s">
        <v>32</v>
      </c>
      <c r="D619" s="50">
        <v>47220200</v>
      </c>
      <c r="E619" s="50">
        <v>3130145</v>
      </c>
      <c r="F619" s="50" t="s">
        <v>4458</v>
      </c>
      <c r="G619" s="50">
        <v>1</v>
      </c>
      <c r="H619" s="50">
        <v>7.8</v>
      </c>
    </row>
    <row r="620" spans="1:8" x14ac:dyDescent="0.3">
      <c r="A620" s="50" t="s">
        <v>4453</v>
      </c>
      <c r="B620" s="50" t="s">
        <v>4454</v>
      </c>
      <c r="C620" s="50" t="s">
        <v>32</v>
      </c>
      <c r="D620" s="50">
        <v>47220200</v>
      </c>
      <c r="E620" s="50">
        <v>2211607</v>
      </c>
      <c r="F620" s="50" t="s">
        <v>4364</v>
      </c>
      <c r="G620" s="50">
        <v>1</v>
      </c>
      <c r="H620" s="50">
        <v>3.3</v>
      </c>
    </row>
    <row r="621" spans="1:8" x14ac:dyDescent="0.3">
      <c r="A621" s="50" t="s">
        <v>4453</v>
      </c>
      <c r="B621" s="50" t="s">
        <v>4454</v>
      </c>
      <c r="C621" s="50" t="s">
        <v>32</v>
      </c>
      <c r="D621" s="50">
        <v>47220200</v>
      </c>
      <c r="E621" s="50" t="s">
        <v>4365</v>
      </c>
      <c r="F621" s="50" t="s">
        <v>4421</v>
      </c>
      <c r="G621" s="50">
        <v>2</v>
      </c>
      <c r="H621" s="50">
        <v>12.6</v>
      </c>
    </row>
    <row r="622" spans="1:8" x14ac:dyDescent="0.3">
      <c r="A622" s="50" t="s">
        <v>4453</v>
      </c>
      <c r="B622" s="50" t="s">
        <v>4454</v>
      </c>
      <c r="C622" s="50" t="s">
        <v>32</v>
      </c>
      <c r="D622" s="50">
        <v>47220200</v>
      </c>
      <c r="E622" s="50" t="s">
        <v>4459</v>
      </c>
      <c r="F622" s="50" t="s">
        <v>4362</v>
      </c>
      <c r="G622" s="50">
        <v>1</v>
      </c>
      <c r="H622" s="50">
        <v>0.8</v>
      </c>
    </row>
    <row r="623" spans="1:8" x14ac:dyDescent="0.3">
      <c r="A623" s="50" t="s">
        <v>4453</v>
      </c>
      <c r="B623" s="50" t="s">
        <v>4454</v>
      </c>
      <c r="C623" s="50" t="s">
        <v>32</v>
      </c>
      <c r="D623" s="50">
        <v>47220200</v>
      </c>
      <c r="E623" s="50">
        <v>2110332</v>
      </c>
      <c r="F623" s="50" t="s">
        <v>4372</v>
      </c>
      <c r="G623" s="50">
        <v>1</v>
      </c>
      <c r="H623" s="50">
        <v>1.5</v>
      </c>
    </row>
    <row r="624" spans="1:8" x14ac:dyDescent="0.3">
      <c r="A624" s="50" t="s">
        <v>4453</v>
      </c>
      <c r="B624" s="50" t="s">
        <v>4454</v>
      </c>
      <c r="C624" s="50" t="s">
        <v>32</v>
      </c>
      <c r="D624" s="50">
        <v>47220200</v>
      </c>
      <c r="E624" s="50" t="s">
        <v>4422</v>
      </c>
      <c r="F624" s="50" t="s">
        <v>4368</v>
      </c>
      <c r="G624" s="50">
        <v>1</v>
      </c>
      <c r="H624" s="50">
        <v>7.55</v>
      </c>
    </row>
    <row r="625" spans="1:8" x14ac:dyDescent="0.3">
      <c r="A625" s="50" t="s">
        <v>4453</v>
      </c>
      <c r="B625" s="50" t="s">
        <v>4454</v>
      </c>
      <c r="C625" s="50" t="s">
        <v>32</v>
      </c>
      <c r="D625" s="50">
        <v>47220200</v>
      </c>
      <c r="E625" s="50">
        <v>2416186</v>
      </c>
      <c r="F625" s="50" t="s">
        <v>4424</v>
      </c>
      <c r="G625" s="50">
        <v>1</v>
      </c>
      <c r="H625" s="50">
        <v>5.3</v>
      </c>
    </row>
    <row r="626" spans="1:8" x14ac:dyDescent="0.3">
      <c r="A626" s="50" t="s">
        <v>4453</v>
      </c>
      <c r="B626" s="50" t="s">
        <v>4454</v>
      </c>
      <c r="C626" s="50" t="s">
        <v>32</v>
      </c>
      <c r="D626" s="50">
        <v>47220200</v>
      </c>
      <c r="E626" s="50">
        <v>2110337</v>
      </c>
      <c r="F626" s="50" t="s">
        <v>4372</v>
      </c>
      <c r="G626" s="50">
        <v>1</v>
      </c>
      <c r="H626" s="50">
        <v>5.5</v>
      </c>
    </row>
    <row r="627" spans="1:8" x14ac:dyDescent="0.3">
      <c r="A627" s="50" t="s">
        <v>4453</v>
      </c>
      <c r="B627" s="50" t="s">
        <v>4454</v>
      </c>
      <c r="C627" s="50" t="s">
        <v>32</v>
      </c>
      <c r="D627" s="50">
        <v>47220200</v>
      </c>
      <c r="E627" s="50" t="s">
        <v>4461</v>
      </c>
      <c r="F627" s="50" t="s">
        <v>4462</v>
      </c>
      <c r="G627" s="50">
        <v>1</v>
      </c>
      <c r="H627" s="50">
        <v>1.2</v>
      </c>
    </row>
    <row r="628" spans="1:8" x14ac:dyDescent="0.3">
      <c r="A628" s="50" t="s">
        <v>4453</v>
      </c>
      <c r="B628" s="50" t="s">
        <v>4454</v>
      </c>
      <c r="C628" s="50" t="s">
        <v>32</v>
      </c>
      <c r="D628" s="50">
        <v>47220200</v>
      </c>
      <c r="E628" s="50" t="s">
        <v>4463</v>
      </c>
      <c r="F628" s="50" t="s">
        <v>4464</v>
      </c>
      <c r="G628" s="50">
        <v>1</v>
      </c>
      <c r="H628" s="50">
        <v>2.2000000000000002</v>
      </c>
    </row>
    <row r="629" spans="1:8" x14ac:dyDescent="0.3">
      <c r="A629" s="50" t="s">
        <v>4453</v>
      </c>
      <c r="B629" s="50" t="s">
        <v>4454</v>
      </c>
      <c r="C629" s="50" t="s">
        <v>32</v>
      </c>
      <c r="D629" s="50">
        <v>47220200</v>
      </c>
      <c r="E629" s="50" t="s">
        <v>4373</v>
      </c>
      <c r="F629" s="50" t="s">
        <v>4374</v>
      </c>
      <c r="G629" s="50">
        <v>1</v>
      </c>
      <c r="H629" s="50">
        <v>3.46</v>
      </c>
    </row>
    <row r="630" spans="1:8" x14ac:dyDescent="0.3">
      <c r="A630" s="50" t="s">
        <v>4453</v>
      </c>
      <c r="B630" s="50" t="s">
        <v>4454</v>
      </c>
      <c r="C630" s="50" t="s">
        <v>32</v>
      </c>
      <c r="D630" s="50">
        <v>47220200</v>
      </c>
      <c r="E630" s="50" t="s">
        <v>4375</v>
      </c>
      <c r="F630" s="50" t="s">
        <v>4376</v>
      </c>
      <c r="G630" s="50">
        <v>4</v>
      </c>
      <c r="H630" s="50">
        <v>4.2</v>
      </c>
    </row>
    <row r="631" spans="1:8" x14ac:dyDescent="0.3">
      <c r="A631" s="50" t="s">
        <v>4453</v>
      </c>
      <c r="B631" s="50" t="s">
        <v>4454</v>
      </c>
      <c r="C631" s="50" t="s">
        <v>32</v>
      </c>
      <c r="D631" s="50">
        <v>47220200</v>
      </c>
      <c r="E631" s="50" t="s">
        <v>4377</v>
      </c>
      <c r="F631" s="50" t="s">
        <v>4378</v>
      </c>
      <c r="G631" s="50">
        <v>4</v>
      </c>
      <c r="H631" s="50">
        <v>3.45</v>
      </c>
    </row>
    <row r="632" spans="1:8" x14ac:dyDescent="0.3">
      <c r="A632" s="50" t="s">
        <v>4453</v>
      </c>
      <c r="B632" s="50" t="s">
        <v>4454</v>
      </c>
      <c r="C632" s="50" t="s">
        <v>32</v>
      </c>
      <c r="D632" s="50">
        <v>47220200</v>
      </c>
      <c r="E632" s="50" t="s">
        <v>4465</v>
      </c>
      <c r="F632" s="50" t="s">
        <v>4466</v>
      </c>
      <c r="G632" s="50">
        <v>4</v>
      </c>
      <c r="H632" s="50">
        <v>1.56</v>
      </c>
    </row>
    <row r="633" spans="1:8" x14ac:dyDescent="0.3">
      <c r="A633" s="50" t="s">
        <v>4453</v>
      </c>
      <c r="B633" s="50" t="s">
        <v>4454</v>
      </c>
      <c r="C633" s="50" t="s">
        <v>32</v>
      </c>
      <c r="D633" s="50">
        <v>47220200</v>
      </c>
      <c r="E633" s="50" t="s">
        <v>4379</v>
      </c>
      <c r="F633" s="50" t="s">
        <v>4380</v>
      </c>
      <c r="G633" s="50">
        <v>1</v>
      </c>
      <c r="H633" s="50">
        <v>7.8</v>
      </c>
    </row>
    <row r="634" spans="1:8" x14ac:dyDescent="0.3">
      <c r="A634" s="50" t="s">
        <v>4453</v>
      </c>
      <c r="B634" s="50" t="s">
        <v>4454</v>
      </c>
      <c r="C634" s="50" t="s">
        <v>32</v>
      </c>
      <c r="D634" s="50">
        <v>47220200</v>
      </c>
      <c r="E634" s="50" t="s">
        <v>4381</v>
      </c>
      <c r="F634" s="50" t="s">
        <v>4382</v>
      </c>
      <c r="G634" s="50">
        <v>1</v>
      </c>
      <c r="H634" s="50">
        <v>3.3</v>
      </c>
    </row>
    <row r="635" spans="1:8" x14ac:dyDescent="0.3">
      <c r="A635" s="50" t="s">
        <v>4453</v>
      </c>
      <c r="B635" s="50" t="s">
        <v>4454</v>
      </c>
      <c r="C635" s="50" t="s">
        <v>32</v>
      </c>
      <c r="D635" s="50">
        <v>47220200</v>
      </c>
      <c r="E635" s="50" t="s">
        <v>4383</v>
      </c>
      <c r="F635" s="50" t="s">
        <v>4384</v>
      </c>
      <c r="G635" s="50">
        <v>1</v>
      </c>
      <c r="H635" s="50">
        <v>12.6</v>
      </c>
    </row>
    <row r="636" spans="1:8" x14ac:dyDescent="0.3">
      <c r="A636" s="50" t="s">
        <v>4453</v>
      </c>
      <c r="B636" s="50" t="s">
        <v>4454</v>
      </c>
      <c r="C636" s="50" t="s">
        <v>32</v>
      </c>
      <c r="D636" s="50">
        <v>47220200</v>
      </c>
      <c r="E636" s="50" t="s">
        <v>4385</v>
      </c>
      <c r="F636" s="50" t="s">
        <v>4386</v>
      </c>
      <c r="G636" s="50">
        <v>1</v>
      </c>
      <c r="H636" s="50">
        <v>0.8</v>
      </c>
    </row>
    <row r="637" spans="1:8" x14ac:dyDescent="0.3">
      <c r="A637" s="50" t="s">
        <v>4453</v>
      </c>
      <c r="B637" s="50" t="s">
        <v>4454</v>
      </c>
      <c r="C637" s="50" t="s">
        <v>32</v>
      </c>
      <c r="D637" s="50">
        <v>47220200</v>
      </c>
      <c r="E637" s="50" t="s">
        <v>4387</v>
      </c>
      <c r="F637" s="50" t="s">
        <v>4388</v>
      </c>
      <c r="G637" s="50">
        <v>1</v>
      </c>
      <c r="H637" s="50">
        <v>1.5</v>
      </c>
    </row>
    <row r="638" spans="1:8" x14ac:dyDescent="0.3">
      <c r="A638" s="50" t="s">
        <v>4453</v>
      </c>
      <c r="B638" s="50" t="s">
        <v>4454</v>
      </c>
      <c r="C638" s="50" t="s">
        <v>32</v>
      </c>
      <c r="D638" s="50">
        <v>47220200</v>
      </c>
      <c r="E638" s="50" t="s">
        <v>4389</v>
      </c>
      <c r="F638" s="50" t="s">
        <v>4390</v>
      </c>
      <c r="G638" s="50">
        <v>1</v>
      </c>
      <c r="H638" s="50">
        <v>0.45</v>
      </c>
    </row>
    <row r="639" spans="1:8" x14ac:dyDescent="0.3">
      <c r="A639" s="50" t="s">
        <v>4453</v>
      </c>
      <c r="B639" s="50" t="s">
        <v>4454</v>
      </c>
      <c r="C639" s="50" t="s">
        <v>32</v>
      </c>
      <c r="D639" s="50">
        <v>47220200</v>
      </c>
      <c r="E639" s="50" t="s">
        <v>4481</v>
      </c>
      <c r="F639" s="50" t="s">
        <v>4467</v>
      </c>
      <c r="G639" s="50">
        <v>1</v>
      </c>
      <c r="H639" s="50">
        <v>5.97</v>
      </c>
    </row>
    <row r="640" spans="1:8" x14ac:dyDescent="0.3">
      <c r="A640" s="50" t="s">
        <v>4453</v>
      </c>
      <c r="B640" s="50" t="s">
        <v>4454</v>
      </c>
      <c r="C640" s="50" t="s">
        <v>32</v>
      </c>
      <c r="D640" s="50">
        <v>47220200</v>
      </c>
      <c r="E640" s="50" t="s">
        <v>4393</v>
      </c>
      <c r="F640" s="50" t="s">
        <v>4394</v>
      </c>
      <c r="G640" s="50">
        <v>1</v>
      </c>
      <c r="H640" s="50">
        <v>5.5</v>
      </c>
    </row>
    <row r="641" spans="1:8" x14ac:dyDescent="0.3">
      <c r="A641" s="50" t="s">
        <v>4453</v>
      </c>
      <c r="B641" s="50" t="s">
        <v>4454</v>
      </c>
      <c r="C641" s="50" t="s">
        <v>32</v>
      </c>
      <c r="D641" s="50">
        <v>47220200</v>
      </c>
      <c r="E641" s="50" t="s">
        <v>4395</v>
      </c>
      <c r="F641" s="50" t="s">
        <v>4396</v>
      </c>
      <c r="G641" s="50">
        <v>1</v>
      </c>
      <c r="H641" s="50">
        <v>0.45</v>
      </c>
    </row>
    <row r="642" spans="1:8" x14ac:dyDescent="0.3">
      <c r="A642" s="50" t="s">
        <v>4453</v>
      </c>
      <c r="B642" s="50" t="s">
        <v>4454</v>
      </c>
      <c r="C642" s="50" t="s">
        <v>32</v>
      </c>
      <c r="D642" s="50">
        <v>47220200</v>
      </c>
      <c r="E642" s="50" t="s">
        <v>4397</v>
      </c>
      <c r="F642" s="50" t="s">
        <v>4398</v>
      </c>
      <c r="G642" s="50">
        <v>1</v>
      </c>
      <c r="H642" s="50">
        <v>3.5</v>
      </c>
    </row>
    <row r="643" spans="1:8" x14ac:dyDescent="0.3">
      <c r="A643" s="50" t="s">
        <v>4453</v>
      </c>
      <c r="B643" s="50" t="s">
        <v>4454</v>
      </c>
      <c r="C643" s="50" t="s">
        <v>32</v>
      </c>
      <c r="D643" s="50">
        <v>47220200</v>
      </c>
      <c r="E643" s="50" t="s">
        <v>4399</v>
      </c>
      <c r="F643" s="50" t="s">
        <v>4400</v>
      </c>
      <c r="G643" s="50">
        <v>1</v>
      </c>
      <c r="H643" s="50">
        <v>5.5</v>
      </c>
    </row>
    <row r="644" spans="1:8" x14ac:dyDescent="0.3">
      <c r="A644" s="50" t="s">
        <v>4453</v>
      </c>
      <c r="B644" s="50" t="s">
        <v>4454</v>
      </c>
      <c r="C644" s="50" t="s">
        <v>32</v>
      </c>
      <c r="D644" s="50">
        <v>47220200</v>
      </c>
      <c r="E644" s="50" t="s">
        <v>4468</v>
      </c>
      <c r="F644" s="50" t="s">
        <v>4362</v>
      </c>
      <c r="G644" s="50">
        <v>1</v>
      </c>
      <c r="H644" s="50">
        <v>1.2</v>
      </c>
    </row>
    <row r="645" spans="1:8" x14ac:dyDescent="0.3">
      <c r="A645" s="50" t="s">
        <v>4453</v>
      </c>
      <c r="B645" s="50" t="s">
        <v>4454</v>
      </c>
      <c r="C645" s="50" t="s">
        <v>32</v>
      </c>
      <c r="D645" s="50">
        <v>47220200</v>
      </c>
      <c r="E645" s="50" t="s">
        <v>4401</v>
      </c>
      <c r="F645" s="50" t="s">
        <v>4402</v>
      </c>
      <c r="G645" s="50">
        <v>1</v>
      </c>
      <c r="H645" s="50">
        <v>3.45</v>
      </c>
    </row>
    <row r="646" spans="1:8" x14ac:dyDescent="0.3">
      <c r="A646" s="50" t="s">
        <v>4453</v>
      </c>
      <c r="B646" s="50" t="s">
        <v>4454</v>
      </c>
      <c r="C646" s="50" t="s">
        <v>32</v>
      </c>
      <c r="D646" s="50">
        <v>47220200</v>
      </c>
      <c r="E646" s="50" t="s">
        <v>4403</v>
      </c>
      <c r="F646" s="50" t="s">
        <v>4404</v>
      </c>
      <c r="G646" s="50">
        <v>1</v>
      </c>
      <c r="H646" s="50">
        <v>1.56</v>
      </c>
    </row>
    <row r="647" spans="1:8" x14ac:dyDescent="0.3">
      <c r="A647" s="50" t="s">
        <v>4453</v>
      </c>
      <c r="B647" s="50" t="s">
        <v>4454</v>
      </c>
      <c r="C647" s="50" t="s">
        <v>32</v>
      </c>
      <c r="D647" s="50">
        <v>47220200</v>
      </c>
      <c r="E647" s="50" t="s">
        <v>4469</v>
      </c>
      <c r="F647" s="50" t="s">
        <v>4462</v>
      </c>
      <c r="G647" s="50">
        <v>1</v>
      </c>
      <c r="H647" s="50">
        <v>7.8</v>
      </c>
    </row>
    <row r="648" spans="1:8" x14ac:dyDescent="0.3">
      <c r="A648" s="50" t="s">
        <v>4453</v>
      </c>
      <c r="B648" s="50" t="s">
        <v>4454</v>
      </c>
      <c r="C648" s="50" t="s">
        <v>32</v>
      </c>
      <c r="D648" s="50">
        <v>47220200</v>
      </c>
      <c r="E648" s="50" t="s">
        <v>4470</v>
      </c>
      <c r="F648" s="50" t="s">
        <v>4471</v>
      </c>
      <c r="G648" s="50">
        <v>2</v>
      </c>
      <c r="H648" s="50">
        <v>3.3</v>
      </c>
    </row>
    <row r="649" spans="1:8" x14ac:dyDescent="0.3">
      <c r="A649" s="50" t="s">
        <v>4453</v>
      </c>
      <c r="B649" s="50" t="s">
        <v>4454</v>
      </c>
      <c r="C649" s="50" t="s">
        <v>32</v>
      </c>
      <c r="D649" s="50">
        <v>47220200</v>
      </c>
      <c r="E649" s="50" t="s">
        <v>4472</v>
      </c>
      <c r="F649" s="50" t="s">
        <v>4473</v>
      </c>
      <c r="G649" s="50">
        <v>1</v>
      </c>
      <c r="H649" s="50">
        <v>12.6</v>
      </c>
    </row>
    <row r="650" spans="1:8" x14ac:dyDescent="0.3">
      <c r="A650" s="50" t="s">
        <v>4453</v>
      </c>
      <c r="B650" s="50" t="s">
        <v>4454</v>
      </c>
      <c r="C650" s="50" t="s">
        <v>32</v>
      </c>
      <c r="D650" s="50">
        <v>47220200</v>
      </c>
      <c r="E650" s="50" t="s">
        <v>4474</v>
      </c>
      <c r="F650" s="50" t="s">
        <v>4475</v>
      </c>
      <c r="G650" s="50">
        <v>4</v>
      </c>
      <c r="H650" s="50">
        <v>0.45</v>
      </c>
    </row>
    <row r="651" spans="1:8" x14ac:dyDescent="0.3">
      <c r="A651" s="50" t="s">
        <v>4453</v>
      </c>
      <c r="B651" s="50" t="s">
        <v>4454</v>
      </c>
      <c r="C651" s="50" t="s">
        <v>32</v>
      </c>
      <c r="D651" s="50">
        <v>47220200</v>
      </c>
      <c r="E651" s="50" t="s">
        <v>4476</v>
      </c>
      <c r="F651" s="50" t="s">
        <v>4477</v>
      </c>
      <c r="G651" s="50">
        <v>2</v>
      </c>
      <c r="H651" s="50">
        <v>3.5</v>
      </c>
    </row>
    <row r="652" spans="1:8" x14ac:dyDescent="0.3">
      <c r="A652" s="50" t="s">
        <v>4453</v>
      </c>
      <c r="B652" s="50" t="s">
        <v>4454</v>
      </c>
      <c r="C652" s="50" t="s">
        <v>32</v>
      </c>
      <c r="D652" s="50">
        <v>47220200</v>
      </c>
      <c r="E652" s="50" t="s">
        <v>4405</v>
      </c>
      <c r="F652" s="50" t="s">
        <v>4406</v>
      </c>
      <c r="G652" s="50">
        <v>1</v>
      </c>
      <c r="H652" s="50">
        <v>5.5</v>
      </c>
    </row>
    <row r="653" spans="1:8" x14ac:dyDescent="0.3">
      <c r="A653" s="50" t="s">
        <v>4453</v>
      </c>
      <c r="B653" s="50" t="s">
        <v>4454</v>
      </c>
      <c r="C653" s="50" t="s">
        <v>32</v>
      </c>
      <c r="D653" s="50">
        <v>47220200</v>
      </c>
      <c r="E653" s="50" t="s">
        <v>4417</v>
      </c>
      <c r="F653" s="50" t="s">
        <v>4408</v>
      </c>
      <c r="G653" s="50">
        <v>1</v>
      </c>
      <c r="H653" s="50">
        <v>2.2200000000000002</v>
      </c>
    </row>
    <row r="654" spans="1:8" x14ac:dyDescent="0.3">
      <c r="A654" s="50" t="s">
        <v>4453</v>
      </c>
      <c r="B654" s="50" t="s">
        <v>4454</v>
      </c>
      <c r="C654" s="50" t="s">
        <v>32</v>
      </c>
      <c r="D654" s="50">
        <v>47220200</v>
      </c>
      <c r="E654" s="50" t="s">
        <v>4482</v>
      </c>
      <c r="F654" s="50" t="s">
        <v>4458</v>
      </c>
      <c r="G654" s="50">
        <v>1</v>
      </c>
      <c r="H654" s="50">
        <v>3.5</v>
      </c>
    </row>
    <row r="655" spans="1:8" x14ac:dyDescent="0.3">
      <c r="A655" s="50" t="s">
        <v>4453</v>
      </c>
      <c r="B655" s="50" t="s">
        <v>4454</v>
      </c>
      <c r="C655" s="50" t="s">
        <v>51</v>
      </c>
      <c r="D655" s="50">
        <v>47220201</v>
      </c>
      <c r="E655" s="50">
        <v>3350185</v>
      </c>
      <c r="F655" s="50" t="s">
        <v>4343</v>
      </c>
      <c r="G655" s="50">
        <v>1</v>
      </c>
      <c r="H655" s="50">
        <v>0.8</v>
      </c>
    </row>
    <row r="656" spans="1:8" x14ac:dyDescent="0.3">
      <c r="A656" s="50" t="s">
        <v>4453</v>
      </c>
      <c r="B656" s="50" t="s">
        <v>4454</v>
      </c>
      <c r="C656" s="50" t="s">
        <v>51</v>
      </c>
      <c r="D656" s="50">
        <v>47220201</v>
      </c>
      <c r="E656" s="50" t="s">
        <v>4344</v>
      </c>
      <c r="F656" s="50" t="s">
        <v>4345</v>
      </c>
      <c r="G656" s="50">
        <v>1</v>
      </c>
      <c r="H656" s="50">
        <v>1.5</v>
      </c>
    </row>
    <row r="657" spans="1:8" x14ac:dyDescent="0.3">
      <c r="A657" s="50" t="s">
        <v>4453</v>
      </c>
      <c r="B657" s="50" t="s">
        <v>4454</v>
      </c>
      <c r="C657" s="50" t="s">
        <v>51</v>
      </c>
      <c r="D657" s="50">
        <v>47220201</v>
      </c>
      <c r="E657" s="50" t="s">
        <v>4346</v>
      </c>
      <c r="F657" s="50" t="s">
        <v>4347</v>
      </c>
      <c r="G657" s="50">
        <v>2</v>
      </c>
      <c r="H657" s="50">
        <v>0.45</v>
      </c>
    </row>
    <row r="658" spans="1:8" x14ac:dyDescent="0.3">
      <c r="A658" s="50" t="s">
        <v>4453</v>
      </c>
      <c r="B658" s="50" t="s">
        <v>4454</v>
      </c>
      <c r="C658" s="50" t="s">
        <v>51</v>
      </c>
      <c r="D658" s="50">
        <v>47220201</v>
      </c>
      <c r="E658" s="50" t="s">
        <v>4348</v>
      </c>
      <c r="F658" s="50" t="s">
        <v>4349</v>
      </c>
      <c r="G658" s="50">
        <v>2</v>
      </c>
      <c r="H658" s="50">
        <v>3.5</v>
      </c>
    </row>
    <row r="659" spans="1:8" x14ac:dyDescent="0.3">
      <c r="A659" s="50" t="s">
        <v>4453</v>
      </c>
      <c r="B659" s="50" t="s">
        <v>4454</v>
      </c>
      <c r="C659" s="50" t="s">
        <v>51</v>
      </c>
      <c r="D659" s="50">
        <v>47220201</v>
      </c>
      <c r="E659" s="50" t="s">
        <v>4350</v>
      </c>
      <c r="F659" s="50" t="s">
        <v>4351</v>
      </c>
      <c r="G659" s="50">
        <v>1</v>
      </c>
      <c r="H659" s="50">
        <v>5.5</v>
      </c>
    </row>
    <row r="660" spans="1:8" x14ac:dyDescent="0.3">
      <c r="A660" s="50" t="s">
        <v>4453</v>
      </c>
      <c r="B660" s="50" t="s">
        <v>4454</v>
      </c>
      <c r="C660" s="50" t="s">
        <v>51</v>
      </c>
      <c r="D660" s="50">
        <v>47220201</v>
      </c>
      <c r="E660" s="50" t="s">
        <v>4352</v>
      </c>
      <c r="F660" s="50" t="s">
        <v>4455</v>
      </c>
      <c r="G660" s="50">
        <v>1</v>
      </c>
      <c r="H660" s="50">
        <v>1.2</v>
      </c>
    </row>
    <row r="661" spans="1:8" x14ac:dyDescent="0.3">
      <c r="A661" s="50" t="s">
        <v>4453</v>
      </c>
      <c r="B661" s="50" t="s">
        <v>4454</v>
      </c>
      <c r="C661" s="50" t="s">
        <v>51</v>
      </c>
      <c r="D661" s="50">
        <v>47220201</v>
      </c>
      <c r="E661" s="50" t="s">
        <v>4354</v>
      </c>
      <c r="F661" s="50" t="s">
        <v>4456</v>
      </c>
      <c r="G661" s="50">
        <v>1</v>
      </c>
      <c r="H661" s="50">
        <v>2.2000000000000002</v>
      </c>
    </row>
    <row r="662" spans="1:8" x14ac:dyDescent="0.3">
      <c r="A662" s="50" t="s">
        <v>4453</v>
      </c>
      <c r="B662" s="50" t="s">
        <v>4454</v>
      </c>
      <c r="C662" s="50" t="s">
        <v>51</v>
      </c>
      <c r="D662" s="50">
        <v>47220201</v>
      </c>
      <c r="E662" s="50" t="s">
        <v>4457</v>
      </c>
      <c r="F662" s="50" t="s">
        <v>4357</v>
      </c>
      <c r="G662" s="50">
        <v>2</v>
      </c>
      <c r="H662" s="50">
        <v>3.46</v>
      </c>
    </row>
    <row r="663" spans="1:8" x14ac:dyDescent="0.3">
      <c r="A663" s="50" t="s">
        <v>4453</v>
      </c>
      <c r="B663" s="50" t="s">
        <v>4454</v>
      </c>
      <c r="C663" s="50" t="s">
        <v>51</v>
      </c>
      <c r="D663" s="50">
        <v>47220201</v>
      </c>
      <c r="E663" s="50" t="s">
        <v>4358</v>
      </c>
      <c r="F663" s="50" t="s">
        <v>4359</v>
      </c>
      <c r="G663" s="50">
        <v>1</v>
      </c>
      <c r="H663" s="50">
        <v>4.2</v>
      </c>
    </row>
    <row r="664" spans="1:8" x14ac:dyDescent="0.3">
      <c r="A664" s="50" t="s">
        <v>4453</v>
      </c>
      <c r="B664" s="50" t="s">
        <v>4454</v>
      </c>
      <c r="C664" s="50" t="s">
        <v>51</v>
      </c>
      <c r="D664" s="50">
        <v>47220201</v>
      </c>
      <c r="E664" s="50">
        <v>9610185</v>
      </c>
      <c r="F664" s="50" t="s">
        <v>4360</v>
      </c>
      <c r="G664" s="50">
        <v>2</v>
      </c>
      <c r="H664" s="50">
        <v>3.45</v>
      </c>
    </row>
    <row r="665" spans="1:8" x14ac:dyDescent="0.3">
      <c r="A665" s="50" t="s">
        <v>4453</v>
      </c>
      <c r="B665" s="50" t="s">
        <v>4454</v>
      </c>
      <c r="C665" s="50" t="s">
        <v>51</v>
      </c>
      <c r="D665" s="50">
        <v>47220201</v>
      </c>
      <c r="E665" s="50">
        <v>263077.59999999998</v>
      </c>
      <c r="F665" s="50" t="s">
        <v>4362</v>
      </c>
      <c r="G665" s="50">
        <v>2</v>
      </c>
      <c r="H665" s="50">
        <v>1.56</v>
      </c>
    </row>
    <row r="666" spans="1:8" x14ac:dyDescent="0.3">
      <c r="A666" s="50" t="s">
        <v>4453</v>
      </c>
      <c r="B666" s="50" t="s">
        <v>4454</v>
      </c>
      <c r="C666" s="50" t="s">
        <v>51</v>
      </c>
      <c r="D666" s="50">
        <v>47220201</v>
      </c>
      <c r="E666" s="50">
        <v>3130146</v>
      </c>
      <c r="F666" s="50" t="s">
        <v>4458</v>
      </c>
      <c r="G666" s="50">
        <v>1</v>
      </c>
      <c r="H666" s="50">
        <v>7.8</v>
      </c>
    </row>
    <row r="667" spans="1:8" x14ac:dyDescent="0.3">
      <c r="A667" s="50" t="s">
        <v>4453</v>
      </c>
      <c r="B667" s="50" t="s">
        <v>4454</v>
      </c>
      <c r="C667" s="50" t="s">
        <v>51</v>
      </c>
      <c r="D667" s="50">
        <v>47220201</v>
      </c>
      <c r="E667" s="50">
        <v>2211607</v>
      </c>
      <c r="F667" s="50" t="s">
        <v>4364</v>
      </c>
      <c r="G667" s="50">
        <v>1</v>
      </c>
      <c r="H667" s="50">
        <v>3.3</v>
      </c>
    </row>
    <row r="668" spans="1:8" x14ac:dyDescent="0.3">
      <c r="A668" s="50" t="s">
        <v>4453</v>
      </c>
      <c r="B668" s="50" t="s">
        <v>4454</v>
      </c>
      <c r="C668" s="50" t="s">
        <v>51</v>
      </c>
      <c r="D668" s="50">
        <v>47220201</v>
      </c>
      <c r="E668" s="50" t="s">
        <v>4365</v>
      </c>
      <c r="F668" s="50" t="s">
        <v>4421</v>
      </c>
      <c r="G668" s="50">
        <v>2</v>
      </c>
      <c r="H668" s="50">
        <v>12.6</v>
      </c>
    </row>
    <row r="669" spans="1:8" x14ac:dyDescent="0.3">
      <c r="A669" s="50" t="s">
        <v>4453</v>
      </c>
      <c r="B669" s="50" t="s">
        <v>4454</v>
      </c>
      <c r="C669" s="50" t="s">
        <v>51</v>
      </c>
      <c r="D669" s="50">
        <v>47220201</v>
      </c>
      <c r="E669" s="50" t="s">
        <v>4459</v>
      </c>
      <c r="F669" s="50" t="s">
        <v>4362</v>
      </c>
      <c r="G669" s="50">
        <v>1</v>
      </c>
      <c r="H669" s="50">
        <v>0.8</v>
      </c>
    </row>
    <row r="670" spans="1:8" x14ac:dyDescent="0.3">
      <c r="A670" s="50" t="s">
        <v>4453</v>
      </c>
      <c r="B670" s="50" t="s">
        <v>4454</v>
      </c>
      <c r="C670" s="50" t="s">
        <v>51</v>
      </c>
      <c r="D670" s="50">
        <v>47220201</v>
      </c>
      <c r="E670" s="50">
        <v>2110332</v>
      </c>
      <c r="F670" s="50" t="s">
        <v>4372</v>
      </c>
      <c r="G670" s="50">
        <v>1</v>
      </c>
      <c r="H670" s="50">
        <v>1.5</v>
      </c>
    </row>
    <row r="671" spans="1:8" x14ac:dyDescent="0.3">
      <c r="A671" s="50" t="s">
        <v>4453</v>
      </c>
      <c r="B671" s="50" t="s">
        <v>4454</v>
      </c>
      <c r="C671" s="50" t="s">
        <v>51</v>
      </c>
      <c r="D671" s="50">
        <v>47220201</v>
      </c>
      <c r="E671" s="50" t="s">
        <v>4412</v>
      </c>
      <c r="F671" s="50" t="s">
        <v>4368</v>
      </c>
      <c r="G671" s="50">
        <v>1</v>
      </c>
      <c r="H671" s="50">
        <v>9.1999999999999993</v>
      </c>
    </row>
    <row r="672" spans="1:8" x14ac:dyDescent="0.3">
      <c r="A672" s="50" t="s">
        <v>4453</v>
      </c>
      <c r="B672" s="50" t="s">
        <v>4454</v>
      </c>
      <c r="C672" s="50" t="s">
        <v>51</v>
      </c>
      <c r="D672" s="50">
        <v>47220201</v>
      </c>
      <c r="E672" s="50">
        <v>2416187</v>
      </c>
      <c r="F672" s="50" t="s">
        <v>4424</v>
      </c>
      <c r="G672" s="50">
        <v>1</v>
      </c>
      <c r="H672" s="50">
        <v>5.35</v>
      </c>
    </row>
    <row r="673" spans="1:8" x14ac:dyDescent="0.3">
      <c r="A673" s="50" t="s">
        <v>4453</v>
      </c>
      <c r="B673" s="50" t="s">
        <v>4454</v>
      </c>
      <c r="C673" s="50" t="s">
        <v>51</v>
      </c>
      <c r="D673" s="50">
        <v>47220201</v>
      </c>
      <c r="E673" s="50">
        <v>2110337</v>
      </c>
      <c r="F673" s="50" t="s">
        <v>4372</v>
      </c>
      <c r="G673" s="50">
        <v>1</v>
      </c>
      <c r="H673" s="50">
        <v>5.5</v>
      </c>
    </row>
    <row r="674" spans="1:8" x14ac:dyDescent="0.3">
      <c r="A674" s="50" t="s">
        <v>4453</v>
      </c>
      <c r="B674" s="50" t="s">
        <v>4454</v>
      </c>
      <c r="C674" s="50" t="s">
        <v>51</v>
      </c>
      <c r="D674" s="50">
        <v>47220201</v>
      </c>
      <c r="E674" s="50" t="s">
        <v>4461</v>
      </c>
      <c r="F674" s="50" t="s">
        <v>4462</v>
      </c>
      <c r="G674" s="50">
        <v>1</v>
      </c>
      <c r="H674" s="50">
        <v>1.2</v>
      </c>
    </row>
    <row r="675" spans="1:8" x14ac:dyDescent="0.3">
      <c r="A675" s="50" t="s">
        <v>4453</v>
      </c>
      <c r="B675" s="50" t="s">
        <v>4454</v>
      </c>
      <c r="C675" s="50" t="s">
        <v>51</v>
      </c>
      <c r="D675" s="50">
        <v>47220201</v>
      </c>
      <c r="E675" s="50" t="s">
        <v>4463</v>
      </c>
      <c r="F675" s="50" t="s">
        <v>4464</v>
      </c>
      <c r="G675" s="50">
        <v>1</v>
      </c>
      <c r="H675" s="50">
        <v>2.2000000000000002</v>
      </c>
    </row>
    <row r="676" spans="1:8" x14ac:dyDescent="0.3">
      <c r="A676" s="50" t="s">
        <v>4453</v>
      </c>
      <c r="B676" s="50" t="s">
        <v>4454</v>
      </c>
      <c r="C676" s="50" t="s">
        <v>51</v>
      </c>
      <c r="D676" s="50">
        <v>47220201</v>
      </c>
      <c r="E676" s="50" t="s">
        <v>4373</v>
      </c>
      <c r="F676" s="50" t="s">
        <v>4374</v>
      </c>
      <c r="G676" s="50">
        <v>1</v>
      </c>
      <c r="H676" s="50">
        <v>3.46</v>
      </c>
    </row>
    <row r="677" spans="1:8" x14ac:dyDescent="0.3">
      <c r="A677" s="50" t="s">
        <v>4453</v>
      </c>
      <c r="B677" s="50" t="s">
        <v>4454</v>
      </c>
      <c r="C677" s="50" t="s">
        <v>51</v>
      </c>
      <c r="D677" s="50">
        <v>47220201</v>
      </c>
      <c r="E677" s="50" t="s">
        <v>4375</v>
      </c>
      <c r="F677" s="50" t="s">
        <v>4376</v>
      </c>
      <c r="G677" s="50">
        <v>4</v>
      </c>
      <c r="H677" s="50">
        <v>4.2</v>
      </c>
    </row>
    <row r="678" spans="1:8" x14ac:dyDescent="0.3">
      <c r="A678" s="50" t="s">
        <v>4453</v>
      </c>
      <c r="B678" s="50" t="s">
        <v>4454</v>
      </c>
      <c r="C678" s="50" t="s">
        <v>51</v>
      </c>
      <c r="D678" s="50">
        <v>47220201</v>
      </c>
      <c r="E678" s="50" t="s">
        <v>4377</v>
      </c>
      <c r="F678" s="50" t="s">
        <v>4378</v>
      </c>
      <c r="G678" s="50">
        <v>4</v>
      </c>
      <c r="H678" s="50">
        <v>3.45</v>
      </c>
    </row>
    <row r="679" spans="1:8" x14ac:dyDescent="0.3">
      <c r="A679" s="50" t="s">
        <v>4453</v>
      </c>
      <c r="B679" s="50" t="s">
        <v>4454</v>
      </c>
      <c r="C679" s="50" t="s">
        <v>51</v>
      </c>
      <c r="D679" s="50">
        <v>47220201</v>
      </c>
      <c r="E679" s="50" t="s">
        <v>4465</v>
      </c>
      <c r="F679" s="50" t="s">
        <v>4466</v>
      </c>
      <c r="G679" s="50">
        <v>4</v>
      </c>
      <c r="H679" s="50">
        <v>1.56</v>
      </c>
    </row>
    <row r="680" spans="1:8" x14ac:dyDescent="0.3">
      <c r="A680" s="50" t="s">
        <v>4453</v>
      </c>
      <c r="B680" s="50" t="s">
        <v>4454</v>
      </c>
      <c r="C680" s="50" t="s">
        <v>51</v>
      </c>
      <c r="D680" s="50">
        <v>47220201</v>
      </c>
      <c r="E680" s="50" t="s">
        <v>4379</v>
      </c>
      <c r="F680" s="50" t="s">
        <v>4380</v>
      </c>
      <c r="G680" s="50">
        <v>1</v>
      </c>
      <c r="H680" s="50">
        <v>7.8</v>
      </c>
    </row>
    <row r="681" spans="1:8" x14ac:dyDescent="0.3">
      <c r="A681" s="50" t="s">
        <v>4453</v>
      </c>
      <c r="B681" s="50" t="s">
        <v>4454</v>
      </c>
      <c r="C681" s="50" t="s">
        <v>51</v>
      </c>
      <c r="D681" s="50">
        <v>47220201</v>
      </c>
      <c r="E681" s="50" t="s">
        <v>4381</v>
      </c>
      <c r="F681" s="50" t="s">
        <v>4382</v>
      </c>
      <c r="G681" s="50">
        <v>1</v>
      </c>
      <c r="H681" s="50">
        <v>3.3</v>
      </c>
    </row>
    <row r="682" spans="1:8" x14ac:dyDescent="0.3">
      <c r="A682" s="50" t="s">
        <v>4453</v>
      </c>
      <c r="B682" s="50" t="s">
        <v>4454</v>
      </c>
      <c r="C682" s="50" t="s">
        <v>51</v>
      </c>
      <c r="D682" s="50">
        <v>47220201</v>
      </c>
      <c r="E682" s="50" t="s">
        <v>4383</v>
      </c>
      <c r="F682" s="50" t="s">
        <v>4384</v>
      </c>
      <c r="G682" s="50">
        <v>1</v>
      </c>
      <c r="H682" s="50">
        <v>12.6</v>
      </c>
    </row>
    <row r="683" spans="1:8" x14ac:dyDescent="0.3">
      <c r="A683" s="50" t="s">
        <v>4453</v>
      </c>
      <c r="B683" s="50" t="s">
        <v>4454</v>
      </c>
      <c r="C683" s="50" t="s">
        <v>51</v>
      </c>
      <c r="D683" s="50">
        <v>47220201</v>
      </c>
      <c r="E683" s="50" t="s">
        <v>4385</v>
      </c>
      <c r="F683" s="50" t="s">
        <v>4386</v>
      </c>
      <c r="G683" s="50">
        <v>1</v>
      </c>
      <c r="H683" s="50">
        <v>0.8</v>
      </c>
    </row>
    <row r="684" spans="1:8" x14ac:dyDescent="0.3">
      <c r="A684" s="50" t="s">
        <v>4453</v>
      </c>
      <c r="B684" s="50" t="s">
        <v>4454</v>
      </c>
      <c r="C684" s="50" t="s">
        <v>51</v>
      </c>
      <c r="D684" s="50">
        <v>47220201</v>
      </c>
      <c r="E684" s="50" t="s">
        <v>4387</v>
      </c>
      <c r="F684" s="50" t="s">
        <v>4388</v>
      </c>
      <c r="G684" s="50">
        <v>1</v>
      </c>
      <c r="H684" s="50">
        <v>1.5</v>
      </c>
    </row>
    <row r="685" spans="1:8" x14ac:dyDescent="0.3">
      <c r="A685" s="50" t="s">
        <v>4453</v>
      </c>
      <c r="B685" s="50" t="s">
        <v>4454</v>
      </c>
      <c r="C685" s="50" t="s">
        <v>51</v>
      </c>
      <c r="D685" s="50">
        <v>47220201</v>
      </c>
      <c r="E685" s="50" t="s">
        <v>4389</v>
      </c>
      <c r="F685" s="50" t="s">
        <v>4390</v>
      </c>
      <c r="G685" s="50">
        <v>1</v>
      </c>
      <c r="H685" s="50">
        <v>0.45</v>
      </c>
    </row>
    <row r="686" spans="1:8" x14ac:dyDescent="0.3">
      <c r="A686" s="50" t="s">
        <v>4453</v>
      </c>
      <c r="B686" s="50" t="s">
        <v>4454</v>
      </c>
      <c r="C686" s="50" t="s">
        <v>51</v>
      </c>
      <c r="D686" s="50">
        <v>47220201</v>
      </c>
      <c r="E686" s="50" t="s">
        <v>4483</v>
      </c>
      <c r="F686" s="50" t="s">
        <v>4467</v>
      </c>
      <c r="G686" s="50">
        <v>1</v>
      </c>
      <c r="H686" s="50">
        <v>7.25</v>
      </c>
    </row>
    <row r="687" spans="1:8" x14ac:dyDescent="0.3">
      <c r="A687" s="50" t="s">
        <v>4453</v>
      </c>
      <c r="B687" s="50" t="s">
        <v>4454</v>
      </c>
      <c r="C687" s="50" t="s">
        <v>51</v>
      </c>
      <c r="D687" s="50">
        <v>47220201</v>
      </c>
      <c r="E687" s="50" t="s">
        <v>4393</v>
      </c>
      <c r="F687" s="50" t="s">
        <v>4394</v>
      </c>
      <c r="G687" s="50">
        <v>1</v>
      </c>
      <c r="H687" s="50">
        <v>5.5</v>
      </c>
    </row>
    <row r="688" spans="1:8" x14ac:dyDescent="0.3">
      <c r="A688" s="50" t="s">
        <v>4453</v>
      </c>
      <c r="B688" s="50" t="s">
        <v>4454</v>
      </c>
      <c r="C688" s="50" t="s">
        <v>51</v>
      </c>
      <c r="D688" s="50">
        <v>47220201</v>
      </c>
      <c r="E688" s="50" t="s">
        <v>4395</v>
      </c>
      <c r="F688" s="50" t="s">
        <v>4396</v>
      </c>
      <c r="G688" s="50">
        <v>1</v>
      </c>
      <c r="H688" s="50">
        <v>0.45</v>
      </c>
    </row>
    <row r="689" spans="1:8" x14ac:dyDescent="0.3">
      <c r="A689" s="50" t="s">
        <v>4453</v>
      </c>
      <c r="B689" s="50" t="s">
        <v>4454</v>
      </c>
      <c r="C689" s="50" t="s">
        <v>51</v>
      </c>
      <c r="D689" s="50">
        <v>47220201</v>
      </c>
      <c r="E689" s="50" t="s">
        <v>4397</v>
      </c>
      <c r="F689" s="50" t="s">
        <v>4398</v>
      </c>
      <c r="G689" s="50">
        <v>1</v>
      </c>
      <c r="H689" s="50">
        <v>3.5</v>
      </c>
    </row>
    <row r="690" spans="1:8" x14ac:dyDescent="0.3">
      <c r="A690" s="50" t="s">
        <v>4453</v>
      </c>
      <c r="B690" s="50" t="s">
        <v>4454</v>
      </c>
      <c r="C690" s="50" t="s">
        <v>51</v>
      </c>
      <c r="D690" s="50">
        <v>47220201</v>
      </c>
      <c r="E690" s="50" t="s">
        <v>4399</v>
      </c>
      <c r="F690" s="50" t="s">
        <v>4400</v>
      </c>
      <c r="G690" s="50">
        <v>1</v>
      </c>
      <c r="H690" s="50">
        <v>5.5</v>
      </c>
    </row>
    <row r="691" spans="1:8" x14ac:dyDescent="0.3">
      <c r="A691" s="50" t="s">
        <v>4453</v>
      </c>
      <c r="B691" s="50" t="s">
        <v>4454</v>
      </c>
      <c r="C691" s="50" t="s">
        <v>51</v>
      </c>
      <c r="D691" s="50">
        <v>47220201</v>
      </c>
      <c r="E691" s="50" t="s">
        <v>4468</v>
      </c>
      <c r="F691" s="50" t="s">
        <v>4362</v>
      </c>
      <c r="G691" s="50">
        <v>1</v>
      </c>
      <c r="H691" s="50">
        <v>1.2</v>
      </c>
    </row>
    <row r="692" spans="1:8" x14ac:dyDescent="0.3">
      <c r="A692" s="50" t="s">
        <v>4453</v>
      </c>
      <c r="B692" s="50" t="s">
        <v>4454</v>
      </c>
      <c r="C692" s="50" t="s">
        <v>51</v>
      </c>
      <c r="D692" s="50">
        <v>47220201</v>
      </c>
      <c r="E692" s="50" t="s">
        <v>4401</v>
      </c>
      <c r="F692" s="50" t="s">
        <v>4402</v>
      </c>
      <c r="G692" s="50">
        <v>1</v>
      </c>
      <c r="H692" s="50">
        <v>3.45</v>
      </c>
    </row>
    <row r="693" spans="1:8" x14ac:dyDescent="0.3">
      <c r="A693" s="50" t="s">
        <v>4453</v>
      </c>
      <c r="B693" s="50" t="s">
        <v>4454</v>
      </c>
      <c r="C693" s="50" t="s">
        <v>51</v>
      </c>
      <c r="D693" s="50">
        <v>47220201</v>
      </c>
      <c r="E693" s="50" t="s">
        <v>4403</v>
      </c>
      <c r="F693" s="50" t="s">
        <v>4404</v>
      </c>
      <c r="G693" s="50">
        <v>1</v>
      </c>
      <c r="H693" s="50">
        <v>1.56</v>
      </c>
    </row>
    <row r="694" spans="1:8" x14ac:dyDescent="0.3">
      <c r="A694" s="50" t="s">
        <v>4453</v>
      </c>
      <c r="B694" s="50" t="s">
        <v>4454</v>
      </c>
      <c r="C694" s="50" t="s">
        <v>51</v>
      </c>
      <c r="D694" s="50">
        <v>47220201</v>
      </c>
      <c r="E694" s="50" t="s">
        <v>4469</v>
      </c>
      <c r="F694" s="50" t="s">
        <v>4462</v>
      </c>
      <c r="G694" s="50">
        <v>1</v>
      </c>
      <c r="H694" s="50">
        <v>7.8</v>
      </c>
    </row>
    <row r="695" spans="1:8" x14ac:dyDescent="0.3">
      <c r="A695" s="50" t="s">
        <v>4453</v>
      </c>
      <c r="B695" s="50" t="s">
        <v>4454</v>
      </c>
      <c r="C695" s="50" t="s">
        <v>51</v>
      </c>
      <c r="D695" s="50">
        <v>47220201</v>
      </c>
      <c r="E695" s="50" t="s">
        <v>4470</v>
      </c>
      <c r="F695" s="50" t="s">
        <v>4471</v>
      </c>
      <c r="G695" s="50">
        <v>2</v>
      </c>
      <c r="H695" s="50">
        <v>3.3</v>
      </c>
    </row>
    <row r="696" spans="1:8" x14ac:dyDescent="0.3">
      <c r="A696" s="50" t="s">
        <v>4453</v>
      </c>
      <c r="B696" s="50" t="s">
        <v>4454</v>
      </c>
      <c r="C696" s="50" t="s">
        <v>51</v>
      </c>
      <c r="D696" s="50">
        <v>47220201</v>
      </c>
      <c r="E696" s="50" t="s">
        <v>4472</v>
      </c>
      <c r="F696" s="50" t="s">
        <v>4473</v>
      </c>
      <c r="G696" s="50">
        <v>1</v>
      </c>
      <c r="H696" s="50">
        <v>12.6</v>
      </c>
    </row>
    <row r="697" spans="1:8" x14ac:dyDescent="0.3">
      <c r="A697" s="50" t="s">
        <v>4453</v>
      </c>
      <c r="B697" s="50" t="s">
        <v>4454</v>
      </c>
      <c r="C697" s="50" t="s">
        <v>51</v>
      </c>
      <c r="D697" s="50">
        <v>47220201</v>
      </c>
      <c r="E697" s="50" t="s">
        <v>4474</v>
      </c>
      <c r="F697" s="50" t="s">
        <v>4475</v>
      </c>
      <c r="G697" s="50">
        <v>4</v>
      </c>
      <c r="H697" s="50">
        <v>0.45</v>
      </c>
    </row>
    <row r="698" spans="1:8" x14ac:dyDescent="0.3">
      <c r="A698" s="50" t="s">
        <v>4453</v>
      </c>
      <c r="B698" s="50" t="s">
        <v>4454</v>
      </c>
      <c r="C698" s="50" t="s">
        <v>51</v>
      </c>
      <c r="D698" s="50">
        <v>47220201</v>
      </c>
      <c r="E698" s="50" t="s">
        <v>4476</v>
      </c>
      <c r="F698" s="50" t="s">
        <v>4477</v>
      </c>
      <c r="G698" s="50">
        <v>2</v>
      </c>
      <c r="H698" s="50">
        <v>3.5</v>
      </c>
    </row>
    <row r="699" spans="1:8" x14ac:dyDescent="0.3">
      <c r="A699" s="50" t="s">
        <v>4453</v>
      </c>
      <c r="B699" s="50" t="s">
        <v>4454</v>
      </c>
      <c r="C699" s="50" t="s">
        <v>51</v>
      </c>
      <c r="D699" s="50">
        <v>47220201</v>
      </c>
      <c r="E699" s="50" t="s">
        <v>4405</v>
      </c>
      <c r="F699" s="50" t="s">
        <v>4406</v>
      </c>
      <c r="G699" s="50">
        <v>1</v>
      </c>
      <c r="H699" s="50">
        <v>5.5</v>
      </c>
    </row>
    <row r="700" spans="1:8" x14ac:dyDescent="0.3">
      <c r="A700" s="50" t="s">
        <v>4453</v>
      </c>
      <c r="B700" s="50" t="s">
        <v>4454</v>
      </c>
      <c r="C700" s="50" t="s">
        <v>51</v>
      </c>
      <c r="D700" s="50">
        <v>47220201</v>
      </c>
      <c r="E700" s="50" t="s">
        <v>4407</v>
      </c>
      <c r="F700" s="50" t="s">
        <v>4408</v>
      </c>
      <c r="G700" s="50">
        <v>1</v>
      </c>
      <c r="H700" s="50">
        <v>3.15</v>
      </c>
    </row>
    <row r="701" spans="1:8" x14ac:dyDescent="0.3">
      <c r="A701" s="50" t="s">
        <v>4453</v>
      </c>
      <c r="B701" s="50" t="s">
        <v>4454</v>
      </c>
      <c r="C701" s="50" t="s">
        <v>51</v>
      </c>
      <c r="D701" s="50">
        <v>47220201</v>
      </c>
      <c r="E701" s="50" t="s">
        <v>4484</v>
      </c>
      <c r="F701" s="50" t="s">
        <v>4458</v>
      </c>
      <c r="G701" s="50">
        <v>1</v>
      </c>
      <c r="H701" s="50">
        <v>3.5</v>
      </c>
    </row>
    <row r="702" spans="1:8" x14ac:dyDescent="0.3">
      <c r="A702" s="50" t="s">
        <v>4485</v>
      </c>
      <c r="B702" s="50" t="s">
        <v>4486</v>
      </c>
      <c r="C702" s="50" t="s">
        <v>98</v>
      </c>
      <c r="D702" s="50">
        <v>47110100</v>
      </c>
      <c r="E702" s="50">
        <v>4931348216</v>
      </c>
      <c r="F702" s="50" t="s">
        <v>4487</v>
      </c>
      <c r="G702" s="50">
        <v>1</v>
      </c>
      <c r="H702" s="50">
        <v>0.8</v>
      </c>
    </row>
    <row r="703" spans="1:8" x14ac:dyDescent="0.3">
      <c r="A703" s="50" t="s">
        <v>4485</v>
      </c>
      <c r="B703" s="50" t="s">
        <v>4486</v>
      </c>
      <c r="C703" s="50" t="s">
        <v>98</v>
      </c>
      <c r="D703" s="50">
        <v>47110100</v>
      </c>
      <c r="E703" s="50">
        <v>4931359614</v>
      </c>
      <c r="F703" s="50" t="s">
        <v>4488</v>
      </c>
      <c r="G703" s="50">
        <v>1</v>
      </c>
      <c r="H703" s="50">
        <v>1.5</v>
      </c>
    </row>
    <row r="704" spans="1:8" x14ac:dyDescent="0.3">
      <c r="A704" s="50" t="s">
        <v>4485</v>
      </c>
      <c r="B704" s="50" t="s">
        <v>4486</v>
      </c>
      <c r="C704" s="50" t="s">
        <v>98</v>
      </c>
      <c r="D704" s="50">
        <v>47110100</v>
      </c>
      <c r="E704" s="50">
        <v>4931622708</v>
      </c>
      <c r="F704" s="50" t="s">
        <v>4489</v>
      </c>
      <c r="G704" s="50">
        <v>4</v>
      </c>
      <c r="H704" s="50">
        <v>0.45</v>
      </c>
    </row>
    <row r="705" spans="1:8" x14ac:dyDescent="0.3">
      <c r="A705" s="50" t="s">
        <v>4485</v>
      </c>
      <c r="B705" s="50" t="s">
        <v>4486</v>
      </c>
      <c r="C705" s="50" t="s">
        <v>98</v>
      </c>
      <c r="D705" s="50">
        <v>47110100</v>
      </c>
      <c r="E705" s="50">
        <v>4932378986</v>
      </c>
      <c r="F705" s="50" t="s">
        <v>4490</v>
      </c>
      <c r="G705" s="50">
        <v>1</v>
      </c>
      <c r="H705" s="50">
        <v>3.5</v>
      </c>
    </row>
    <row r="706" spans="1:8" x14ac:dyDescent="0.3">
      <c r="A706" s="50" t="s">
        <v>4485</v>
      </c>
      <c r="B706" s="50" t="s">
        <v>4486</v>
      </c>
      <c r="C706" s="50" t="s">
        <v>98</v>
      </c>
      <c r="D706" s="50">
        <v>47110100</v>
      </c>
      <c r="E706" s="50">
        <v>4931356764</v>
      </c>
      <c r="F706" s="50" t="s">
        <v>4491</v>
      </c>
      <c r="G706" s="50">
        <v>1</v>
      </c>
      <c r="H706" s="50">
        <v>5.5</v>
      </c>
    </row>
    <row r="707" spans="1:8" x14ac:dyDescent="0.3">
      <c r="A707" s="50" t="s">
        <v>4485</v>
      </c>
      <c r="B707" s="50" t="s">
        <v>4486</v>
      </c>
      <c r="C707" s="50" t="s">
        <v>98</v>
      </c>
      <c r="D707" s="50">
        <v>47110100</v>
      </c>
      <c r="E707" s="50">
        <v>4931353326</v>
      </c>
      <c r="F707" s="50" t="s">
        <v>4492</v>
      </c>
      <c r="G707" s="50">
        <v>1</v>
      </c>
      <c r="H707" s="50">
        <v>1.2</v>
      </c>
    </row>
    <row r="708" spans="1:8" x14ac:dyDescent="0.3">
      <c r="A708" s="50" t="s">
        <v>4485</v>
      </c>
      <c r="B708" s="50" t="s">
        <v>4486</v>
      </c>
      <c r="C708" s="50" t="s">
        <v>98</v>
      </c>
      <c r="D708" s="50">
        <v>47110100</v>
      </c>
      <c r="E708" s="50">
        <v>4931382696</v>
      </c>
      <c r="F708" s="50" t="s">
        <v>4493</v>
      </c>
      <c r="G708" s="50">
        <v>1</v>
      </c>
      <c r="H708" s="50">
        <v>2.2000000000000002</v>
      </c>
    </row>
    <row r="709" spans="1:8" x14ac:dyDescent="0.3">
      <c r="A709" s="50" t="s">
        <v>4485</v>
      </c>
      <c r="B709" s="50" t="s">
        <v>4486</v>
      </c>
      <c r="C709" s="50" t="s">
        <v>98</v>
      </c>
      <c r="D709" s="50">
        <v>47110100</v>
      </c>
      <c r="E709" s="50">
        <v>4931360955</v>
      </c>
      <c r="F709" s="50" t="s">
        <v>4494</v>
      </c>
      <c r="G709" s="50">
        <v>1</v>
      </c>
      <c r="H709" s="50">
        <v>3.46</v>
      </c>
    </row>
    <row r="710" spans="1:8" x14ac:dyDescent="0.3">
      <c r="A710" s="50" t="s">
        <v>4485</v>
      </c>
      <c r="B710" s="50" t="s">
        <v>4486</v>
      </c>
      <c r="C710" s="50" t="s">
        <v>98</v>
      </c>
      <c r="D710" s="50">
        <v>47110100</v>
      </c>
      <c r="E710" s="50">
        <v>4932364613</v>
      </c>
      <c r="F710" s="50" t="s">
        <v>4495</v>
      </c>
      <c r="G710" s="50">
        <v>1</v>
      </c>
      <c r="H710" s="50">
        <v>4.2</v>
      </c>
    </row>
    <row r="711" spans="1:8" x14ac:dyDescent="0.3">
      <c r="A711" s="50" t="s">
        <v>4485</v>
      </c>
      <c r="B711" s="50" t="s">
        <v>4486</v>
      </c>
      <c r="C711" s="50" t="s">
        <v>98</v>
      </c>
      <c r="D711" s="50">
        <v>47110100</v>
      </c>
      <c r="E711" s="50">
        <v>4932376531</v>
      </c>
      <c r="F711" s="50" t="s">
        <v>4496</v>
      </c>
      <c r="G711" s="50">
        <v>1</v>
      </c>
      <c r="H711" s="50">
        <v>3.45</v>
      </c>
    </row>
    <row r="712" spans="1:8" x14ac:dyDescent="0.3">
      <c r="A712" s="50" t="s">
        <v>4485</v>
      </c>
      <c r="B712" s="50" t="s">
        <v>4486</v>
      </c>
      <c r="C712" s="50" t="s">
        <v>98</v>
      </c>
      <c r="D712" s="50">
        <v>47110100</v>
      </c>
      <c r="E712" s="50">
        <v>4931382650</v>
      </c>
      <c r="F712" s="50" t="s">
        <v>4497</v>
      </c>
      <c r="G712" s="50">
        <v>1</v>
      </c>
      <c r="H712" s="50">
        <v>1.56</v>
      </c>
    </row>
    <row r="713" spans="1:8" x14ac:dyDescent="0.3">
      <c r="A713" s="50" t="s">
        <v>4485</v>
      </c>
      <c r="B713" s="50" t="s">
        <v>4486</v>
      </c>
      <c r="C713" s="50" t="s">
        <v>98</v>
      </c>
      <c r="D713" s="50">
        <v>47110100</v>
      </c>
      <c r="E713" s="50">
        <v>4931356741</v>
      </c>
      <c r="F713" s="50" t="s">
        <v>4458</v>
      </c>
      <c r="G713" s="50">
        <v>1</v>
      </c>
      <c r="H713" s="50">
        <v>7.8</v>
      </c>
    </row>
    <row r="714" spans="1:8" x14ac:dyDescent="0.3">
      <c r="A714" s="50" t="s">
        <v>4485</v>
      </c>
      <c r="B714" s="50" t="s">
        <v>4486</v>
      </c>
      <c r="C714" s="50" t="s">
        <v>98</v>
      </c>
      <c r="D714" s="50">
        <v>47110100</v>
      </c>
      <c r="E714" s="50">
        <v>4931356740</v>
      </c>
      <c r="F714" s="50" t="s">
        <v>4498</v>
      </c>
      <c r="G714" s="50">
        <v>1</v>
      </c>
      <c r="H714" s="50">
        <v>3.3</v>
      </c>
    </row>
    <row r="715" spans="1:8" x14ac:dyDescent="0.3">
      <c r="A715" s="50" t="s">
        <v>4485</v>
      </c>
      <c r="B715" s="50" t="s">
        <v>4486</v>
      </c>
      <c r="C715" s="50" t="s">
        <v>98</v>
      </c>
      <c r="D715" s="50">
        <v>47110100</v>
      </c>
      <c r="E715" s="50">
        <v>4931356744</v>
      </c>
      <c r="F715" s="50" t="s">
        <v>4499</v>
      </c>
      <c r="G715" s="50">
        <v>1</v>
      </c>
      <c r="H715" s="50">
        <v>12.6</v>
      </c>
    </row>
    <row r="716" spans="1:8" x14ac:dyDescent="0.3">
      <c r="A716" s="50" t="s">
        <v>4485</v>
      </c>
      <c r="B716" s="50" t="s">
        <v>4486</v>
      </c>
      <c r="C716" s="50" t="s">
        <v>55</v>
      </c>
      <c r="D716" s="50">
        <v>47110101</v>
      </c>
      <c r="E716" s="50">
        <v>4931348216</v>
      </c>
      <c r="F716" s="50" t="s">
        <v>4487</v>
      </c>
      <c r="G716" s="50">
        <v>1</v>
      </c>
      <c r="H716" s="50">
        <v>0.8</v>
      </c>
    </row>
    <row r="717" spans="1:8" x14ac:dyDescent="0.3">
      <c r="A717" s="50" t="s">
        <v>4485</v>
      </c>
      <c r="B717" s="50" t="s">
        <v>4486</v>
      </c>
      <c r="C717" s="50" t="s">
        <v>55</v>
      </c>
      <c r="D717" s="50">
        <v>47110101</v>
      </c>
      <c r="E717" s="50">
        <v>4931359614</v>
      </c>
      <c r="F717" s="50" t="s">
        <v>4488</v>
      </c>
      <c r="G717" s="50">
        <v>1</v>
      </c>
      <c r="H717" s="50">
        <v>1.5</v>
      </c>
    </row>
    <row r="718" spans="1:8" x14ac:dyDescent="0.3">
      <c r="A718" s="50" t="s">
        <v>4485</v>
      </c>
      <c r="B718" s="50" t="s">
        <v>4486</v>
      </c>
      <c r="C718" s="50" t="s">
        <v>55</v>
      </c>
      <c r="D718" s="50">
        <v>47110101</v>
      </c>
      <c r="E718" s="50">
        <v>4931622708</v>
      </c>
      <c r="F718" s="50" t="s">
        <v>4489</v>
      </c>
      <c r="G718" s="50">
        <v>4</v>
      </c>
      <c r="H718" s="50">
        <v>0.45</v>
      </c>
    </row>
    <row r="719" spans="1:8" x14ac:dyDescent="0.3">
      <c r="A719" s="50" t="s">
        <v>4485</v>
      </c>
      <c r="B719" s="50" t="s">
        <v>4486</v>
      </c>
      <c r="C719" s="50" t="s">
        <v>55</v>
      </c>
      <c r="D719" s="50">
        <v>47110101</v>
      </c>
      <c r="E719" s="50">
        <v>4932378987</v>
      </c>
      <c r="F719" s="50" t="s">
        <v>4490</v>
      </c>
      <c r="G719" s="50">
        <v>1</v>
      </c>
      <c r="H719" s="50">
        <v>3.2</v>
      </c>
    </row>
    <row r="720" spans="1:8" x14ac:dyDescent="0.3">
      <c r="A720" s="50" t="s">
        <v>4485</v>
      </c>
      <c r="B720" s="50" t="s">
        <v>4486</v>
      </c>
      <c r="C720" s="50" t="s">
        <v>55</v>
      </c>
      <c r="D720" s="50">
        <v>47110101</v>
      </c>
      <c r="E720" s="50">
        <v>4931356765</v>
      </c>
      <c r="F720" s="50" t="s">
        <v>4491</v>
      </c>
      <c r="G720" s="50">
        <v>1</v>
      </c>
      <c r="H720" s="50">
        <v>7.2</v>
      </c>
    </row>
    <row r="721" spans="1:8" x14ac:dyDescent="0.3">
      <c r="A721" s="50" t="s">
        <v>4485</v>
      </c>
      <c r="B721" s="50" t="s">
        <v>4486</v>
      </c>
      <c r="C721" s="50" t="s">
        <v>55</v>
      </c>
      <c r="D721" s="50">
        <v>47110101</v>
      </c>
      <c r="E721" s="50">
        <v>4931353326</v>
      </c>
      <c r="F721" s="50" t="s">
        <v>4492</v>
      </c>
      <c r="G721" s="50">
        <v>1</v>
      </c>
      <c r="H721" s="50">
        <v>1.2</v>
      </c>
    </row>
    <row r="722" spans="1:8" x14ac:dyDescent="0.3">
      <c r="A722" s="50" t="s">
        <v>4485</v>
      </c>
      <c r="B722" s="50" t="s">
        <v>4486</v>
      </c>
      <c r="C722" s="50" t="s">
        <v>55</v>
      </c>
      <c r="D722" s="50">
        <v>47110101</v>
      </c>
      <c r="E722" s="50">
        <v>4931382696</v>
      </c>
      <c r="F722" s="50" t="s">
        <v>4493</v>
      </c>
      <c r="G722" s="50">
        <v>1</v>
      </c>
      <c r="H722" s="50">
        <v>2.2000000000000002</v>
      </c>
    </row>
    <row r="723" spans="1:8" x14ac:dyDescent="0.3">
      <c r="A723" s="50" t="s">
        <v>4485</v>
      </c>
      <c r="B723" s="50" t="s">
        <v>4486</v>
      </c>
      <c r="C723" s="50" t="s">
        <v>55</v>
      </c>
      <c r="D723" s="50">
        <v>47110101</v>
      </c>
      <c r="E723" s="50">
        <v>4931360955</v>
      </c>
      <c r="F723" s="50" t="s">
        <v>4494</v>
      </c>
      <c r="G723" s="50">
        <v>1</v>
      </c>
      <c r="H723" s="50">
        <v>3.46</v>
      </c>
    </row>
    <row r="724" spans="1:8" x14ac:dyDescent="0.3">
      <c r="A724" s="50" t="s">
        <v>4485</v>
      </c>
      <c r="B724" s="50" t="s">
        <v>4486</v>
      </c>
      <c r="C724" s="50" t="s">
        <v>55</v>
      </c>
      <c r="D724" s="50">
        <v>47110101</v>
      </c>
      <c r="E724" s="50">
        <v>4932364613</v>
      </c>
      <c r="F724" s="50" t="s">
        <v>4495</v>
      </c>
      <c r="G724" s="50">
        <v>1</v>
      </c>
      <c r="H724" s="50">
        <v>4.2</v>
      </c>
    </row>
    <row r="725" spans="1:8" x14ac:dyDescent="0.3">
      <c r="A725" s="50" t="s">
        <v>4485</v>
      </c>
      <c r="B725" s="50" t="s">
        <v>4486</v>
      </c>
      <c r="C725" s="50" t="s">
        <v>55</v>
      </c>
      <c r="D725" s="50">
        <v>47110101</v>
      </c>
      <c r="E725" s="50">
        <v>4932376531</v>
      </c>
      <c r="F725" s="50" t="s">
        <v>4496</v>
      </c>
      <c r="G725" s="50">
        <v>1</v>
      </c>
      <c r="H725" s="50">
        <v>3.45</v>
      </c>
    </row>
    <row r="726" spans="1:8" x14ac:dyDescent="0.3">
      <c r="A726" s="50" t="s">
        <v>4485</v>
      </c>
      <c r="B726" s="50" t="s">
        <v>4486</v>
      </c>
      <c r="C726" s="50" t="s">
        <v>55</v>
      </c>
      <c r="D726" s="50">
        <v>47110101</v>
      </c>
      <c r="E726" s="50">
        <v>4931382651</v>
      </c>
      <c r="F726" s="50" t="s">
        <v>4497</v>
      </c>
      <c r="G726" s="50">
        <v>1</v>
      </c>
      <c r="H726" s="50">
        <v>2.1</v>
      </c>
    </row>
    <row r="727" spans="1:8" x14ac:dyDescent="0.3">
      <c r="A727" s="50" t="s">
        <v>4485</v>
      </c>
      <c r="B727" s="50" t="s">
        <v>4486</v>
      </c>
      <c r="C727" s="50" t="s">
        <v>55</v>
      </c>
      <c r="D727" s="50">
        <v>47110101</v>
      </c>
      <c r="E727" s="50">
        <v>4931356742</v>
      </c>
      <c r="F727" s="50" t="s">
        <v>4458</v>
      </c>
      <c r="G727" s="50">
        <v>1</v>
      </c>
      <c r="H727" s="50">
        <v>9.1</v>
      </c>
    </row>
    <row r="728" spans="1:8" x14ac:dyDescent="0.3">
      <c r="A728" s="50" t="s">
        <v>4485</v>
      </c>
      <c r="B728" s="50" t="s">
        <v>4486</v>
      </c>
      <c r="C728" s="50" t="s">
        <v>55</v>
      </c>
      <c r="D728" s="50">
        <v>47110101</v>
      </c>
      <c r="E728" s="50">
        <v>4931356740</v>
      </c>
      <c r="F728" s="50" t="s">
        <v>4498</v>
      </c>
      <c r="G728" s="50">
        <v>1</v>
      </c>
      <c r="H728" s="50">
        <v>3.3</v>
      </c>
    </row>
    <row r="729" spans="1:8" x14ac:dyDescent="0.3">
      <c r="A729" s="50" t="s">
        <v>4485</v>
      </c>
      <c r="B729" s="50" t="s">
        <v>4486</v>
      </c>
      <c r="C729" s="50" t="s">
        <v>55</v>
      </c>
      <c r="D729" s="50">
        <v>47110101</v>
      </c>
      <c r="E729" s="50">
        <v>4931356745</v>
      </c>
      <c r="F729" s="50" t="s">
        <v>4499</v>
      </c>
      <c r="G729" s="50">
        <v>1</v>
      </c>
      <c r="H729" s="50">
        <v>12.6</v>
      </c>
    </row>
    <row r="730" spans="1:8" x14ac:dyDescent="0.3">
      <c r="A730" s="50" t="s">
        <v>4485</v>
      </c>
      <c r="B730" s="50" t="s">
        <v>4486</v>
      </c>
      <c r="C730" s="50" t="s">
        <v>89</v>
      </c>
      <c r="D730" s="50">
        <v>47110200</v>
      </c>
      <c r="E730" s="50">
        <v>4931348216</v>
      </c>
      <c r="F730" s="50" t="s">
        <v>4487</v>
      </c>
      <c r="G730" s="50">
        <v>1</v>
      </c>
      <c r="H730" s="50">
        <v>0.8</v>
      </c>
    </row>
    <row r="731" spans="1:8" x14ac:dyDescent="0.3">
      <c r="A731" s="50" t="s">
        <v>4485</v>
      </c>
      <c r="B731" s="50" t="s">
        <v>4486</v>
      </c>
      <c r="C731" s="50" t="s">
        <v>89</v>
      </c>
      <c r="D731" s="50">
        <v>47110200</v>
      </c>
      <c r="E731" s="50">
        <v>4931359614</v>
      </c>
      <c r="F731" s="50" t="s">
        <v>4488</v>
      </c>
      <c r="G731" s="50">
        <v>1</v>
      </c>
      <c r="H731" s="50">
        <v>1.5</v>
      </c>
    </row>
    <row r="732" spans="1:8" x14ac:dyDescent="0.3">
      <c r="A732" s="50" t="s">
        <v>4485</v>
      </c>
      <c r="B732" s="50" t="s">
        <v>4486</v>
      </c>
      <c r="C732" s="50" t="s">
        <v>89</v>
      </c>
      <c r="D732" s="50">
        <v>47110200</v>
      </c>
      <c r="E732" s="50">
        <v>4931622708</v>
      </c>
      <c r="F732" s="50" t="s">
        <v>4489</v>
      </c>
      <c r="G732" s="50">
        <v>4</v>
      </c>
      <c r="H732" s="50">
        <v>0.45</v>
      </c>
    </row>
    <row r="733" spans="1:8" x14ac:dyDescent="0.3">
      <c r="A733" s="50" t="s">
        <v>4485</v>
      </c>
      <c r="B733" s="50" t="s">
        <v>4486</v>
      </c>
      <c r="C733" s="50" t="s">
        <v>89</v>
      </c>
      <c r="D733" s="50">
        <v>47110200</v>
      </c>
      <c r="E733" s="50">
        <v>4932378988</v>
      </c>
      <c r="F733" s="50" t="s">
        <v>4490</v>
      </c>
      <c r="G733" s="50">
        <v>1</v>
      </c>
      <c r="H733" s="50">
        <v>3.7</v>
      </c>
    </row>
    <row r="734" spans="1:8" x14ac:dyDescent="0.3">
      <c r="A734" s="50" t="s">
        <v>4485</v>
      </c>
      <c r="B734" s="50" t="s">
        <v>4486</v>
      </c>
      <c r="C734" s="50" t="s">
        <v>89</v>
      </c>
      <c r="D734" s="50">
        <v>47110200</v>
      </c>
      <c r="E734" s="50">
        <v>4931356766</v>
      </c>
      <c r="F734" s="50" t="s">
        <v>4491</v>
      </c>
      <c r="G734" s="50">
        <v>1</v>
      </c>
      <c r="H734" s="50">
        <v>7.9</v>
      </c>
    </row>
    <row r="735" spans="1:8" x14ac:dyDescent="0.3">
      <c r="A735" s="50" t="s">
        <v>4485</v>
      </c>
      <c r="B735" s="50" t="s">
        <v>4486</v>
      </c>
      <c r="C735" s="50" t="s">
        <v>89</v>
      </c>
      <c r="D735" s="50">
        <v>47110200</v>
      </c>
      <c r="E735" s="50">
        <v>4931353326</v>
      </c>
      <c r="F735" s="50" t="s">
        <v>4492</v>
      </c>
      <c r="G735" s="50">
        <v>1</v>
      </c>
      <c r="H735" s="50">
        <v>1.2</v>
      </c>
    </row>
    <row r="736" spans="1:8" x14ac:dyDescent="0.3">
      <c r="A736" s="50" t="s">
        <v>4485</v>
      </c>
      <c r="B736" s="50" t="s">
        <v>4486</v>
      </c>
      <c r="C736" s="50" t="s">
        <v>89</v>
      </c>
      <c r="D736" s="50">
        <v>47110200</v>
      </c>
      <c r="E736" s="50">
        <v>4931382696</v>
      </c>
      <c r="F736" s="50" t="s">
        <v>4493</v>
      </c>
      <c r="G736" s="50">
        <v>1</v>
      </c>
      <c r="H736" s="50">
        <v>2.2000000000000002</v>
      </c>
    </row>
    <row r="737" spans="1:8" x14ac:dyDescent="0.3">
      <c r="A737" s="50" t="s">
        <v>4485</v>
      </c>
      <c r="B737" s="50" t="s">
        <v>4486</v>
      </c>
      <c r="C737" s="50" t="s">
        <v>89</v>
      </c>
      <c r="D737" s="50">
        <v>47110200</v>
      </c>
      <c r="E737" s="50">
        <v>4931360955</v>
      </c>
      <c r="F737" s="50" t="s">
        <v>4494</v>
      </c>
      <c r="G737" s="50">
        <v>1</v>
      </c>
      <c r="H737" s="50">
        <v>3.46</v>
      </c>
    </row>
    <row r="738" spans="1:8" x14ac:dyDescent="0.3">
      <c r="A738" s="50" t="s">
        <v>4485</v>
      </c>
      <c r="B738" s="50" t="s">
        <v>4486</v>
      </c>
      <c r="C738" s="50" t="s">
        <v>89</v>
      </c>
      <c r="D738" s="50">
        <v>47110200</v>
      </c>
      <c r="E738" s="50">
        <v>4932364613</v>
      </c>
      <c r="F738" s="50" t="s">
        <v>4495</v>
      </c>
      <c r="G738" s="50">
        <v>1</v>
      </c>
      <c r="H738" s="50">
        <v>4.2</v>
      </c>
    </row>
    <row r="739" spans="1:8" x14ac:dyDescent="0.3">
      <c r="A739" s="50" t="s">
        <v>4485</v>
      </c>
      <c r="B739" s="50" t="s">
        <v>4486</v>
      </c>
      <c r="C739" s="50" t="s">
        <v>89</v>
      </c>
      <c r="D739" s="50">
        <v>47110200</v>
      </c>
      <c r="E739" s="50">
        <v>4932376531</v>
      </c>
      <c r="F739" s="50" t="s">
        <v>4496</v>
      </c>
      <c r="G739" s="50">
        <v>1</v>
      </c>
      <c r="H739" s="50">
        <v>3.45</v>
      </c>
    </row>
    <row r="740" spans="1:8" x14ac:dyDescent="0.3">
      <c r="A740" s="50" t="s">
        <v>4485</v>
      </c>
      <c r="B740" s="50" t="s">
        <v>4486</v>
      </c>
      <c r="C740" s="50" t="s">
        <v>89</v>
      </c>
      <c r="D740" s="50">
        <v>47110200</v>
      </c>
      <c r="E740" s="50">
        <v>4931382652</v>
      </c>
      <c r="F740" s="50" t="s">
        <v>4497</v>
      </c>
      <c r="G740" s="50">
        <v>1</v>
      </c>
      <c r="H740" s="50">
        <v>2.84</v>
      </c>
    </row>
    <row r="741" spans="1:8" x14ac:dyDescent="0.3">
      <c r="A741" s="50" t="s">
        <v>4485</v>
      </c>
      <c r="B741" s="50" t="s">
        <v>4486</v>
      </c>
      <c r="C741" s="50" t="s">
        <v>89</v>
      </c>
      <c r="D741" s="50">
        <v>47110200</v>
      </c>
      <c r="E741" s="50">
        <v>4931356743</v>
      </c>
      <c r="F741" s="50" t="s">
        <v>4458</v>
      </c>
      <c r="G741" s="50">
        <v>1</v>
      </c>
      <c r="H741" s="50">
        <v>9.9</v>
      </c>
    </row>
    <row r="742" spans="1:8" x14ac:dyDescent="0.3">
      <c r="A742" s="50" t="s">
        <v>4485</v>
      </c>
      <c r="B742" s="50" t="s">
        <v>4486</v>
      </c>
      <c r="C742" s="50" t="s">
        <v>89</v>
      </c>
      <c r="D742" s="50">
        <v>47110200</v>
      </c>
      <c r="E742" s="50">
        <v>4931356740</v>
      </c>
      <c r="F742" s="50" t="s">
        <v>4498</v>
      </c>
      <c r="G742" s="50">
        <v>1</v>
      </c>
      <c r="H742" s="50">
        <v>3.3</v>
      </c>
    </row>
    <row r="743" spans="1:8" x14ac:dyDescent="0.3">
      <c r="A743" s="50" t="s">
        <v>4485</v>
      </c>
      <c r="B743" s="50" t="s">
        <v>4486</v>
      </c>
      <c r="C743" s="50" t="s">
        <v>89</v>
      </c>
      <c r="D743" s="50">
        <v>47110200</v>
      </c>
      <c r="E743" s="50">
        <v>4931356746</v>
      </c>
      <c r="F743" s="50" t="s">
        <v>4499</v>
      </c>
      <c r="G743" s="50">
        <v>1</v>
      </c>
      <c r="H743" s="50">
        <v>12.6</v>
      </c>
    </row>
    <row r="744" spans="1:8" x14ac:dyDescent="0.3">
      <c r="A744" s="50" t="s">
        <v>4485</v>
      </c>
      <c r="B744" s="50" t="s">
        <v>4486</v>
      </c>
      <c r="C744" s="50" t="s">
        <v>45</v>
      </c>
      <c r="D744" s="50">
        <v>47110201</v>
      </c>
      <c r="E744" s="50">
        <v>4931348216</v>
      </c>
      <c r="F744" s="50" t="s">
        <v>4487</v>
      </c>
      <c r="G744" s="50">
        <v>1</v>
      </c>
      <c r="H744" s="50">
        <v>0.8</v>
      </c>
    </row>
    <row r="745" spans="1:8" x14ac:dyDescent="0.3">
      <c r="A745" s="50" t="s">
        <v>4485</v>
      </c>
      <c r="B745" s="50" t="s">
        <v>4486</v>
      </c>
      <c r="C745" s="50" t="s">
        <v>45</v>
      </c>
      <c r="D745" s="50">
        <v>47110201</v>
      </c>
      <c r="E745" s="50">
        <v>4931359614</v>
      </c>
      <c r="F745" s="50" t="s">
        <v>4488</v>
      </c>
      <c r="G745" s="50">
        <v>1</v>
      </c>
      <c r="H745" s="50">
        <v>1.5</v>
      </c>
    </row>
    <row r="746" spans="1:8" x14ac:dyDescent="0.3">
      <c r="A746" s="50" t="s">
        <v>4485</v>
      </c>
      <c r="B746" s="50" t="s">
        <v>4486</v>
      </c>
      <c r="C746" s="50" t="s">
        <v>45</v>
      </c>
      <c r="D746" s="50">
        <v>47110201</v>
      </c>
      <c r="E746" s="50">
        <v>4931622708</v>
      </c>
      <c r="F746" s="50" t="s">
        <v>4489</v>
      </c>
      <c r="G746" s="50">
        <v>4</v>
      </c>
      <c r="H746" s="50">
        <v>0.45</v>
      </c>
    </row>
    <row r="747" spans="1:8" x14ac:dyDescent="0.3">
      <c r="A747" s="50" t="s">
        <v>4485</v>
      </c>
      <c r="B747" s="50" t="s">
        <v>4486</v>
      </c>
      <c r="C747" s="50" t="s">
        <v>45</v>
      </c>
      <c r="D747" s="50">
        <v>47110201</v>
      </c>
      <c r="E747" s="50">
        <v>4932378989</v>
      </c>
      <c r="F747" s="50" t="s">
        <v>4490</v>
      </c>
      <c r="G747" s="50">
        <v>1</v>
      </c>
      <c r="H747" s="50">
        <v>3.9</v>
      </c>
    </row>
    <row r="748" spans="1:8" x14ac:dyDescent="0.3">
      <c r="A748" s="50" t="s">
        <v>4485</v>
      </c>
      <c r="B748" s="50" t="s">
        <v>4486</v>
      </c>
      <c r="C748" s="50" t="s">
        <v>45</v>
      </c>
      <c r="D748" s="50">
        <v>47110201</v>
      </c>
      <c r="E748" s="50">
        <v>4931356767</v>
      </c>
      <c r="F748" s="50" t="s">
        <v>4491</v>
      </c>
      <c r="G748" s="50">
        <v>1</v>
      </c>
      <c r="H748" s="50">
        <v>8.6</v>
      </c>
    </row>
    <row r="749" spans="1:8" x14ac:dyDescent="0.3">
      <c r="A749" s="50" t="s">
        <v>4485</v>
      </c>
      <c r="B749" s="50" t="s">
        <v>4486</v>
      </c>
      <c r="C749" s="50" t="s">
        <v>45</v>
      </c>
      <c r="D749" s="50">
        <v>47110201</v>
      </c>
      <c r="E749" s="50">
        <v>4931353326</v>
      </c>
      <c r="F749" s="50" t="s">
        <v>4492</v>
      </c>
      <c r="G749" s="50">
        <v>1</v>
      </c>
      <c r="H749" s="50">
        <v>1.2</v>
      </c>
    </row>
    <row r="750" spans="1:8" x14ac:dyDescent="0.3">
      <c r="A750" s="50" t="s">
        <v>4485</v>
      </c>
      <c r="B750" s="50" t="s">
        <v>4486</v>
      </c>
      <c r="C750" s="50" t="s">
        <v>45</v>
      </c>
      <c r="D750" s="50">
        <v>47110201</v>
      </c>
      <c r="E750" s="50">
        <v>4931382696</v>
      </c>
      <c r="F750" s="50" t="s">
        <v>4493</v>
      </c>
      <c r="G750" s="50">
        <v>1</v>
      </c>
      <c r="H750" s="50">
        <v>2.2000000000000002</v>
      </c>
    </row>
    <row r="751" spans="1:8" x14ac:dyDescent="0.3">
      <c r="A751" s="50" t="s">
        <v>4485</v>
      </c>
      <c r="B751" s="50" t="s">
        <v>4486</v>
      </c>
      <c r="C751" s="50" t="s">
        <v>45</v>
      </c>
      <c r="D751" s="50">
        <v>47110201</v>
      </c>
      <c r="E751" s="50">
        <v>4931360955</v>
      </c>
      <c r="F751" s="50" t="s">
        <v>4494</v>
      </c>
      <c r="G751" s="50">
        <v>1</v>
      </c>
      <c r="H751" s="50">
        <v>3.46</v>
      </c>
    </row>
    <row r="752" spans="1:8" x14ac:dyDescent="0.3">
      <c r="A752" s="50" t="s">
        <v>4485</v>
      </c>
      <c r="B752" s="50" t="s">
        <v>4486</v>
      </c>
      <c r="C752" s="50" t="s">
        <v>45</v>
      </c>
      <c r="D752" s="50">
        <v>47110201</v>
      </c>
      <c r="E752" s="50">
        <v>4932364613</v>
      </c>
      <c r="F752" s="50" t="s">
        <v>4495</v>
      </c>
      <c r="G752" s="50">
        <v>1</v>
      </c>
      <c r="H752" s="50">
        <v>4.2</v>
      </c>
    </row>
    <row r="753" spans="1:8" x14ac:dyDescent="0.3">
      <c r="A753" s="50" t="s">
        <v>4485</v>
      </c>
      <c r="B753" s="50" t="s">
        <v>4486</v>
      </c>
      <c r="C753" s="50" t="s">
        <v>45</v>
      </c>
      <c r="D753" s="50">
        <v>47110201</v>
      </c>
      <c r="E753" s="50">
        <v>4932376531</v>
      </c>
      <c r="F753" s="50" t="s">
        <v>4496</v>
      </c>
      <c r="G753" s="50">
        <v>1</v>
      </c>
      <c r="H753" s="50">
        <v>3.45</v>
      </c>
    </row>
    <row r="754" spans="1:8" x14ac:dyDescent="0.3">
      <c r="A754" s="50" t="s">
        <v>4485</v>
      </c>
      <c r="B754" s="50" t="s">
        <v>4486</v>
      </c>
      <c r="C754" s="50" t="s">
        <v>45</v>
      </c>
      <c r="D754" s="50">
        <v>47110201</v>
      </c>
      <c r="E754" s="50">
        <v>4931382653</v>
      </c>
      <c r="F754" s="50" t="s">
        <v>4497</v>
      </c>
      <c r="G754" s="50">
        <v>1</v>
      </c>
      <c r="H754" s="50">
        <v>3.66</v>
      </c>
    </row>
    <row r="755" spans="1:8" x14ac:dyDescent="0.3">
      <c r="A755" s="50" t="s">
        <v>4485</v>
      </c>
      <c r="B755" s="50" t="s">
        <v>4486</v>
      </c>
      <c r="C755" s="50" t="s">
        <v>45</v>
      </c>
      <c r="D755" s="50">
        <v>47110201</v>
      </c>
      <c r="E755" s="50">
        <v>4931356744</v>
      </c>
      <c r="F755" s="50" t="s">
        <v>4458</v>
      </c>
      <c r="G755" s="50">
        <v>1</v>
      </c>
      <c r="H755" s="50">
        <v>12.06</v>
      </c>
    </row>
    <row r="756" spans="1:8" x14ac:dyDescent="0.3">
      <c r="A756" s="50" t="s">
        <v>4485</v>
      </c>
      <c r="B756" s="50" t="s">
        <v>4486</v>
      </c>
      <c r="C756" s="50" t="s">
        <v>45</v>
      </c>
      <c r="D756" s="50">
        <v>47110201</v>
      </c>
      <c r="E756" s="50">
        <v>4931356740</v>
      </c>
      <c r="F756" s="50" t="s">
        <v>4498</v>
      </c>
      <c r="G756" s="50">
        <v>1</v>
      </c>
      <c r="H756" s="50">
        <v>3.3</v>
      </c>
    </row>
    <row r="757" spans="1:8" x14ac:dyDescent="0.3">
      <c r="A757" s="50" t="s">
        <v>4485</v>
      </c>
      <c r="B757" s="50" t="s">
        <v>4486</v>
      </c>
      <c r="C757" s="50" t="s">
        <v>45</v>
      </c>
      <c r="D757" s="50">
        <v>47110201</v>
      </c>
      <c r="E757" s="50">
        <v>4931356747</v>
      </c>
      <c r="F757" s="50" t="s">
        <v>4499</v>
      </c>
      <c r="G757" s="50">
        <v>1</v>
      </c>
      <c r="H757" s="50">
        <v>12.6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0"/>
  <sheetViews>
    <sheetView workbookViewId="0">
      <pane ySplit="1" topLeftCell="A49" activePane="bottomLeft" state="frozen"/>
      <selection pane="bottomLeft" activeCell="A49" sqref="A49"/>
    </sheetView>
  </sheetViews>
  <sheetFormatPr defaultColWidth="8.7265625" defaultRowHeight="12" x14ac:dyDescent="0.3"/>
  <cols>
    <col min="1" max="1" width="11.453125" style="3" bestFit="1" customWidth="1"/>
    <col min="2" max="2" width="9.26953125" style="3" bestFit="1" customWidth="1"/>
    <col min="3" max="3" width="6.81640625" style="3" bestFit="1" customWidth="1"/>
    <col min="4" max="4" width="11.7265625" style="3" bestFit="1" customWidth="1"/>
    <col min="5" max="5" width="11.81640625" style="3" bestFit="1" customWidth="1"/>
    <col min="6" max="6" width="13.81640625" style="3" bestFit="1" customWidth="1"/>
    <col min="7" max="16384" width="8.7265625" style="3"/>
  </cols>
  <sheetData>
    <row r="1" spans="1:6" x14ac:dyDescent="0.3">
      <c r="A1" s="13" t="str">
        <f>'Warehouse Management'!H1</f>
        <v>Package ID-WD</v>
      </c>
      <c r="B1" s="14" t="s">
        <v>2102</v>
      </c>
      <c r="C1" s="14" t="s">
        <v>2103</v>
      </c>
      <c r="D1" s="14" t="s">
        <v>2104</v>
      </c>
      <c r="E1" s="14" t="s">
        <v>2105</v>
      </c>
      <c r="F1" s="15" t="s">
        <v>2106</v>
      </c>
    </row>
    <row r="2" spans="1:6" x14ac:dyDescent="0.3">
      <c r="A2" s="16" t="str">
        <f>'Warehouse Management'!H2</f>
        <v>P-WD-6486</v>
      </c>
      <c r="B2" s="12" t="s">
        <v>2107</v>
      </c>
      <c r="C2" s="12" t="s">
        <v>2108</v>
      </c>
      <c r="D2" s="25" t="str">
        <f t="shared" ref="D2:D65" si="0">IF(F2="Germany","LD-GER-100482",IF(F2="China","LD-CHI-100873",IF(F2="India","LD-IND-100844",IF(F2="USA","LD-USA-100578",""))))</f>
        <v>LD-GER-100482</v>
      </c>
      <c r="E2" s="12" t="s">
        <v>2109</v>
      </c>
      <c r="F2" s="17" t="str">
        <f>'Warehouse Management'!E2</f>
        <v>Germany</v>
      </c>
    </row>
    <row r="3" spans="1:6" x14ac:dyDescent="0.3">
      <c r="A3" s="16" t="str">
        <f>'Warehouse Management'!H3</f>
        <v>P-WD-4453</v>
      </c>
      <c r="B3" s="12" t="s">
        <v>2110</v>
      </c>
      <c r="C3" s="12" t="s">
        <v>2111</v>
      </c>
      <c r="D3" s="25" t="str">
        <f t="shared" si="0"/>
        <v>LD-IND-100844</v>
      </c>
      <c r="E3" s="12" t="s">
        <v>2112</v>
      </c>
      <c r="F3" s="17" t="str">
        <f>'Warehouse Management'!E3</f>
        <v>India</v>
      </c>
    </row>
    <row r="4" spans="1:6" x14ac:dyDescent="0.3">
      <c r="A4" s="16" t="str">
        <f>'Warehouse Management'!H4</f>
        <v>P-WD-4830</v>
      </c>
      <c r="B4" s="12" t="s">
        <v>2113</v>
      </c>
      <c r="C4" s="12" t="s">
        <v>2114</v>
      </c>
      <c r="D4" s="25" t="str">
        <f t="shared" si="0"/>
        <v>LD-USA-100578</v>
      </c>
      <c r="E4" s="12" t="s">
        <v>2115</v>
      </c>
      <c r="F4" s="17" t="str">
        <f>'Warehouse Management'!E4</f>
        <v>USA</v>
      </c>
    </row>
    <row r="5" spans="1:6" x14ac:dyDescent="0.3">
      <c r="A5" s="16" t="str">
        <f>'Warehouse Management'!H5</f>
        <v>P-WD-7222</v>
      </c>
      <c r="B5" s="12" t="s">
        <v>2116</v>
      </c>
      <c r="C5" s="12" t="s">
        <v>2117</v>
      </c>
      <c r="D5" s="25" t="str">
        <f t="shared" si="0"/>
        <v>LD-CHI-100873</v>
      </c>
      <c r="E5" s="12" t="s">
        <v>2118</v>
      </c>
      <c r="F5" s="17" t="str">
        <f>'Warehouse Management'!E5</f>
        <v>China</v>
      </c>
    </row>
    <row r="6" spans="1:6" x14ac:dyDescent="0.3">
      <c r="A6" s="16" t="str">
        <f>'Warehouse Management'!H6</f>
        <v>P-WD-7112</v>
      </c>
      <c r="B6" s="12" t="s">
        <v>2119</v>
      </c>
      <c r="C6" s="12" t="s">
        <v>2120</v>
      </c>
      <c r="D6" s="25" t="str">
        <f t="shared" si="0"/>
        <v>LD-CHI-100873</v>
      </c>
      <c r="E6" s="12" t="s">
        <v>2118</v>
      </c>
      <c r="F6" s="17" t="str">
        <f>'Warehouse Management'!E6</f>
        <v>China</v>
      </c>
    </row>
    <row r="7" spans="1:6" x14ac:dyDescent="0.3">
      <c r="A7" s="16" t="str">
        <f>'Warehouse Management'!H7</f>
        <v>P-WD-7093</v>
      </c>
      <c r="B7" s="12" t="s">
        <v>2121</v>
      </c>
      <c r="C7" s="12" t="s">
        <v>2122</v>
      </c>
      <c r="D7" s="25" t="str">
        <f t="shared" si="0"/>
        <v>LD-GER-100482</v>
      </c>
      <c r="E7" s="12" t="s">
        <v>2109</v>
      </c>
      <c r="F7" s="17" t="str">
        <f>'Warehouse Management'!E7</f>
        <v>Germany</v>
      </c>
    </row>
    <row r="8" spans="1:6" x14ac:dyDescent="0.3">
      <c r="A8" s="16" t="str">
        <f>'Warehouse Management'!H8</f>
        <v>P-WD-6944</v>
      </c>
      <c r="B8" s="12" t="s">
        <v>2123</v>
      </c>
      <c r="C8" s="12" t="s">
        <v>2124</v>
      </c>
      <c r="D8" s="25" t="str">
        <f t="shared" si="0"/>
        <v>LD-IND-100844</v>
      </c>
      <c r="E8" s="12" t="s">
        <v>2112</v>
      </c>
      <c r="F8" s="17" t="str">
        <f>'Warehouse Management'!E8</f>
        <v>India</v>
      </c>
    </row>
    <row r="9" spans="1:6" x14ac:dyDescent="0.3">
      <c r="A9" s="16" t="str">
        <f>'Warehouse Management'!H9</f>
        <v>P-WD-9354</v>
      </c>
      <c r="B9" s="12" t="s">
        <v>2125</v>
      </c>
      <c r="C9" s="12" t="s">
        <v>2126</v>
      </c>
      <c r="D9" s="25" t="str">
        <f t="shared" si="0"/>
        <v>LD-GER-100482</v>
      </c>
      <c r="E9" s="12" t="s">
        <v>2109</v>
      </c>
      <c r="F9" s="17" t="str">
        <f>'Warehouse Management'!E9</f>
        <v>Germany</v>
      </c>
    </row>
    <row r="10" spans="1:6" x14ac:dyDescent="0.3">
      <c r="A10" s="16" t="str">
        <f>'Warehouse Management'!H10</f>
        <v>P-WD-8088</v>
      </c>
      <c r="B10" s="12" t="s">
        <v>2127</v>
      </c>
      <c r="C10" s="12" t="s">
        <v>2128</v>
      </c>
      <c r="D10" s="25" t="str">
        <f t="shared" si="0"/>
        <v>LD-CHI-100873</v>
      </c>
      <c r="E10" s="12" t="s">
        <v>2118</v>
      </c>
      <c r="F10" s="17" t="str">
        <f>'Warehouse Management'!E10</f>
        <v>China</v>
      </c>
    </row>
    <row r="11" spans="1:6" x14ac:dyDescent="0.3">
      <c r="A11" s="16" t="str">
        <f>'Warehouse Management'!H11</f>
        <v>P-WD-7740</v>
      </c>
      <c r="B11" s="12" t="s">
        <v>2129</v>
      </c>
      <c r="C11" s="12" t="s">
        <v>2130</v>
      </c>
      <c r="D11" s="25" t="str">
        <f t="shared" si="0"/>
        <v>LD-IND-100844</v>
      </c>
      <c r="E11" s="12" t="s">
        <v>2112</v>
      </c>
      <c r="F11" s="17" t="str">
        <f>'Warehouse Management'!E11</f>
        <v>India</v>
      </c>
    </row>
    <row r="12" spans="1:6" x14ac:dyDescent="0.3">
      <c r="A12" s="16" t="str">
        <f>'Warehouse Management'!H12</f>
        <v>P-WD-4028</v>
      </c>
      <c r="B12" s="12" t="s">
        <v>2131</v>
      </c>
      <c r="C12" s="12" t="s">
        <v>2132</v>
      </c>
      <c r="D12" s="25" t="str">
        <f t="shared" si="0"/>
        <v>LD-IND-100844</v>
      </c>
      <c r="E12" s="12" t="s">
        <v>2112</v>
      </c>
      <c r="F12" s="17" t="str">
        <f>'Warehouse Management'!E12</f>
        <v>India</v>
      </c>
    </row>
    <row r="13" spans="1:6" x14ac:dyDescent="0.3">
      <c r="A13" s="16" t="str">
        <f>'Warehouse Management'!H13</f>
        <v>P-WD-7722</v>
      </c>
      <c r="B13" s="12" t="s">
        <v>2133</v>
      </c>
      <c r="C13" s="12" t="s">
        <v>2134</v>
      </c>
      <c r="D13" s="25" t="str">
        <f t="shared" si="0"/>
        <v>LD-IND-100844</v>
      </c>
      <c r="E13" s="12" t="s">
        <v>2112</v>
      </c>
      <c r="F13" s="17" t="str">
        <f>'Warehouse Management'!E13</f>
        <v>India</v>
      </c>
    </row>
    <row r="14" spans="1:6" x14ac:dyDescent="0.3">
      <c r="A14" s="16" t="str">
        <f>'Warehouse Management'!H14</f>
        <v>P-WD-7891</v>
      </c>
      <c r="B14" s="12" t="s">
        <v>2135</v>
      </c>
      <c r="C14" s="12" t="s">
        <v>2136</v>
      </c>
      <c r="D14" s="25" t="str">
        <f t="shared" si="0"/>
        <v>LD-GER-100482</v>
      </c>
      <c r="E14" s="12" t="s">
        <v>2109</v>
      </c>
      <c r="F14" s="17" t="str">
        <f>'Warehouse Management'!E14</f>
        <v>Germany</v>
      </c>
    </row>
    <row r="15" spans="1:6" x14ac:dyDescent="0.3">
      <c r="A15" s="16" t="str">
        <f>'Warehouse Management'!H15</f>
        <v>P-WD-5706</v>
      </c>
      <c r="B15" s="12" t="s">
        <v>2137</v>
      </c>
      <c r="C15" s="12" t="s">
        <v>2138</v>
      </c>
      <c r="D15" s="25" t="str">
        <f t="shared" si="0"/>
        <v>LD-CHI-100873</v>
      </c>
      <c r="E15" s="12" t="s">
        <v>2118</v>
      </c>
      <c r="F15" s="17" t="str">
        <f>'Warehouse Management'!E15</f>
        <v>China</v>
      </c>
    </row>
    <row r="16" spans="1:6" x14ac:dyDescent="0.3">
      <c r="A16" s="16" t="str">
        <f>'Warehouse Management'!H16</f>
        <v>P-WD-8979</v>
      </c>
      <c r="B16" s="12" t="s">
        <v>2139</v>
      </c>
      <c r="C16" s="12" t="s">
        <v>2140</v>
      </c>
      <c r="D16" s="25" t="str">
        <f t="shared" si="0"/>
        <v>LD-GER-100482</v>
      </c>
      <c r="E16" s="12" t="s">
        <v>2109</v>
      </c>
      <c r="F16" s="17" t="str">
        <f>'Warehouse Management'!E16</f>
        <v>Germany</v>
      </c>
    </row>
    <row r="17" spans="1:6" x14ac:dyDescent="0.3">
      <c r="A17" s="16" t="str">
        <f>'Warehouse Management'!H17</f>
        <v>P-WD-9472</v>
      </c>
      <c r="B17" s="12" t="s">
        <v>2141</v>
      </c>
      <c r="C17" s="12" t="s">
        <v>2142</v>
      </c>
      <c r="D17" s="25" t="str">
        <f t="shared" si="0"/>
        <v>LD-CHI-100873</v>
      </c>
      <c r="E17" s="12" t="s">
        <v>2118</v>
      </c>
      <c r="F17" s="17" t="str">
        <f>'Warehouse Management'!E17</f>
        <v>China</v>
      </c>
    </row>
    <row r="18" spans="1:6" x14ac:dyDescent="0.3">
      <c r="A18" s="16" t="str">
        <f>'Warehouse Management'!H18</f>
        <v>P-WD-8447</v>
      </c>
      <c r="B18" s="12" t="s">
        <v>2143</v>
      </c>
      <c r="C18" s="12" t="s">
        <v>2144</v>
      </c>
      <c r="D18" s="25" t="str">
        <f t="shared" si="0"/>
        <v>LD-CHI-100873</v>
      </c>
      <c r="E18" s="12" t="s">
        <v>2118</v>
      </c>
      <c r="F18" s="17" t="str">
        <f>'Warehouse Management'!E18</f>
        <v>China</v>
      </c>
    </row>
    <row r="19" spans="1:6" x14ac:dyDescent="0.3">
      <c r="A19" s="16" t="str">
        <f>'Warehouse Management'!H19</f>
        <v>P-WD-6903</v>
      </c>
      <c r="B19" s="12" t="s">
        <v>2145</v>
      </c>
      <c r="C19" s="12" t="s">
        <v>2146</v>
      </c>
      <c r="D19" s="25" t="str">
        <f t="shared" si="0"/>
        <v>LD-GER-100482</v>
      </c>
      <c r="E19" s="12" t="s">
        <v>2109</v>
      </c>
      <c r="F19" s="17" t="str">
        <f>'Warehouse Management'!E19</f>
        <v>Germany</v>
      </c>
    </row>
    <row r="20" spans="1:6" x14ac:dyDescent="0.3">
      <c r="A20" s="16" t="str">
        <f>'Warehouse Management'!H20</f>
        <v>P-WD-4206</v>
      </c>
      <c r="B20" s="12" t="s">
        <v>2147</v>
      </c>
      <c r="C20" s="12" t="s">
        <v>2148</v>
      </c>
      <c r="D20" s="25" t="str">
        <f t="shared" si="0"/>
        <v>LD-GER-100482</v>
      </c>
      <c r="E20" s="12" t="s">
        <v>2109</v>
      </c>
      <c r="F20" s="17" t="str">
        <f>'Warehouse Management'!E20</f>
        <v>Germany</v>
      </c>
    </row>
    <row r="21" spans="1:6" x14ac:dyDescent="0.3">
      <c r="A21" s="16" t="str">
        <f>'Warehouse Management'!H21</f>
        <v>P-WD-6778</v>
      </c>
      <c r="B21" s="12" t="s">
        <v>2149</v>
      </c>
      <c r="C21" s="12" t="s">
        <v>2150</v>
      </c>
      <c r="D21" s="25" t="str">
        <f t="shared" si="0"/>
        <v>LD-IND-100844</v>
      </c>
      <c r="E21" s="12" t="s">
        <v>2112</v>
      </c>
      <c r="F21" s="17" t="str">
        <f>'Warehouse Management'!E21</f>
        <v>India</v>
      </c>
    </row>
    <row r="22" spans="1:6" x14ac:dyDescent="0.3">
      <c r="A22" s="16" t="str">
        <f>'Warehouse Management'!H22</f>
        <v>P-WD-8355</v>
      </c>
      <c r="B22" s="12" t="s">
        <v>2151</v>
      </c>
      <c r="C22" s="12" t="s">
        <v>2152</v>
      </c>
      <c r="D22" s="25" t="str">
        <f t="shared" si="0"/>
        <v>LD-CHI-100873</v>
      </c>
      <c r="E22" s="12" t="s">
        <v>2118</v>
      </c>
      <c r="F22" s="17" t="str">
        <f>'Warehouse Management'!E22</f>
        <v>China</v>
      </c>
    </row>
    <row r="23" spans="1:6" x14ac:dyDescent="0.3">
      <c r="A23" s="16" t="str">
        <f>'Warehouse Management'!H23</f>
        <v>P-WD-8098</v>
      </c>
      <c r="B23" s="12" t="s">
        <v>2153</v>
      </c>
      <c r="C23" s="12" t="s">
        <v>2154</v>
      </c>
      <c r="D23" s="25" t="str">
        <f t="shared" si="0"/>
        <v>LD-USA-100578</v>
      </c>
      <c r="E23" s="12" t="s">
        <v>2115</v>
      </c>
      <c r="F23" s="17" t="str">
        <f>'Warehouse Management'!E23</f>
        <v>USA</v>
      </c>
    </row>
    <row r="24" spans="1:6" x14ac:dyDescent="0.3">
      <c r="A24" s="16" t="str">
        <f>'Warehouse Management'!H24</f>
        <v>P-WD-8189</v>
      </c>
      <c r="B24" s="12" t="s">
        <v>2155</v>
      </c>
      <c r="C24" s="12" t="s">
        <v>2156</v>
      </c>
      <c r="D24" s="25" t="str">
        <f t="shared" si="0"/>
        <v>LD-GER-100482</v>
      </c>
      <c r="E24" s="12" t="s">
        <v>2109</v>
      </c>
      <c r="F24" s="17" t="str">
        <f>'Warehouse Management'!E24</f>
        <v>Germany</v>
      </c>
    </row>
    <row r="25" spans="1:6" x14ac:dyDescent="0.3">
      <c r="A25" s="16" t="str">
        <f>'Warehouse Management'!H25</f>
        <v>P-WD-8297</v>
      </c>
      <c r="B25" s="12" t="s">
        <v>2157</v>
      </c>
      <c r="C25" s="12" t="s">
        <v>2158</v>
      </c>
      <c r="D25" s="25" t="str">
        <f t="shared" si="0"/>
        <v>LD-CHI-100873</v>
      </c>
      <c r="E25" s="12" t="s">
        <v>2118</v>
      </c>
      <c r="F25" s="17" t="str">
        <f>'Warehouse Management'!E25</f>
        <v>China</v>
      </c>
    </row>
    <row r="26" spans="1:6" x14ac:dyDescent="0.3">
      <c r="A26" s="16" t="str">
        <f>'Warehouse Management'!H26</f>
        <v>P-WD-8457</v>
      </c>
      <c r="B26" s="12" t="s">
        <v>2159</v>
      </c>
      <c r="C26" s="12" t="s">
        <v>2160</v>
      </c>
      <c r="D26" s="25" t="str">
        <f t="shared" si="0"/>
        <v>LD-GER-100482</v>
      </c>
      <c r="E26" s="12" t="s">
        <v>2109</v>
      </c>
      <c r="F26" s="17" t="str">
        <f>'Warehouse Management'!E26</f>
        <v>Germany</v>
      </c>
    </row>
    <row r="27" spans="1:6" x14ac:dyDescent="0.3">
      <c r="A27" s="16" t="str">
        <f>'Warehouse Management'!H27</f>
        <v>P-WD-9645</v>
      </c>
      <c r="B27" s="12" t="s">
        <v>2161</v>
      </c>
      <c r="C27" s="12" t="s">
        <v>2162</v>
      </c>
      <c r="D27" s="25" t="str">
        <f t="shared" si="0"/>
        <v>LD-IND-100844</v>
      </c>
      <c r="E27" s="12" t="s">
        <v>2112</v>
      </c>
      <c r="F27" s="17" t="str">
        <f>'Warehouse Management'!E27</f>
        <v>India</v>
      </c>
    </row>
    <row r="28" spans="1:6" x14ac:dyDescent="0.3">
      <c r="A28" s="16" t="str">
        <f>'Warehouse Management'!H28</f>
        <v>P-WD-6430</v>
      </c>
      <c r="B28" s="12" t="s">
        <v>2163</v>
      </c>
      <c r="C28" s="12" t="s">
        <v>2164</v>
      </c>
      <c r="D28" s="25" t="str">
        <f t="shared" si="0"/>
        <v>LD-IND-100844</v>
      </c>
      <c r="E28" s="12" t="s">
        <v>2112</v>
      </c>
      <c r="F28" s="17" t="str">
        <f>'Warehouse Management'!E28</f>
        <v>India</v>
      </c>
    </row>
    <row r="29" spans="1:6" x14ac:dyDescent="0.3">
      <c r="A29" s="16" t="str">
        <f>'Warehouse Management'!H29</f>
        <v>P-WD-9044</v>
      </c>
      <c r="B29" s="12" t="s">
        <v>2165</v>
      </c>
      <c r="C29" s="12" t="s">
        <v>2166</v>
      </c>
      <c r="D29" s="25" t="str">
        <f t="shared" si="0"/>
        <v>LD-GER-100482</v>
      </c>
      <c r="E29" s="12" t="s">
        <v>2109</v>
      </c>
      <c r="F29" s="17" t="str">
        <f>'Warehouse Management'!E29</f>
        <v>Germany</v>
      </c>
    </row>
    <row r="30" spans="1:6" x14ac:dyDescent="0.3">
      <c r="A30" s="16" t="str">
        <f>'Warehouse Management'!H30</f>
        <v>P-WD-7164</v>
      </c>
      <c r="B30" s="12" t="s">
        <v>2167</v>
      </c>
      <c r="C30" s="12" t="s">
        <v>2168</v>
      </c>
      <c r="D30" s="25" t="str">
        <f t="shared" si="0"/>
        <v>LD-IND-100844</v>
      </c>
      <c r="E30" s="12" t="s">
        <v>2112</v>
      </c>
      <c r="F30" s="17" t="str">
        <f>'Warehouse Management'!E30</f>
        <v>India</v>
      </c>
    </row>
    <row r="31" spans="1:6" x14ac:dyDescent="0.3">
      <c r="A31" s="16" t="str">
        <f>'Warehouse Management'!H31</f>
        <v>P-WD-3984</v>
      </c>
      <c r="B31" s="12" t="s">
        <v>2169</v>
      </c>
      <c r="C31" s="12" t="s">
        <v>2170</v>
      </c>
      <c r="D31" s="25" t="str">
        <f t="shared" si="0"/>
        <v>LD-GER-100482</v>
      </c>
      <c r="E31" s="12" t="s">
        <v>2109</v>
      </c>
      <c r="F31" s="17" t="str">
        <f>'Warehouse Management'!E31</f>
        <v>Germany</v>
      </c>
    </row>
    <row r="32" spans="1:6" x14ac:dyDescent="0.3">
      <c r="A32" s="16" t="str">
        <f>'Warehouse Management'!H32</f>
        <v>P-WD-4685</v>
      </c>
      <c r="B32" s="12" t="s">
        <v>2171</v>
      </c>
      <c r="C32" s="12" t="s">
        <v>2172</v>
      </c>
      <c r="D32" s="25" t="str">
        <f t="shared" si="0"/>
        <v>LD-IND-100844</v>
      </c>
      <c r="E32" s="12" t="s">
        <v>2112</v>
      </c>
      <c r="F32" s="17" t="str">
        <f>'Warehouse Management'!E32</f>
        <v>India</v>
      </c>
    </row>
    <row r="33" spans="1:6" x14ac:dyDescent="0.3">
      <c r="A33" s="16" t="str">
        <f>'Warehouse Management'!H33</f>
        <v>P-WD-8820</v>
      </c>
      <c r="B33" s="12" t="s">
        <v>2173</v>
      </c>
      <c r="C33" s="12" t="s">
        <v>2174</v>
      </c>
      <c r="D33" s="25" t="str">
        <f t="shared" si="0"/>
        <v>LD-IND-100844</v>
      </c>
      <c r="E33" s="12" t="s">
        <v>2112</v>
      </c>
      <c r="F33" s="17" t="str">
        <f>'Warehouse Management'!E33</f>
        <v>India</v>
      </c>
    </row>
    <row r="34" spans="1:6" x14ac:dyDescent="0.3">
      <c r="A34" s="16" t="str">
        <f>'Warehouse Management'!H34</f>
        <v>P-WD-5134</v>
      </c>
      <c r="B34" s="12" t="s">
        <v>2175</v>
      </c>
      <c r="C34" s="12" t="s">
        <v>2176</v>
      </c>
      <c r="D34" s="25" t="str">
        <f t="shared" si="0"/>
        <v>LD-GER-100482</v>
      </c>
      <c r="E34" s="12" t="s">
        <v>2109</v>
      </c>
      <c r="F34" s="17" t="str">
        <f>'Warehouse Management'!E34</f>
        <v>Germany</v>
      </c>
    </row>
    <row r="35" spans="1:6" x14ac:dyDescent="0.3">
      <c r="A35" s="16" t="str">
        <f>'Warehouse Management'!H35</f>
        <v>P-WD-4194</v>
      </c>
      <c r="B35" s="12" t="s">
        <v>2177</v>
      </c>
      <c r="C35" s="12" t="s">
        <v>2178</v>
      </c>
      <c r="D35" s="25" t="str">
        <f t="shared" si="0"/>
        <v>LD-USA-100578</v>
      </c>
      <c r="E35" s="12" t="s">
        <v>2115</v>
      </c>
      <c r="F35" s="17" t="str">
        <f>'Warehouse Management'!E35</f>
        <v>USA</v>
      </c>
    </row>
    <row r="36" spans="1:6" x14ac:dyDescent="0.3">
      <c r="A36" s="16" t="str">
        <f>'Warehouse Management'!H36</f>
        <v>P-WD-4209</v>
      </c>
      <c r="B36" s="12" t="s">
        <v>2179</v>
      </c>
      <c r="C36" s="12" t="s">
        <v>2180</v>
      </c>
      <c r="D36" s="25" t="str">
        <f t="shared" si="0"/>
        <v>LD-IND-100844</v>
      </c>
      <c r="E36" s="12" t="s">
        <v>2112</v>
      </c>
      <c r="F36" s="17" t="str">
        <f>'Warehouse Management'!E36</f>
        <v>India</v>
      </c>
    </row>
    <row r="37" spans="1:6" x14ac:dyDescent="0.3">
      <c r="A37" s="16" t="str">
        <f>'Warehouse Management'!H37</f>
        <v>P-WD-5739</v>
      </c>
      <c r="B37" s="12" t="s">
        <v>2181</v>
      </c>
      <c r="C37" s="12" t="s">
        <v>2182</v>
      </c>
      <c r="D37" s="25" t="str">
        <f t="shared" si="0"/>
        <v>LD-CHI-100873</v>
      </c>
      <c r="E37" s="12" t="s">
        <v>2118</v>
      </c>
      <c r="F37" s="17" t="str">
        <f>'Warehouse Management'!E37</f>
        <v>China</v>
      </c>
    </row>
    <row r="38" spans="1:6" x14ac:dyDescent="0.3">
      <c r="A38" s="16" t="str">
        <f>'Warehouse Management'!H38</f>
        <v>P-WD-9697</v>
      </c>
      <c r="B38" s="12" t="s">
        <v>2183</v>
      </c>
      <c r="C38" s="12" t="s">
        <v>2184</v>
      </c>
      <c r="D38" s="25" t="str">
        <f t="shared" si="0"/>
        <v>LD-IND-100844</v>
      </c>
      <c r="E38" s="12" t="s">
        <v>2112</v>
      </c>
      <c r="F38" s="17" t="str">
        <f>'Warehouse Management'!E38</f>
        <v>India</v>
      </c>
    </row>
    <row r="39" spans="1:6" x14ac:dyDescent="0.3">
      <c r="A39" s="16" t="str">
        <f>'Warehouse Management'!H39</f>
        <v>P-WD-7465</v>
      </c>
      <c r="B39" s="12" t="s">
        <v>2185</v>
      </c>
      <c r="C39" s="12" t="s">
        <v>2186</v>
      </c>
      <c r="D39" s="25" t="str">
        <f t="shared" si="0"/>
        <v>LD-USA-100578</v>
      </c>
      <c r="E39" s="12" t="s">
        <v>2115</v>
      </c>
      <c r="F39" s="17" t="str">
        <f>'Warehouse Management'!E39</f>
        <v>USA</v>
      </c>
    </row>
    <row r="40" spans="1:6" x14ac:dyDescent="0.3">
      <c r="A40" s="16" t="str">
        <f>'Warehouse Management'!H40</f>
        <v>P-WD-6018</v>
      </c>
      <c r="B40" s="12" t="s">
        <v>2187</v>
      </c>
      <c r="C40" s="12" t="s">
        <v>2188</v>
      </c>
      <c r="D40" s="25" t="str">
        <f t="shared" si="0"/>
        <v>LD-CHI-100873</v>
      </c>
      <c r="E40" s="12" t="s">
        <v>2118</v>
      </c>
      <c r="F40" s="17" t="str">
        <f>'Warehouse Management'!E40</f>
        <v>China</v>
      </c>
    </row>
    <row r="41" spans="1:6" x14ac:dyDescent="0.3">
      <c r="A41" s="16" t="str">
        <f>'Warehouse Management'!H41</f>
        <v>P-WD-8629</v>
      </c>
      <c r="B41" s="12" t="s">
        <v>2189</v>
      </c>
      <c r="C41" s="12" t="s">
        <v>2190</v>
      </c>
      <c r="D41" s="25" t="str">
        <f t="shared" si="0"/>
        <v>LD-USA-100578</v>
      </c>
      <c r="E41" s="12" t="s">
        <v>2115</v>
      </c>
      <c r="F41" s="17" t="str">
        <f>'Warehouse Management'!E41</f>
        <v>USA</v>
      </c>
    </row>
    <row r="42" spans="1:6" x14ac:dyDescent="0.3">
      <c r="A42" s="16" t="str">
        <f>'Warehouse Management'!H42</f>
        <v>P-WD-8017</v>
      </c>
      <c r="B42" s="12" t="s">
        <v>2191</v>
      </c>
      <c r="C42" s="12" t="s">
        <v>2192</v>
      </c>
      <c r="D42" s="25" t="str">
        <f t="shared" si="0"/>
        <v>LD-CHI-100873</v>
      </c>
      <c r="E42" s="12" t="s">
        <v>2118</v>
      </c>
      <c r="F42" s="17" t="str">
        <f>'Warehouse Management'!E42</f>
        <v>China</v>
      </c>
    </row>
    <row r="43" spans="1:6" x14ac:dyDescent="0.3">
      <c r="A43" s="16" t="str">
        <f>'Warehouse Management'!H43</f>
        <v>P-WD-5136</v>
      </c>
      <c r="B43" s="12" t="s">
        <v>2193</v>
      </c>
      <c r="C43" s="12" t="s">
        <v>2194</v>
      </c>
      <c r="D43" s="25" t="str">
        <f t="shared" si="0"/>
        <v>LD-GER-100482</v>
      </c>
      <c r="E43" s="12" t="s">
        <v>2109</v>
      </c>
      <c r="F43" s="17" t="str">
        <f>'Warehouse Management'!E43</f>
        <v>Germany</v>
      </c>
    </row>
    <row r="44" spans="1:6" x14ac:dyDescent="0.3">
      <c r="A44" s="16" t="str">
        <f>'Warehouse Management'!H44</f>
        <v>P-WD-9298</v>
      </c>
      <c r="B44" s="12" t="s">
        <v>2195</v>
      </c>
      <c r="C44" s="12" t="s">
        <v>2196</v>
      </c>
      <c r="D44" s="25" t="str">
        <f t="shared" si="0"/>
        <v>LD-USA-100578</v>
      </c>
      <c r="E44" s="12" t="s">
        <v>2115</v>
      </c>
      <c r="F44" s="17" t="str">
        <f>'Warehouse Management'!E44</f>
        <v>USA</v>
      </c>
    </row>
    <row r="45" spans="1:6" x14ac:dyDescent="0.3">
      <c r="A45" s="16" t="str">
        <f>'Warehouse Management'!H45</f>
        <v>P-WD-6844</v>
      </c>
      <c r="B45" s="12" t="s">
        <v>2197</v>
      </c>
      <c r="C45" s="12" t="s">
        <v>2198</v>
      </c>
      <c r="D45" s="25" t="str">
        <f t="shared" si="0"/>
        <v>LD-CHI-100873</v>
      </c>
      <c r="E45" s="12" t="s">
        <v>2118</v>
      </c>
      <c r="F45" s="17" t="str">
        <f>'Warehouse Management'!E45</f>
        <v>China</v>
      </c>
    </row>
    <row r="46" spans="1:6" x14ac:dyDescent="0.3">
      <c r="A46" s="16" t="str">
        <f>'Warehouse Management'!H46</f>
        <v>P-WD-6716</v>
      </c>
      <c r="B46" s="12" t="s">
        <v>2199</v>
      </c>
      <c r="C46" s="12" t="s">
        <v>2200</v>
      </c>
      <c r="D46" s="25" t="str">
        <f t="shared" si="0"/>
        <v>LD-GER-100482</v>
      </c>
      <c r="E46" s="12" t="s">
        <v>2109</v>
      </c>
      <c r="F46" s="17" t="str">
        <f>'Warehouse Management'!E46</f>
        <v>Germany</v>
      </c>
    </row>
    <row r="47" spans="1:6" x14ac:dyDescent="0.3">
      <c r="A47" s="16" t="str">
        <f>'Warehouse Management'!H47</f>
        <v>P-WD-7838</v>
      </c>
      <c r="B47" s="12" t="s">
        <v>2201</v>
      </c>
      <c r="C47" s="12" t="s">
        <v>2202</v>
      </c>
      <c r="D47" s="25" t="str">
        <f t="shared" si="0"/>
        <v>LD-IND-100844</v>
      </c>
      <c r="E47" s="12" t="s">
        <v>2112</v>
      </c>
      <c r="F47" s="17" t="str">
        <f>'Warehouse Management'!E47</f>
        <v>India</v>
      </c>
    </row>
    <row r="48" spans="1:6" x14ac:dyDescent="0.3">
      <c r="A48" s="16" t="str">
        <f>'Warehouse Management'!H48</f>
        <v>P-WD-4920</v>
      </c>
      <c r="B48" s="12" t="s">
        <v>2203</v>
      </c>
      <c r="C48" s="12" t="s">
        <v>2204</v>
      </c>
      <c r="D48" s="25" t="str">
        <f t="shared" si="0"/>
        <v>LD-GER-100482</v>
      </c>
      <c r="E48" s="12" t="s">
        <v>2109</v>
      </c>
      <c r="F48" s="17" t="str">
        <f>'Warehouse Management'!E48</f>
        <v>Germany</v>
      </c>
    </row>
    <row r="49" spans="1:6" x14ac:dyDescent="0.3">
      <c r="A49" s="16" t="str">
        <f>'Warehouse Management'!H49</f>
        <v>P-WD-7154</v>
      </c>
      <c r="B49" s="12" t="s">
        <v>2205</v>
      </c>
      <c r="C49" s="12" t="s">
        <v>2206</v>
      </c>
      <c r="D49" s="25" t="str">
        <f t="shared" si="0"/>
        <v>LD-USA-100578</v>
      </c>
      <c r="E49" s="12" t="s">
        <v>2115</v>
      </c>
      <c r="F49" s="17" t="str">
        <f>'Warehouse Management'!E49</f>
        <v>USA</v>
      </c>
    </row>
    <row r="50" spans="1:6" x14ac:dyDescent="0.3">
      <c r="A50" s="16" t="str">
        <f>'Warehouse Management'!H50</f>
        <v>P-WD-5046</v>
      </c>
      <c r="B50" s="12" t="s">
        <v>2207</v>
      </c>
      <c r="C50" s="12" t="s">
        <v>2208</v>
      </c>
      <c r="D50" s="25" t="str">
        <f t="shared" si="0"/>
        <v>LD-GER-100482</v>
      </c>
      <c r="E50" s="12" t="s">
        <v>2109</v>
      </c>
      <c r="F50" s="17" t="str">
        <f>'Warehouse Management'!E50</f>
        <v>Germany</v>
      </c>
    </row>
    <row r="51" spans="1:6" x14ac:dyDescent="0.3">
      <c r="A51" s="16" t="str">
        <f>'Warehouse Management'!H51</f>
        <v>P-WD-4353</v>
      </c>
      <c r="B51" s="12" t="s">
        <v>2209</v>
      </c>
      <c r="C51" s="12" t="s">
        <v>2210</v>
      </c>
      <c r="D51" s="25" t="str">
        <f t="shared" si="0"/>
        <v>LD-IND-100844</v>
      </c>
      <c r="E51" s="12" t="s">
        <v>2112</v>
      </c>
      <c r="F51" s="17" t="str">
        <f>'Warehouse Management'!E51</f>
        <v>India</v>
      </c>
    </row>
    <row r="52" spans="1:6" x14ac:dyDescent="0.3">
      <c r="A52" s="16" t="str">
        <f>'Warehouse Management'!H52</f>
        <v>P-WD-9670</v>
      </c>
      <c r="B52" s="12" t="s">
        <v>2211</v>
      </c>
      <c r="C52" s="12" t="s">
        <v>2212</v>
      </c>
      <c r="D52" s="25" t="str">
        <f t="shared" si="0"/>
        <v>LD-GER-100482</v>
      </c>
      <c r="E52" s="12" t="s">
        <v>2109</v>
      </c>
      <c r="F52" s="17" t="str">
        <f>'Warehouse Management'!E52</f>
        <v>Germany</v>
      </c>
    </row>
    <row r="53" spans="1:6" x14ac:dyDescent="0.3">
      <c r="A53" s="16" t="str">
        <f>'Warehouse Management'!H53</f>
        <v>P-WD-7104</v>
      </c>
      <c r="B53" s="12" t="s">
        <v>2213</v>
      </c>
      <c r="C53" s="12" t="s">
        <v>2214</v>
      </c>
      <c r="D53" s="25" t="str">
        <f t="shared" si="0"/>
        <v>LD-GER-100482</v>
      </c>
      <c r="E53" s="12" t="s">
        <v>2109</v>
      </c>
      <c r="F53" s="17" t="str">
        <f>'Warehouse Management'!E53</f>
        <v>Germany</v>
      </c>
    </row>
    <row r="54" spans="1:6" x14ac:dyDescent="0.3">
      <c r="A54" s="16" t="str">
        <f>'Warehouse Management'!H54</f>
        <v>P-WD-7737</v>
      </c>
      <c r="B54" s="12" t="s">
        <v>2215</v>
      </c>
      <c r="C54" s="12" t="s">
        <v>2216</v>
      </c>
      <c r="D54" s="25" t="str">
        <f t="shared" si="0"/>
        <v>LD-CHI-100873</v>
      </c>
      <c r="E54" s="12" t="s">
        <v>2118</v>
      </c>
      <c r="F54" s="17" t="str">
        <f>'Warehouse Management'!E54</f>
        <v>China</v>
      </c>
    </row>
    <row r="55" spans="1:6" x14ac:dyDescent="0.3">
      <c r="A55" s="16" t="str">
        <f>'Warehouse Management'!H55</f>
        <v>P-WD-4131</v>
      </c>
      <c r="B55" s="12" t="s">
        <v>2217</v>
      </c>
      <c r="C55" s="12" t="s">
        <v>2218</v>
      </c>
      <c r="D55" s="25" t="str">
        <f t="shared" si="0"/>
        <v>LD-USA-100578</v>
      </c>
      <c r="E55" s="12" t="s">
        <v>2115</v>
      </c>
      <c r="F55" s="17" t="str">
        <f>'Warehouse Management'!E55</f>
        <v>USA</v>
      </c>
    </row>
    <row r="56" spans="1:6" x14ac:dyDescent="0.3">
      <c r="A56" s="16" t="str">
        <f>'Warehouse Management'!H56</f>
        <v>P-WD-3763</v>
      </c>
      <c r="B56" s="12" t="s">
        <v>2219</v>
      </c>
      <c r="C56" s="12" t="s">
        <v>2220</v>
      </c>
      <c r="D56" s="25" t="str">
        <f t="shared" si="0"/>
        <v>LD-GER-100482</v>
      </c>
      <c r="E56" s="12" t="s">
        <v>2109</v>
      </c>
      <c r="F56" s="17" t="str">
        <f>'Warehouse Management'!E56</f>
        <v>Germany</v>
      </c>
    </row>
    <row r="57" spans="1:6" x14ac:dyDescent="0.3">
      <c r="A57" s="16" t="str">
        <f>'Warehouse Management'!H57</f>
        <v>P-WD-5564</v>
      </c>
      <c r="B57" s="12" t="s">
        <v>2221</v>
      </c>
      <c r="C57" s="12" t="s">
        <v>2222</v>
      </c>
      <c r="D57" s="25" t="str">
        <f t="shared" si="0"/>
        <v>LD-USA-100578</v>
      </c>
      <c r="E57" s="12" t="s">
        <v>2115</v>
      </c>
      <c r="F57" s="17" t="str">
        <f>'Warehouse Management'!E57</f>
        <v>USA</v>
      </c>
    </row>
    <row r="58" spans="1:6" x14ac:dyDescent="0.3">
      <c r="A58" s="16" t="str">
        <f>'Warehouse Management'!H58</f>
        <v>P-WD-8655</v>
      </c>
      <c r="B58" s="12" t="s">
        <v>2223</v>
      </c>
      <c r="C58" s="12" t="s">
        <v>2224</v>
      </c>
      <c r="D58" s="25" t="str">
        <f t="shared" si="0"/>
        <v>LD-CHI-100873</v>
      </c>
      <c r="E58" s="12" t="s">
        <v>2118</v>
      </c>
      <c r="F58" s="17" t="str">
        <f>'Warehouse Management'!E58</f>
        <v>China</v>
      </c>
    </row>
    <row r="59" spans="1:6" x14ac:dyDescent="0.3">
      <c r="A59" s="16" t="str">
        <f>'Warehouse Management'!H59</f>
        <v>P-WD-7724</v>
      </c>
      <c r="B59" s="12" t="s">
        <v>2225</v>
      </c>
      <c r="C59" s="12" t="s">
        <v>2226</v>
      </c>
      <c r="D59" s="25" t="str">
        <f t="shared" si="0"/>
        <v>LD-GER-100482</v>
      </c>
      <c r="E59" s="12" t="s">
        <v>2109</v>
      </c>
      <c r="F59" s="17" t="str">
        <f>'Warehouse Management'!E59</f>
        <v>Germany</v>
      </c>
    </row>
    <row r="60" spans="1:6" x14ac:dyDescent="0.3">
      <c r="A60" s="16" t="str">
        <f>'Warehouse Management'!H60</f>
        <v>P-WD-7756</v>
      </c>
      <c r="B60" s="12" t="s">
        <v>2227</v>
      </c>
      <c r="C60" s="12" t="s">
        <v>2228</v>
      </c>
      <c r="D60" s="25" t="str">
        <f t="shared" si="0"/>
        <v>LD-CHI-100873</v>
      </c>
      <c r="E60" s="12" t="s">
        <v>2118</v>
      </c>
      <c r="F60" s="17" t="str">
        <f>'Warehouse Management'!E60</f>
        <v>China</v>
      </c>
    </row>
    <row r="61" spans="1:6" x14ac:dyDescent="0.3">
      <c r="A61" s="16" t="str">
        <f>'Warehouse Management'!H61</f>
        <v>P-WD-3775</v>
      </c>
      <c r="B61" s="12" t="s">
        <v>2229</v>
      </c>
      <c r="C61" s="12" t="s">
        <v>2230</v>
      </c>
      <c r="D61" s="12" t="str">
        <f t="shared" si="0"/>
        <v>LD-GER-100482</v>
      </c>
      <c r="E61" s="12" t="s">
        <v>2109</v>
      </c>
      <c r="F61" s="17" t="str">
        <f>'Warehouse Management'!E61</f>
        <v>Germany</v>
      </c>
    </row>
    <row r="62" spans="1:6" x14ac:dyDescent="0.3">
      <c r="A62" s="16" t="str">
        <f>'Warehouse Management'!H62</f>
        <v>P-WD-3299</v>
      </c>
      <c r="B62" s="12" t="s">
        <v>2231</v>
      </c>
      <c r="C62" s="12" t="s">
        <v>2232</v>
      </c>
      <c r="D62" s="25" t="str">
        <f t="shared" si="0"/>
        <v>LD-CHI-100873</v>
      </c>
      <c r="E62" s="12" t="s">
        <v>2118</v>
      </c>
      <c r="F62" s="17" t="str">
        <f>'Warehouse Management'!E62</f>
        <v>China</v>
      </c>
    </row>
    <row r="63" spans="1:6" x14ac:dyDescent="0.3">
      <c r="A63" s="16" t="str">
        <f>'Warehouse Management'!H63</f>
        <v>P-WD-5828</v>
      </c>
      <c r="B63" s="12" t="s">
        <v>2233</v>
      </c>
      <c r="C63" s="12" t="s">
        <v>2234</v>
      </c>
      <c r="D63" s="25" t="str">
        <f t="shared" si="0"/>
        <v>LD-USA-100578</v>
      </c>
      <c r="E63" s="12" t="s">
        <v>2112</v>
      </c>
      <c r="F63" s="17" t="str">
        <f>'Warehouse Management'!E63</f>
        <v>USA</v>
      </c>
    </row>
    <row r="64" spans="1:6" x14ac:dyDescent="0.3">
      <c r="A64" s="16" t="str">
        <f>'Warehouse Management'!H64</f>
        <v>P-WD-3531</v>
      </c>
      <c r="B64" s="12" t="s">
        <v>2235</v>
      </c>
      <c r="C64" s="12" t="s">
        <v>2236</v>
      </c>
      <c r="D64" s="25" t="str">
        <f t="shared" si="0"/>
        <v>LD-CHI-100873</v>
      </c>
      <c r="E64" s="12" t="s">
        <v>2118</v>
      </c>
      <c r="F64" s="17" t="str">
        <f>'Warehouse Management'!E64</f>
        <v>China</v>
      </c>
    </row>
    <row r="65" spans="1:6" x14ac:dyDescent="0.3">
      <c r="A65" s="16" t="str">
        <f>'Warehouse Management'!H65</f>
        <v>P-WD-3415</v>
      </c>
      <c r="B65" s="12" t="s">
        <v>2237</v>
      </c>
      <c r="C65" s="12" t="s">
        <v>2238</v>
      </c>
      <c r="D65" s="25" t="str">
        <f t="shared" si="0"/>
        <v>LD-IND-100844</v>
      </c>
      <c r="E65" s="12" t="s">
        <v>2115</v>
      </c>
      <c r="F65" s="17" t="str">
        <f>'Warehouse Management'!E65</f>
        <v>India</v>
      </c>
    </row>
    <row r="66" spans="1:6" x14ac:dyDescent="0.3">
      <c r="A66" s="16" t="str">
        <f>'Warehouse Management'!H66</f>
        <v>P-WD-8106</v>
      </c>
      <c r="B66" s="12" t="s">
        <v>2239</v>
      </c>
      <c r="C66" s="12" t="s">
        <v>2240</v>
      </c>
      <c r="D66" s="25" t="str">
        <f t="shared" ref="D66:D129" si="1">IF(F66="Germany","LD-GER-100482",IF(F66="China","LD-CHI-100873",IF(F66="India","LD-IND-100844",IF(F66="USA","LD-USA-100578",""))))</f>
        <v>LD-GER-100482</v>
      </c>
      <c r="E66" s="12" t="s">
        <v>2112</v>
      </c>
      <c r="F66" s="17" t="str">
        <f>'Warehouse Management'!E66</f>
        <v>Germany</v>
      </c>
    </row>
    <row r="67" spans="1:6" x14ac:dyDescent="0.3">
      <c r="A67" s="16" t="str">
        <f>'Warehouse Management'!H67</f>
        <v>P-WD-9751</v>
      </c>
      <c r="B67" s="12" t="s">
        <v>2241</v>
      </c>
      <c r="C67" s="12" t="s">
        <v>2242</v>
      </c>
      <c r="D67" s="25" t="str">
        <f t="shared" si="1"/>
        <v>LD-USA-100578</v>
      </c>
      <c r="E67" s="12" t="s">
        <v>2109</v>
      </c>
      <c r="F67" s="17" t="str">
        <f>'Warehouse Management'!E67</f>
        <v>USA</v>
      </c>
    </row>
    <row r="68" spans="1:6" x14ac:dyDescent="0.3">
      <c r="A68" s="16" t="str">
        <f>'Warehouse Management'!H68</f>
        <v>P-WD-6644</v>
      </c>
      <c r="B68" s="12" t="s">
        <v>2243</v>
      </c>
      <c r="C68" s="12" t="s">
        <v>2244</v>
      </c>
      <c r="D68" s="25" t="str">
        <f t="shared" si="1"/>
        <v>LD-USA-100578</v>
      </c>
      <c r="E68" s="12" t="s">
        <v>2118</v>
      </c>
      <c r="F68" s="17" t="str">
        <f>'Warehouse Management'!E68</f>
        <v>USA</v>
      </c>
    </row>
    <row r="69" spans="1:6" x14ac:dyDescent="0.3">
      <c r="A69" s="16" t="str">
        <f>'Warehouse Management'!H69</f>
        <v>P-WD-9508</v>
      </c>
      <c r="B69" s="12" t="s">
        <v>2245</v>
      </c>
      <c r="C69" s="12" t="s">
        <v>2246</v>
      </c>
      <c r="D69" s="25" t="str">
        <f t="shared" si="1"/>
        <v>LD-CHI-100873</v>
      </c>
      <c r="E69" s="12" t="s">
        <v>2112</v>
      </c>
      <c r="F69" s="17" t="str">
        <f>'Warehouse Management'!E69</f>
        <v>China</v>
      </c>
    </row>
    <row r="70" spans="1:6" x14ac:dyDescent="0.3">
      <c r="A70" s="16" t="str">
        <f>'Warehouse Management'!H70</f>
        <v>P-WD-3792</v>
      </c>
      <c r="B70" s="12" t="s">
        <v>2247</v>
      </c>
      <c r="C70" s="12" t="s">
        <v>2248</v>
      </c>
      <c r="D70" s="25" t="str">
        <f t="shared" si="1"/>
        <v>LD-USA-100578</v>
      </c>
      <c r="E70" s="12" t="s">
        <v>2118</v>
      </c>
      <c r="F70" s="17" t="str">
        <f>'Warehouse Management'!E70</f>
        <v>USA</v>
      </c>
    </row>
    <row r="71" spans="1:6" x14ac:dyDescent="0.3">
      <c r="A71" s="16" t="str">
        <f>'Warehouse Management'!H71</f>
        <v>P-WD-4697</v>
      </c>
      <c r="B71" s="12" t="s">
        <v>2249</v>
      </c>
      <c r="C71" s="12" t="s">
        <v>2250</v>
      </c>
      <c r="D71" s="25" t="str">
        <f t="shared" si="1"/>
        <v>LD-GER-100482</v>
      </c>
      <c r="E71" s="12" t="s">
        <v>2118</v>
      </c>
      <c r="F71" s="17" t="str">
        <f>'Warehouse Management'!E71</f>
        <v>Germany</v>
      </c>
    </row>
    <row r="72" spans="1:6" x14ac:dyDescent="0.3">
      <c r="A72" s="16" t="str">
        <f>'Warehouse Management'!H72</f>
        <v>P-WD-5956</v>
      </c>
      <c r="B72" s="12" t="s">
        <v>2251</v>
      </c>
      <c r="C72" s="12" t="s">
        <v>2252</v>
      </c>
      <c r="D72" s="25" t="str">
        <f t="shared" si="1"/>
        <v>LD-IND-100844</v>
      </c>
      <c r="E72" s="12" t="s">
        <v>2118</v>
      </c>
      <c r="F72" s="17" t="str">
        <f>'Warehouse Management'!E72</f>
        <v>India</v>
      </c>
    </row>
    <row r="73" spans="1:6" x14ac:dyDescent="0.3">
      <c r="A73" s="16" t="str">
        <f>'Warehouse Management'!H73</f>
        <v>P-WD-3810</v>
      </c>
      <c r="B73" s="12" t="s">
        <v>2253</v>
      </c>
      <c r="C73" s="12" t="s">
        <v>2254</v>
      </c>
      <c r="D73" s="25" t="str">
        <f t="shared" si="1"/>
        <v>LD-USA-100578</v>
      </c>
      <c r="E73" s="12" t="s">
        <v>2118</v>
      </c>
      <c r="F73" s="17" t="str">
        <f>'Warehouse Management'!E73</f>
        <v>USA</v>
      </c>
    </row>
    <row r="74" spans="1:6" x14ac:dyDescent="0.3">
      <c r="A74" s="16" t="str">
        <f>'Warehouse Management'!H74</f>
        <v>P-WD-5037</v>
      </c>
      <c r="B74" s="12" t="s">
        <v>2255</v>
      </c>
      <c r="C74" s="12" t="s">
        <v>2256</v>
      </c>
      <c r="D74" s="25" t="str">
        <f t="shared" si="1"/>
        <v>LD-IND-100844</v>
      </c>
      <c r="E74" s="12" t="s">
        <v>2118</v>
      </c>
      <c r="F74" s="17" t="str">
        <f>'Warehouse Management'!E74</f>
        <v>India</v>
      </c>
    </row>
    <row r="75" spans="1:6" x14ac:dyDescent="0.3">
      <c r="A75" s="16" t="str">
        <f>'Warehouse Management'!H75</f>
        <v>P-WD-6666</v>
      </c>
      <c r="B75" s="12" t="s">
        <v>2257</v>
      </c>
      <c r="C75" s="12" t="s">
        <v>2258</v>
      </c>
      <c r="D75" s="25" t="str">
        <f t="shared" si="1"/>
        <v>LD-USA-100578</v>
      </c>
      <c r="E75" s="12" t="s">
        <v>2109</v>
      </c>
      <c r="F75" s="17" t="str">
        <f>'Warehouse Management'!E75</f>
        <v>USA</v>
      </c>
    </row>
    <row r="76" spans="1:6" x14ac:dyDescent="0.3">
      <c r="A76" s="16" t="str">
        <f>'Warehouse Management'!H76</f>
        <v>P-WD-7224</v>
      </c>
      <c r="B76" s="12" t="s">
        <v>2259</v>
      </c>
      <c r="C76" s="12" t="s">
        <v>2260</v>
      </c>
      <c r="D76" s="25" t="str">
        <f t="shared" si="1"/>
        <v>LD-IND-100844</v>
      </c>
      <c r="E76" s="12" t="s">
        <v>2118</v>
      </c>
      <c r="F76" s="17" t="str">
        <f>'Warehouse Management'!E76</f>
        <v>India</v>
      </c>
    </row>
    <row r="77" spans="1:6" x14ac:dyDescent="0.3">
      <c r="A77" s="16" t="str">
        <f>'Warehouse Management'!H77</f>
        <v>P-WD-4775</v>
      </c>
      <c r="B77" s="12" t="s">
        <v>2261</v>
      </c>
      <c r="C77" s="12" t="s">
        <v>2262</v>
      </c>
      <c r="D77" s="25" t="str">
        <f t="shared" si="1"/>
        <v>LD-USA-100578</v>
      </c>
      <c r="E77" s="12" t="s">
        <v>2115</v>
      </c>
      <c r="F77" s="17" t="str">
        <f>'Warehouse Management'!E77</f>
        <v>USA</v>
      </c>
    </row>
    <row r="78" spans="1:6" x14ac:dyDescent="0.3">
      <c r="A78" s="16" t="str">
        <f>'Warehouse Management'!H78</f>
        <v>P-WD-5913</v>
      </c>
      <c r="B78" s="12" t="s">
        <v>2263</v>
      </c>
      <c r="C78" s="12" t="s">
        <v>2264</v>
      </c>
      <c r="D78" s="25" t="str">
        <f t="shared" si="1"/>
        <v>LD-IND-100844</v>
      </c>
      <c r="E78" s="12" t="s">
        <v>2115</v>
      </c>
      <c r="F78" s="17" t="str">
        <f>'Warehouse Management'!E78</f>
        <v>India</v>
      </c>
    </row>
    <row r="79" spans="1:6" x14ac:dyDescent="0.3">
      <c r="A79" s="16" t="str">
        <f>'Warehouse Management'!H79</f>
        <v>P-WD-7218</v>
      </c>
      <c r="B79" s="12" t="s">
        <v>2265</v>
      </c>
      <c r="C79" s="12" t="s">
        <v>2266</v>
      </c>
      <c r="D79" s="25" t="str">
        <f t="shared" si="1"/>
        <v>LD-IND-100844</v>
      </c>
      <c r="E79" s="12" t="s">
        <v>2115</v>
      </c>
      <c r="F79" s="17" t="str">
        <f>'Warehouse Management'!E79</f>
        <v>India</v>
      </c>
    </row>
    <row r="80" spans="1:6" x14ac:dyDescent="0.3">
      <c r="A80" s="16" t="str">
        <f>'Warehouse Management'!H80</f>
        <v>P-WD-5487</v>
      </c>
      <c r="B80" s="12" t="s">
        <v>2267</v>
      </c>
      <c r="C80" s="12" t="s">
        <v>2268</v>
      </c>
      <c r="D80" s="25" t="str">
        <f t="shared" si="1"/>
        <v>LD-IND-100844</v>
      </c>
      <c r="E80" s="12" t="s">
        <v>2115</v>
      </c>
      <c r="F80" s="17" t="str">
        <f>'Warehouse Management'!E80</f>
        <v>India</v>
      </c>
    </row>
    <row r="81" spans="1:6" x14ac:dyDescent="0.3">
      <c r="A81" s="16" t="str">
        <f>'Warehouse Management'!H81</f>
        <v>P-WD-4258</v>
      </c>
      <c r="B81" s="12" t="s">
        <v>2269</v>
      </c>
      <c r="C81" s="12" t="s">
        <v>2270</v>
      </c>
      <c r="D81" s="25" t="str">
        <f t="shared" si="1"/>
        <v>LD-IND-100844</v>
      </c>
      <c r="E81" s="12" t="s">
        <v>2109</v>
      </c>
      <c r="F81" s="17" t="str">
        <f>'Warehouse Management'!E81</f>
        <v>India</v>
      </c>
    </row>
    <row r="82" spans="1:6" x14ac:dyDescent="0.3">
      <c r="A82" s="16" t="str">
        <f>'Warehouse Management'!H82</f>
        <v>P-WD-3962</v>
      </c>
      <c r="B82" s="12" t="s">
        <v>2271</v>
      </c>
      <c r="C82" s="12" t="s">
        <v>2272</v>
      </c>
      <c r="D82" s="25" t="str">
        <f t="shared" si="1"/>
        <v>LD-CHI-100873</v>
      </c>
      <c r="E82" s="12" t="s">
        <v>2118</v>
      </c>
      <c r="F82" s="17" t="str">
        <f>'Warehouse Management'!E82</f>
        <v>China</v>
      </c>
    </row>
    <row r="83" spans="1:6" x14ac:dyDescent="0.3">
      <c r="A83" s="16" t="str">
        <f>'Warehouse Management'!H83</f>
        <v>P-WD-4336</v>
      </c>
      <c r="B83" s="12" t="s">
        <v>2273</v>
      </c>
      <c r="C83" s="12" t="s">
        <v>2274</v>
      </c>
      <c r="D83" s="25" t="str">
        <f t="shared" si="1"/>
        <v>LD-GER-100482</v>
      </c>
      <c r="E83" s="12" t="s">
        <v>2115</v>
      </c>
      <c r="F83" s="17" t="str">
        <f>'Warehouse Management'!E83</f>
        <v>Germany</v>
      </c>
    </row>
    <row r="84" spans="1:6" x14ac:dyDescent="0.3">
      <c r="A84" s="16" t="str">
        <f>'Warehouse Management'!H84</f>
        <v>P-WD-3239</v>
      </c>
      <c r="B84" s="12" t="s">
        <v>2275</v>
      </c>
      <c r="C84" s="12" t="s">
        <v>2276</v>
      </c>
      <c r="D84" s="25" t="str">
        <f t="shared" si="1"/>
        <v>LD-CHI-100873</v>
      </c>
      <c r="E84" s="12" t="s">
        <v>2115</v>
      </c>
      <c r="F84" s="17" t="str">
        <f>'Warehouse Management'!E84</f>
        <v>China</v>
      </c>
    </row>
    <row r="85" spans="1:6" x14ac:dyDescent="0.3">
      <c r="A85" s="16" t="str">
        <f>'Warehouse Management'!H85</f>
        <v>P-WD-6692</v>
      </c>
      <c r="B85" s="12" t="s">
        <v>2277</v>
      </c>
      <c r="C85" s="12" t="s">
        <v>2278</v>
      </c>
      <c r="D85" s="25" t="str">
        <f t="shared" si="1"/>
        <v>LD-CHI-100873</v>
      </c>
      <c r="E85" s="12" t="s">
        <v>2112</v>
      </c>
      <c r="F85" s="17" t="str">
        <f>'Warehouse Management'!E85</f>
        <v>China</v>
      </c>
    </row>
    <row r="86" spans="1:6" x14ac:dyDescent="0.3">
      <c r="A86" s="16" t="str">
        <f>'Warehouse Management'!H86</f>
        <v>P-WD-7162</v>
      </c>
      <c r="B86" s="12" t="s">
        <v>2279</v>
      </c>
      <c r="C86" s="12" t="s">
        <v>2280</v>
      </c>
      <c r="D86" s="25" t="str">
        <f t="shared" si="1"/>
        <v>LD-GER-100482</v>
      </c>
      <c r="E86" s="12" t="s">
        <v>2115</v>
      </c>
      <c r="F86" s="17" t="str">
        <f>'Warehouse Management'!E86</f>
        <v>Germany</v>
      </c>
    </row>
    <row r="87" spans="1:6" x14ac:dyDescent="0.3">
      <c r="A87" s="16" t="str">
        <f>'Warehouse Management'!H87</f>
        <v>P-WD-7592</v>
      </c>
      <c r="B87" s="12" t="s">
        <v>2281</v>
      </c>
      <c r="C87" s="12" t="s">
        <v>2282</v>
      </c>
      <c r="D87" s="25" t="str">
        <f t="shared" si="1"/>
        <v>LD-GER-100482</v>
      </c>
      <c r="E87" s="12" t="s">
        <v>2118</v>
      </c>
      <c r="F87" s="17" t="str">
        <f>'Warehouse Management'!E87</f>
        <v>Germany</v>
      </c>
    </row>
    <row r="88" spans="1:6" x14ac:dyDescent="0.3">
      <c r="A88" s="16" t="str">
        <f>'Warehouse Management'!H88</f>
        <v>P-WD-3485</v>
      </c>
      <c r="B88" s="12" t="s">
        <v>2283</v>
      </c>
      <c r="C88" s="12" t="s">
        <v>2284</v>
      </c>
      <c r="D88" s="25" t="str">
        <f t="shared" si="1"/>
        <v>LD-CHI-100873</v>
      </c>
      <c r="E88" s="12" t="s">
        <v>2118</v>
      </c>
      <c r="F88" s="17" t="str">
        <f>'Warehouse Management'!E88</f>
        <v>China</v>
      </c>
    </row>
    <row r="89" spans="1:6" x14ac:dyDescent="0.3">
      <c r="A89" s="16" t="str">
        <f>'Warehouse Management'!H89</f>
        <v>P-WD-9715</v>
      </c>
      <c r="B89" s="12" t="s">
        <v>2285</v>
      </c>
      <c r="C89" s="12" t="s">
        <v>2286</v>
      </c>
      <c r="D89" s="25" t="str">
        <f t="shared" si="1"/>
        <v>LD-USA-100578</v>
      </c>
      <c r="E89" s="12" t="s">
        <v>2118</v>
      </c>
      <c r="F89" s="17" t="str">
        <f>'Warehouse Management'!E89</f>
        <v>USA</v>
      </c>
    </row>
    <row r="90" spans="1:6" x14ac:dyDescent="0.3">
      <c r="A90" s="16" t="str">
        <f>'Warehouse Management'!H90</f>
        <v>P-WD-7019</v>
      </c>
      <c r="B90" s="12" t="s">
        <v>2287</v>
      </c>
      <c r="C90" s="12" t="s">
        <v>2288</v>
      </c>
      <c r="D90" s="25" t="str">
        <f t="shared" si="1"/>
        <v>LD-CHI-100873</v>
      </c>
      <c r="E90" s="12" t="s">
        <v>2118</v>
      </c>
      <c r="F90" s="17" t="str">
        <f>'Warehouse Management'!E90</f>
        <v>China</v>
      </c>
    </row>
    <row r="91" spans="1:6" x14ac:dyDescent="0.3">
      <c r="A91" s="16" t="str">
        <f>'Warehouse Management'!H91</f>
        <v>P-WD-7670</v>
      </c>
      <c r="B91" s="12" t="s">
        <v>2289</v>
      </c>
      <c r="C91" s="12" t="s">
        <v>2290</v>
      </c>
      <c r="D91" s="25" t="str">
        <f t="shared" si="1"/>
        <v>LD-USA-100578</v>
      </c>
      <c r="E91" s="12" t="s">
        <v>2112</v>
      </c>
      <c r="F91" s="17" t="str">
        <f>'Warehouse Management'!E91</f>
        <v>USA</v>
      </c>
    </row>
    <row r="92" spans="1:6" x14ac:dyDescent="0.3">
      <c r="A92" s="16" t="str">
        <f>'Warehouse Management'!H92</f>
        <v>P-WD-5931</v>
      </c>
      <c r="B92" s="12" t="s">
        <v>2291</v>
      </c>
      <c r="C92" s="12" t="s">
        <v>2292</v>
      </c>
      <c r="D92" s="25" t="str">
        <f t="shared" si="1"/>
        <v>LD-USA-100578</v>
      </c>
      <c r="E92" s="12" t="s">
        <v>2115</v>
      </c>
      <c r="F92" s="17" t="str">
        <f>'Warehouse Management'!E92</f>
        <v>USA</v>
      </c>
    </row>
    <row r="93" spans="1:6" x14ac:dyDescent="0.3">
      <c r="A93" s="16" t="str">
        <f>'Warehouse Management'!H93</f>
        <v>P-WD-9704</v>
      </c>
      <c r="B93" s="12" t="s">
        <v>2293</v>
      </c>
      <c r="C93" s="12" t="s">
        <v>2294</v>
      </c>
      <c r="D93" s="25" t="str">
        <f t="shared" si="1"/>
        <v>LD-IND-100844</v>
      </c>
      <c r="E93" s="12" t="s">
        <v>2115</v>
      </c>
      <c r="F93" s="17" t="str">
        <f>'Warehouse Management'!E93</f>
        <v>India</v>
      </c>
    </row>
    <row r="94" spans="1:6" x14ac:dyDescent="0.3">
      <c r="A94" s="16" t="str">
        <f>'Warehouse Management'!H94</f>
        <v>P-WD-9345</v>
      </c>
      <c r="B94" s="12" t="s">
        <v>2295</v>
      </c>
      <c r="C94" s="12" t="s">
        <v>2296</v>
      </c>
      <c r="D94" s="25" t="str">
        <f t="shared" si="1"/>
        <v>LD-USA-100578</v>
      </c>
      <c r="E94" s="12" t="s">
        <v>2118</v>
      </c>
      <c r="F94" s="17" t="str">
        <f>'Warehouse Management'!E94</f>
        <v>USA</v>
      </c>
    </row>
    <row r="95" spans="1:6" x14ac:dyDescent="0.3">
      <c r="A95" s="16" t="str">
        <f>'Warehouse Management'!H95</f>
        <v>P-WD-4287</v>
      </c>
      <c r="B95" s="12" t="s">
        <v>2297</v>
      </c>
      <c r="C95" s="12" t="s">
        <v>2298</v>
      </c>
      <c r="D95" s="25" t="str">
        <f t="shared" si="1"/>
        <v>LD-GER-100482</v>
      </c>
      <c r="E95" s="12" t="s">
        <v>2112</v>
      </c>
      <c r="F95" s="17" t="str">
        <f>'Warehouse Management'!E95</f>
        <v>Germany</v>
      </c>
    </row>
    <row r="96" spans="1:6" x14ac:dyDescent="0.3">
      <c r="A96" s="16" t="str">
        <f>'Warehouse Management'!H96</f>
        <v>P-WD-6330</v>
      </c>
      <c r="B96" s="12" t="s">
        <v>2299</v>
      </c>
      <c r="C96" s="12" t="s">
        <v>2300</v>
      </c>
      <c r="D96" s="25" t="str">
        <f t="shared" si="1"/>
        <v>LD-IND-100844</v>
      </c>
      <c r="E96" s="12" t="s">
        <v>2109</v>
      </c>
      <c r="F96" s="17" t="str">
        <f>'Warehouse Management'!E96</f>
        <v>India</v>
      </c>
    </row>
    <row r="97" spans="1:6" x14ac:dyDescent="0.3">
      <c r="A97" s="16" t="str">
        <f>'Warehouse Management'!H97</f>
        <v>P-WD-3718</v>
      </c>
      <c r="B97" s="12" t="s">
        <v>2301</v>
      </c>
      <c r="C97" s="12" t="s">
        <v>2302</v>
      </c>
      <c r="D97" s="25" t="str">
        <f t="shared" si="1"/>
        <v>LD-IND-100844</v>
      </c>
      <c r="E97" s="12" t="s">
        <v>2118</v>
      </c>
      <c r="F97" s="17" t="str">
        <f>'Warehouse Management'!E97</f>
        <v>India</v>
      </c>
    </row>
    <row r="98" spans="1:6" x14ac:dyDescent="0.3">
      <c r="A98" s="16" t="str">
        <f>'Warehouse Management'!H98</f>
        <v>P-WD-8923</v>
      </c>
      <c r="B98" s="12" t="s">
        <v>2303</v>
      </c>
      <c r="C98" s="12" t="s">
        <v>2304</v>
      </c>
      <c r="D98" s="25" t="str">
        <f t="shared" si="1"/>
        <v>LD-GER-100482</v>
      </c>
      <c r="E98" s="12" t="s">
        <v>2115</v>
      </c>
      <c r="F98" s="17" t="str">
        <f>'Warehouse Management'!E98</f>
        <v>Germany</v>
      </c>
    </row>
    <row r="99" spans="1:6" x14ac:dyDescent="0.3">
      <c r="A99" s="16" t="str">
        <f>'Warehouse Management'!H99</f>
        <v>P-WD-7782</v>
      </c>
      <c r="B99" s="12" t="s">
        <v>2305</v>
      </c>
      <c r="C99" s="12" t="s">
        <v>2306</v>
      </c>
      <c r="D99" s="25" t="str">
        <f t="shared" si="1"/>
        <v>LD-CHI-100873</v>
      </c>
      <c r="E99" s="12" t="s">
        <v>2118</v>
      </c>
      <c r="F99" s="17" t="str">
        <f>'Warehouse Management'!E99</f>
        <v>China</v>
      </c>
    </row>
    <row r="100" spans="1:6" x14ac:dyDescent="0.3">
      <c r="A100" s="16" t="str">
        <f>'Warehouse Management'!H100</f>
        <v>P-WD-3349</v>
      </c>
      <c r="B100" s="12" t="s">
        <v>2307</v>
      </c>
      <c r="C100" s="12" t="s">
        <v>2308</v>
      </c>
      <c r="D100" s="25" t="str">
        <f t="shared" si="1"/>
        <v>LD-GER-100482</v>
      </c>
      <c r="E100" s="12" t="s">
        <v>2118</v>
      </c>
      <c r="F100" s="17" t="str">
        <f>'Warehouse Management'!E100</f>
        <v>Germany</v>
      </c>
    </row>
    <row r="101" spans="1:6" x14ac:dyDescent="0.3">
      <c r="A101" s="16" t="str">
        <f>'Warehouse Management'!H101</f>
        <v>P-WD-6145</v>
      </c>
      <c r="B101" s="12" t="s">
        <v>2309</v>
      </c>
      <c r="C101" s="12" t="s">
        <v>2310</v>
      </c>
      <c r="D101" s="25" t="str">
        <f t="shared" si="1"/>
        <v>LD-IND-100844</v>
      </c>
      <c r="E101" s="12" t="s">
        <v>2115</v>
      </c>
      <c r="F101" s="17" t="str">
        <f>'Warehouse Management'!E101</f>
        <v>India</v>
      </c>
    </row>
    <row r="102" spans="1:6" x14ac:dyDescent="0.3">
      <c r="A102" s="16" t="str">
        <f>'Warehouse Management'!H102</f>
        <v>P-WD-6412</v>
      </c>
      <c r="B102" s="12" t="s">
        <v>2311</v>
      </c>
      <c r="C102" s="12" t="s">
        <v>2312</v>
      </c>
      <c r="D102" s="25" t="str">
        <f t="shared" si="1"/>
        <v>LD-CHI-100873</v>
      </c>
      <c r="E102" s="12" t="s">
        <v>2115</v>
      </c>
      <c r="F102" s="17" t="str">
        <f>'Warehouse Management'!E102</f>
        <v>China</v>
      </c>
    </row>
    <row r="103" spans="1:6" x14ac:dyDescent="0.3">
      <c r="A103" s="16" t="str">
        <f>'Warehouse Management'!H103</f>
        <v>P-WD-3225</v>
      </c>
      <c r="B103" s="12" t="s">
        <v>2313</v>
      </c>
      <c r="C103" s="12" t="s">
        <v>2314</v>
      </c>
      <c r="D103" s="25" t="str">
        <f t="shared" si="1"/>
        <v>LD-USA-100578</v>
      </c>
      <c r="E103" s="12" t="s">
        <v>2115</v>
      </c>
      <c r="F103" s="17" t="str">
        <f>'Warehouse Management'!E103</f>
        <v>USA</v>
      </c>
    </row>
    <row r="104" spans="1:6" x14ac:dyDescent="0.3">
      <c r="A104" s="16" t="str">
        <f>'Warehouse Management'!H104</f>
        <v>P-WD-3477</v>
      </c>
      <c r="B104" s="12" t="s">
        <v>2315</v>
      </c>
      <c r="C104" s="12" t="s">
        <v>2316</v>
      </c>
      <c r="D104" s="25" t="str">
        <f t="shared" si="1"/>
        <v>LD-USA-100578</v>
      </c>
      <c r="E104" s="12" t="s">
        <v>2109</v>
      </c>
      <c r="F104" s="17" t="str">
        <f>'Warehouse Management'!E104</f>
        <v>USA</v>
      </c>
    </row>
    <row r="105" spans="1:6" x14ac:dyDescent="0.3">
      <c r="A105" s="16" t="str">
        <f>'Warehouse Management'!H105</f>
        <v>P-WD-6697</v>
      </c>
      <c r="B105" s="12" t="s">
        <v>2317</v>
      </c>
      <c r="C105" s="12" t="s">
        <v>2318</v>
      </c>
      <c r="D105" s="25" t="str">
        <f t="shared" si="1"/>
        <v>LD-USA-100578</v>
      </c>
      <c r="E105" s="12" t="s">
        <v>2118</v>
      </c>
      <c r="F105" s="17" t="str">
        <f>'Warehouse Management'!E105</f>
        <v>USA</v>
      </c>
    </row>
    <row r="106" spans="1:6" x14ac:dyDescent="0.3">
      <c r="A106" s="16" t="str">
        <f>'Warehouse Management'!H106</f>
        <v>P-WD-9607</v>
      </c>
      <c r="B106" s="12" t="s">
        <v>2319</v>
      </c>
      <c r="C106" s="12" t="s">
        <v>2320</v>
      </c>
      <c r="D106" s="25" t="str">
        <f t="shared" si="1"/>
        <v>LD-USA-100578</v>
      </c>
      <c r="E106" s="12" t="s">
        <v>2118</v>
      </c>
      <c r="F106" s="17" t="str">
        <f>'Warehouse Management'!E106</f>
        <v>USA</v>
      </c>
    </row>
    <row r="107" spans="1:6" x14ac:dyDescent="0.3">
      <c r="A107" s="16" t="str">
        <f>'Warehouse Management'!H107</f>
        <v>P-WD-8477</v>
      </c>
      <c r="B107" s="12" t="s">
        <v>2321</v>
      </c>
      <c r="C107" s="12" t="s">
        <v>2322</v>
      </c>
      <c r="D107" s="25" t="str">
        <f t="shared" si="1"/>
        <v>LD-USA-100578</v>
      </c>
      <c r="E107" s="12" t="s">
        <v>2109</v>
      </c>
      <c r="F107" s="17" t="str">
        <f>'Warehouse Management'!E107</f>
        <v>USA</v>
      </c>
    </row>
    <row r="108" spans="1:6" x14ac:dyDescent="0.3">
      <c r="A108" s="16" t="str">
        <f>'Warehouse Management'!H108</f>
        <v>P-WD-7641</v>
      </c>
      <c r="B108" s="12" t="s">
        <v>2323</v>
      </c>
      <c r="C108" s="12" t="s">
        <v>2324</v>
      </c>
      <c r="D108" s="25" t="str">
        <f t="shared" si="1"/>
        <v>LD-IND-100844</v>
      </c>
      <c r="E108" s="12" t="s">
        <v>2118</v>
      </c>
      <c r="F108" s="17" t="str">
        <f>'Warehouse Management'!E108</f>
        <v>India</v>
      </c>
    </row>
    <row r="109" spans="1:6" x14ac:dyDescent="0.3">
      <c r="A109" s="16" t="str">
        <f>'Warehouse Management'!H109</f>
        <v>P-WD-9539</v>
      </c>
      <c r="B109" s="12" t="s">
        <v>2325</v>
      </c>
      <c r="C109" s="12" t="s">
        <v>2326</v>
      </c>
      <c r="D109" s="25" t="str">
        <f t="shared" si="1"/>
        <v>LD-IND-100844</v>
      </c>
      <c r="E109" s="12" t="s">
        <v>2112</v>
      </c>
      <c r="F109" s="17" t="str">
        <f>'Warehouse Management'!E109</f>
        <v>India</v>
      </c>
    </row>
    <row r="110" spans="1:6" x14ac:dyDescent="0.3">
      <c r="A110" s="16" t="str">
        <f>'Warehouse Management'!H110</f>
        <v>P-WD-6436</v>
      </c>
      <c r="B110" s="12" t="s">
        <v>2327</v>
      </c>
      <c r="C110" s="12" t="s">
        <v>2328</v>
      </c>
      <c r="D110" s="25" t="str">
        <f t="shared" si="1"/>
        <v>LD-IND-100844</v>
      </c>
      <c r="E110" s="12" t="s">
        <v>2109</v>
      </c>
      <c r="F110" s="17" t="str">
        <f>'Warehouse Management'!E110</f>
        <v>India</v>
      </c>
    </row>
    <row r="111" spans="1:6" x14ac:dyDescent="0.3">
      <c r="A111" s="16" t="str">
        <f>'Warehouse Management'!H111</f>
        <v>P-WD-6206</v>
      </c>
      <c r="B111" s="12" t="s">
        <v>2329</v>
      </c>
      <c r="C111" s="12" t="s">
        <v>2330</v>
      </c>
      <c r="D111" s="25" t="str">
        <f t="shared" si="1"/>
        <v>LD-GER-100482</v>
      </c>
      <c r="E111" s="12" t="s">
        <v>2118</v>
      </c>
      <c r="F111" s="17" t="str">
        <f>'Warehouse Management'!E111</f>
        <v>Germany</v>
      </c>
    </row>
    <row r="112" spans="1:6" x14ac:dyDescent="0.3">
      <c r="A112" s="16" t="str">
        <f>'Warehouse Management'!H112</f>
        <v>P-WD-5057</v>
      </c>
      <c r="B112" s="12" t="s">
        <v>2331</v>
      </c>
      <c r="C112" s="12" t="s">
        <v>2332</v>
      </c>
      <c r="D112" s="25" t="str">
        <f t="shared" si="1"/>
        <v>LD-USA-100578</v>
      </c>
      <c r="E112" s="12" t="s">
        <v>2109</v>
      </c>
      <c r="F112" s="17" t="str">
        <f>'Warehouse Management'!E112</f>
        <v>USA</v>
      </c>
    </row>
    <row r="113" spans="1:6" x14ac:dyDescent="0.3">
      <c r="A113" s="16" t="str">
        <f>'Warehouse Management'!H113</f>
        <v>P-WD-5872</v>
      </c>
      <c r="B113" s="12" t="s">
        <v>2333</v>
      </c>
      <c r="C113" s="12" t="s">
        <v>2334</v>
      </c>
      <c r="D113" s="25" t="str">
        <f t="shared" si="1"/>
        <v>LD-CHI-100873</v>
      </c>
      <c r="E113" s="12" t="s">
        <v>2109</v>
      </c>
      <c r="F113" s="17" t="str">
        <f>'Warehouse Management'!E113</f>
        <v>China</v>
      </c>
    </row>
    <row r="114" spans="1:6" x14ac:dyDescent="0.3">
      <c r="A114" s="16" t="str">
        <f>'Warehouse Management'!H114</f>
        <v>P-WD-4486</v>
      </c>
      <c r="B114" s="12" t="s">
        <v>2335</v>
      </c>
      <c r="C114" s="12" t="s">
        <v>2336</v>
      </c>
      <c r="D114" s="25" t="str">
        <f t="shared" si="1"/>
        <v>LD-CHI-100873</v>
      </c>
      <c r="E114" s="12" t="s">
        <v>2109</v>
      </c>
      <c r="F114" s="17" t="str">
        <f>'Warehouse Management'!E114</f>
        <v>China</v>
      </c>
    </row>
    <row r="115" spans="1:6" x14ac:dyDescent="0.3">
      <c r="A115" s="16" t="str">
        <f>'Warehouse Management'!H115</f>
        <v>P-WD-4086</v>
      </c>
      <c r="B115" s="12" t="s">
        <v>2337</v>
      </c>
      <c r="C115" s="12" t="s">
        <v>2338</v>
      </c>
      <c r="D115" s="25" t="str">
        <f t="shared" si="1"/>
        <v>LD-GER-100482</v>
      </c>
      <c r="E115" s="12" t="s">
        <v>2118</v>
      </c>
      <c r="F115" s="17" t="str">
        <f>'Warehouse Management'!E115</f>
        <v>Germany</v>
      </c>
    </row>
    <row r="116" spans="1:6" x14ac:dyDescent="0.3">
      <c r="A116" s="16" t="str">
        <f>'Warehouse Management'!H116</f>
        <v>P-WD-7471</v>
      </c>
      <c r="B116" s="12" t="s">
        <v>2339</v>
      </c>
      <c r="C116" s="12" t="s">
        <v>2340</v>
      </c>
      <c r="D116" s="25" t="str">
        <f t="shared" si="1"/>
        <v>LD-USA-100578</v>
      </c>
      <c r="E116" s="12" t="s">
        <v>2109</v>
      </c>
      <c r="F116" s="17" t="str">
        <f>'Warehouse Management'!E116</f>
        <v>USA</v>
      </c>
    </row>
    <row r="117" spans="1:6" x14ac:dyDescent="0.3">
      <c r="A117" s="16" t="str">
        <f>'Warehouse Management'!H117</f>
        <v>P-WD-7327</v>
      </c>
      <c r="B117" s="12" t="s">
        <v>2341</v>
      </c>
      <c r="C117" s="12" t="s">
        <v>2342</v>
      </c>
      <c r="D117" s="25" t="str">
        <f t="shared" si="1"/>
        <v>LD-GER-100482</v>
      </c>
      <c r="E117" s="12" t="s">
        <v>2118</v>
      </c>
      <c r="F117" s="17" t="str">
        <f>'Warehouse Management'!E117</f>
        <v>Germany</v>
      </c>
    </row>
    <row r="118" spans="1:6" x14ac:dyDescent="0.3">
      <c r="A118" s="16" t="str">
        <f>'Warehouse Management'!H118</f>
        <v>P-WD-5707</v>
      </c>
      <c r="B118" s="12" t="s">
        <v>2343</v>
      </c>
      <c r="C118" s="12" t="s">
        <v>2344</v>
      </c>
      <c r="D118" s="25" t="str">
        <f t="shared" si="1"/>
        <v>LD-GER-100482</v>
      </c>
      <c r="E118" s="12" t="s">
        <v>2109</v>
      </c>
      <c r="F118" s="17" t="str">
        <f>'Warehouse Management'!E118</f>
        <v>Germany</v>
      </c>
    </row>
    <row r="119" spans="1:6" x14ac:dyDescent="0.3">
      <c r="A119" s="16" t="str">
        <f>'Warehouse Management'!H119</f>
        <v>P-WD-9988</v>
      </c>
      <c r="B119" s="12" t="s">
        <v>2345</v>
      </c>
      <c r="C119" s="12" t="s">
        <v>2346</v>
      </c>
      <c r="D119" s="25" t="str">
        <f t="shared" si="1"/>
        <v>LD-USA-100578</v>
      </c>
      <c r="E119" s="12" t="s">
        <v>2112</v>
      </c>
      <c r="F119" s="17" t="str">
        <f>'Warehouse Management'!E119</f>
        <v>USA</v>
      </c>
    </row>
    <row r="120" spans="1:6" x14ac:dyDescent="0.3">
      <c r="A120" s="16" t="str">
        <f>'Warehouse Management'!H120</f>
        <v>P-WD-9022</v>
      </c>
      <c r="B120" s="12" t="s">
        <v>2347</v>
      </c>
      <c r="C120" s="12" t="s">
        <v>2348</v>
      </c>
      <c r="D120" s="25" t="str">
        <f t="shared" si="1"/>
        <v>LD-GER-100482</v>
      </c>
      <c r="E120" s="12" t="s">
        <v>2109</v>
      </c>
      <c r="F120" s="17" t="str">
        <f>'Warehouse Management'!E120</f>
        <v>Germany</v>
      </c>
    </row>
    <row r="121" spans="1:6" x14ac:dyDescent="0.3">
      <c r="A121" s="16" t="str">
        <f>'Warehouse Management'!H121</f>
        <v>P-WD-4114</v>
      </c>
      <c r="B121" s="12" t="s">
        <v>2349</v>
      </c>
      <c r="C121" s="12" t="s">
        <v>2350</v>
      </c>
      <c r="D121" s="25" t="str">
        <f t="shared" si="1"/>
        <v>LD-IND-100844</v>
      </c>
      <c r="E121" s="12" t="s">
        <v>2115</v>
      </c>
      <c r="F121" s="17" t="str">
        <f>'Warehouse Management'!E121</f>
        <v>India</v>
      </c>
    </row>
    <row r="122" spans="1:6" x14ac:dyDescent="0.3">
      <c r="A122" s="16" t="str">
        <f>'Warehouse Management'!H122</f>
        <v>P-WD-5322</v>
      </c>
      <c r="B122" s="12" t="s">
        <v>2351</v>
      </c>
      <c r="C122" s="12" t="s">
        <v>2352</v>
      </c>
      <c r="D122" s="25" t="str">
        <f t="shared" si="1"/>
        <v>LD-GER-100482</v>
      </c>
      <c r="E122" s="12" t="s">
        <v>2115</v>
      </c>
      <c r="F122" s="17" t="str">
        <f>'Warehouse Management'!E122</f>
        <v>Germany</v>
      </c>
    </row>
    <row r="123" spans="1:6" x14ac:dyDescent="0.3">
      <c r="A123" s="16" t="str">
        <f>'Warehouse Management'!H123</f>
        <v>P-WD-4519</v>
      </c>
      <c r="B123" s="12" t="s">
        <v>2353</v>
      </c>
      <c r="C123" s="12" t="s">
        <v>2354</v>
      </c>
      <c r="D123" s="25" t="str">
        <f t="shared" si="1"/>
        <v>LD-GER-100482</v>
      </c>
      <c r="E123" s="12" t="s">
        <v>2109</v>
      </c>
      <c r="F123" s="17" t="str">
        <f>'Warehouse Management'!E123</f>
        <v>Germany</v>
      </c>
    </row>
    <row r="124" spans="1:6" x14ac:dyDescent="0.3">
      <c r="A124" s="16" t="str">
        <f>'Warehouse Management'!H124</f>
        <v>P-WD-8752</v>
      </c>
      <c r="B124" s="12" t="s">
        <v>2355</v>
      </c>
      <c r="C124" s="12" t="s">
        <v>2356</v>
      </c>
      <c r="D124" s="25" t="str">
        <f t="shared" si="1"/>
        <v>LD-GER-100482</v>
      </c>
      <c r="E124" s="12" t="s">
        <v>2115</v>
      </c>
      <c r="F124" s="17" t="str">
        <f>'Warehouse Management'!E124</f>
        <v>Germany</v>
      </c>
    </row>
    <row r="125" spans="1:6" x14ac:dyDescent="0.3">
      <c r="A125" s="16" t="str">
        <f>'Warehouse Management'!H125</f>
        <v>P-WD-5044</v>
      </c>
      <c r="B125" s="12" t="s">
        <v>2357</v>
      </c>
      <c r="C125" s="12" t="s">
        <v>2358</v>
      </c>
      <c r="D125" s="25" t="str">
        <f t="shared" si="1"/>
        <v>LD-USA-100578</v>
      </c>
      <c r="E125" s="12" t="s">
        <v>2112</v>
      </c>
      <c r="F125" s="17" t="str">
        <f>'Warehouse Management'!E125</f>
        <v>USA</v>
      </c>
    </row>
    <row r="126" spans="1:6" x14ac:dyDescent="0.3">
      <c r="A126" s="16" t="str">
        <f>'Warehouse Management'!H126</f>
        <v>P-WD-9146</v>
      </c>
      <c r="B126" s="12" t="s">
        <v>2359</v>
      </c>
      <c r="C126" s="12" t="s">
        <v>2360</v>
      </c>
      <c r="D126" s="25" t="str">
        <f t="shared" si="1"/>
        <v>LD-IND-100844</v>
      </c>
      <c r="E126" s="12" t="s">
        <v>2112</v>
      </c>
      <c r="F126" s="17" t="str">
        <f>'Warehouse Management'!E126</f>
        <v>India</v>
      </c>
    </row>
    <row r="127" spans="1:6" x14ac:dyDescent="0.3">
      <c r="A127" s="16" t="str">
        <f>'Warehouse Management'!H127</f>
        <v>P-WD-5849</v>
      </c>
      <c r="B127" s="12" t="s">
        <v>2361</v>
      </c>
      <c r="C127" s="12" t="s">
        <v>2362</v>
      </c>
      <c r="D127" s="25" t="str">
        <f t="shared" si="1"/>
        <v>LD-IND-100844</v>
      </c>
      <c r="E127" s="12" t="s">
        <v>2118</v>
      </c>
      <c r="F127" s="17" t="str">
        <f>'Warehouse Management'!E127</f>
        <v>India</v>
      </c>
    </row>
    <row r="128" spans="1:6" x14ac:dyDescent="0.3">
      <c r="A128" s="16" t="str">
        <f>'Warehouse Management'!H128</f>
        <v>P-WD-7633</v>
      </c>
      <c r="B128" s="12" t="s">
        <v>2363</v>
      </c>
      <c r="C128" s="12" t="s">
        <v>2364</v>
      </c>
      <c r="D128" s="25" t="str">
        <f t="shared" si="1"/>
        <v>LD-CHI-100873</v>
      </c>
      <c r="E128" s="12" t="s">
        <v>2109</v>
      </c>
      <c r="F128" s="17" t="str">
        <f>'Warehouse Management'!E128</f>
        <v>China</v>
      </c>
    </row>
    <row r="129" spans="1:6" x14ac:dyDescent="0.3">
      <c r="A129" s="16" t="str">
        <f>'Warehouse Management'!H129</f>
        <v>P-WD-7249</v>
      </c>
      <c r="B129" s="12" t="s">
        <v>2365</v>
      </c>
      <c r="C129" s="12" t="s">
        <v>2366</v>
      </c>
      <c r="D129" s="25" t="str">
        <f t="shared" si="1"/>
        <v>LD-USA-100578</v>
      </c>
      <c r="E129" s="12" t="s">
        <v>2109</v>
      </c>
      <c r="F129" s="17" t="str">
        <f>'Warehouse Management'!E129</f>
        <v>USA</v>
      </c>
    </row>
    <row r="130" spans="1:6" x14ac:dyDescent="0.3">
      <c r="A130" s="16" t="str">
        <f>'Warehouse Management'!H130</f>
        <v>P-WD-8737</v>
      </c>
      <c r="B130" s="12" t="s">
        <v>2367</v>
      </c>
      <c r="C130" s="12" t="s">
        <v>2368</v>
      </c>
      <c r="D130" s="25" t="str">
        <f t="shared" ref="D130:D193" si="2">IF(F130="Germany","LD-GER-100482",IF(F130="China","LD-CHI-100873",IF(F130="India","LD-IND-100844",IF(F130="USA","LD-USA-100578",""))))</f>
        <v>LD-IND-100844</v>
      </c>
      <c r="E130" s="12" t="s">
        <v>2109</v>
      </c>
      <c r="F130" s="17" t="str">
        <f>'Warehouse Management'!E130</f>
        <v>India</v>
      </c>
    </row>
    <row r="131" spans="1:6" x14ac:dyDescent="0.3">
      <c r="A131" s="16" t="str">
        <f>'Warehouse Management'!H131</f>
        <v>P-WD-7816</v>
      </c>
      <c r="B131" s="12" t="s">
        <v>2369</v>
      </c>
      <c r="C131" s="12" t="s">
        <v>2370</v>
      </c>
      <c r="D131" s="25" t="str">
        <f t="shared" si="2"/>
        <v>LD-USA-100578</v>
      </c>
      <c r="E131" s="12" t="s">
        <v>2118</v>
      </c>
      <c r="F131" s="17" t="str">
        <f>'Warehouse Management'!E131</f>
        <v>USA</v>
      </c>
    </row>
    <row r="132" spans="1:6" x14ac:dyDescent="0.3">
      <c r="A132" s="16" t="str">
        <f>'Warehouse Management'!H132</f>
        <v>P-WD-3093</v>
      </c>
      <c r="B132" s="12" t="s">
        <v>2371</v>
      </c>
      <c r="C132" s="12" t="s">
        <v>2372</v>
      </c>
      <c r="D132" s="25" t="str">
        <f t="shared" si="2"/>
        <v>LD-GER-100482</v>
      </c>
      <c r="E132" s="12" t="s">
        <v>2115</v>
      </c>
      <c r="F132" s="17" t="str">
        <f>'Warehouse Management'!E132</f>
        <v>Germany</v>
      </c>
    </row>
    <row r="133" spans="1:6" x14ac:dyDescent="0.3">
      <c r="A133" s="16" t="str">
        <f>'Warehouse Management'!H133</f>
        <v>P-WD-6421</v>
      </c>
      <c r="B133" s="12" t="s">
        <v>2373</v>
      </c>
      <c r="C133" s="12" t="s">
        <v>2374</v>
      </c>
      <c r="D133" s="25" t="str">
        <f t="shared" si="2"/>
        <v>LD-CHI-100873</v>
      </c>
      <c r="E133" s="12" t="s">
        <v>2112</v>
      </c>
      <c r="F133" s="17" t="str">
        <f>'Warehouse Management'!E133</f>
        <v>China</v>
      </c>
    </row>
    <row r="134" spans="1:6" x14ac:dyDescent="0.3">
      <c r="A134" s="16" t="str">
        <f>'Warehouse Management'!H134</f>
        <v>P-WD-5729</v>
      </c>
      <c r="B134" s="12" t="s">
        <v>2375</v>
      </c>
      <c r="C134" s="12" t="s">
        <v>2376</v>
      </c>
      <c r="D134" s="25" t="str">
        <f t="shared" si="2"/>
        <v>LD-USA-100578</v>
      </c>
      <c r="E134" s="12" t="s">
        <v>2112</v>
      </c>
      <c r="F134" s="17" t="str">
        <f>'Warehouse Management'!E134</f>
        <v>USA</v>
      </c>
    </row>
    <row r="135" spans="1:6" x14ac:dyDescent="0.3">
      <c r="A135" s="16" t="str">
        <f>'Warehouse Management'!H135</f>
        <v>P-WD-9113</v>
      </c>
      <c r="B135" s="12" t="s">
        <v>2377</v>
      </c>
      <c r="C135" s="12" t="s">
        <v>2378</v>
      </c>
      <c r="D135" s="25" t="str">
        <f t="shared" si="2"/>
        <v>LD-GER-100482</v>
      </c>
      <c r="E135" s="12" t="s">
        <v>2109</v>
      </c>
      <c r="F135" s="17" t="str">
        <f>'Warehouse Management'!E135</f>
        <v>Germany</v>
      </c>
    </row>
    <row r="136" spans="1:6" x14ac:dyDescent="0.3">
      <c r="A136" s="16" t="str">
        <f>'Warehouse Management'!H136</f>
        <v>P-WD-6594</v>
      </c>
      <c r="B136" s="12" t="s">
        <v>2379</v>
      </c>
      <c r="C136" s="12" t="s">
        <v>2380</v>
      </c>
      <c r="D136" s="25" t="str">
        <f t="shared" si="2"/>
        <v>LD-GER-100482</v>
      </c>
      <c r="E136" s="12" t="s">
        <v>2115</v>
      </c>
      <c r="F136" s="17" t="str">
        <f>'Warehouse Management'!E136</f>
        <v>Germany</v>
      </c>
    </row>
    <row r="137" spans="1:6" x14ac:dyDescent="0.3">
      <c r="A137" s="16" t="str">
        <f>'Warehouse Management'!H137</f>
        <v>P-WD-6041</v>
      </c>
      <c r="B137" s="12" t="s">
        <v>2381</v>
      </c>
      <c r="C137" s="12" t="s">
        <v>2382</v>
      </c>
      <c r="D137" s="25" t="str">
        <f t="shared" si="2"/>
        <v>LD-GER-100482</v>
      </c>
      <c r="E137" s="12" t="s">
        <v>2112</v>
      </c>
      <c r="F137" s="17" t="str">
        <f>'Warehouse Management'!E137</f>
        <v>Germany</v>
      </c>
    </row>
    <row r="138" spans="1:6" x14ac:dyDescent="0.3">
      <c r="A138" s="16" t="str">
        <f>'Warehouse Management'!H138</f>
        <v>P-WD-5343</v>
      </c>
      <c r="B138" s="12" t="s">
        <v>2383</v>
      </c>
      <c r="C138" s="12" t="s">
        <v>2384</v>
      </c>
      <c r="D138" s="25" t="str">
        <f t="shared" si="2"/>
        <v>LD-GER-100482</v>
      </c>
      <c r="E138" s="12" t="s">
        <v>2112</v>
      </c>
      <c r="F138" s="17" t="str">
        <f>'Warehouse Management'!E138</f>
        <v>Germany</v>
      </c>
    </row>
    <row r="139" spans="1:6" x14ac:dyDescent="0.3">
      <c r="A139" s="16" t="str">
        <f>'Warehouse Management'!H139</f>
        <v>P-WD-3840</v>
      </c>
      <c r="B139" s="12" t="s">
        <v>2385</v>
      </c>
      <c r="C139" s="12" t="s">
        <v>2386</v>
      </c>
      <c r="D139" s="25" t="str">
        <f t="shared" si="2"/>
        <v>LD-IND-100844</v>
      </c>
      <c r="E139" s="12" t="s">
        <v>2115</v>
      </c>
      <c r="F139" s="17" t="str">
        <f>'Warehouse Management'!E139</f>
        <v>India</v>
      </c>
    </row>
    <row r="140" spans="1:6" x14ac:dyDescent="0.3">
      <c r="A140" s="16" t="str">
        <f>'Warehouse Management'!H140</f>
        <v>P-WD-4642</v>
      </c>
      <c r="B140" s="12" t="s">
        <v>2387</v>
      </c>
      <c r="C140" s="12" t="s">
        <v>2388</v>
      </c>
      <c r="D140" s="25" t="str">
        <f t="shared" si="2"/>
        <v>LD-GER-100482</v>
      </c>
      <c r="E140" s="12" t="s">
        <v>2115</v>
      </c>
      <c r="F140" s="17" t="str">
        <f>'Warehouse Management'!E140</f>
        <v>Germany</v>
      </c>
    </row>
    <row r="141" spans="1:6" x14ac:dyDescent="0.3">
      <c r="A141" s="16" t="str">
        <f>'Warehouse Management'!H141</f>
        <v>P-WD-3819</v>
      </c>
      <c r="B141" s="12" t="s">
        <v>2389</v>
      </c>
      <c r="C141" s="12" t="s">
        <v>2390</v>
      </c>
      <c r="D141" s="25" t="str">
        <f t="shared" si="2"/>
        <v>LD-IND-100844</v>
      </c>
      <c r="E141" s="12" t="s">
        <v>2112</v>
      </c>
      <c r="F141" s="17" t="str">
        <f>'Warehouse Management'!E141</f>
        <v>India</v>
      </c>
    </row>
    <row r="142" spans="1:6" x14ac:dyDescent="0.3">
      <c r="A142" s="16" t="str">
        <f>'Warehouse Management'!H142</f>
        <v>P-WD-4374</v>
      </c>
      <c r="B142" s="12" t="s">
        <v>2391</v>
      </c>
      <c r="C142" s="12" t="s">
        <v>2392</v>
      </c>
      <c r="D142" s="25" t="str">
        <f t="shared" si="2"/>
        <v>LD-USA-100578</v>
      </c>
      <c r="E142" s="12" t="s">
        <v>2118</v>
      </c>
      <c r="F142" s="17" t="str">
        <f>'Warehouse Management'!E142</f>
        <v>USA</v>
      </c>
    </row>
    <row r="143" spans="1:6" x14ac:dyDescent="0.3">
      <c r="A143" s="16" t="str">
        <f>'Warehouse Management'!H143</f>
        <v>P-WD-9400</v>
      </c>
      <c r="B143" s="12" t="s">
        <v>2393</v>
      </c>
      <c r="C143" s="12" t="s">
        <v>2394</v>
      </c>
      <c r="D143" s="25" t="str">
        <f t="shared" si="2"/>
        <v>LD-GER-100482</v>
      </c>
      <c r="E143" s="12" t="s">
        <v>2112</v>
      </c>
      <c r="F143" s="17" t="str">
        <f>'Warehouse Management'!E143</f>
        <v>Germany</v>
      </c>
    </row>
    <row r="144" spans="1:6" x14ac:dyDescent="0.3">
      <c r="A144" s="16" t="str">
        <f>'Warehouse Management'!H144</f>
        <v>P-WD-9678</v>
      </c>
      <c r="B144" s="12" t="s">
        <v>2395</v>
      </c>
      <c r="C144" s="12" t="s">
        <v>2396</v>
      </c>
      <c r="D144" s="25" t="str">
        <f t="shared" si="2"/>
        <v>LD-CHI-100873</v>
      </c>
      <c r="E144" s="12" t="s">
        <v>2112</v>
      </c>
      <c r="F144" s="17" t="str">
        <f>'Warehouse Management'!E144</f>
        <v>China</v>
      </c>
    </row>
    <row r="145" spans="1:6" x14ac:dyDescent="0.3">
      <c r="A145" s="16" t="str">
        <f>'Warehouse Management'!H145</f>
        <v>P-WD-5413</v>
      </c>
      <c r="B145" s="12" t="s">
        <v>2397</v>
      </c>
      <c r="C145" s="12" t="s">
        <v>2398</v>
      </c>
      <c r="D145" s="25" t="str">
        <f t="shared" si="2"/>
        <v>LD-CHI-100873</v>
      </c>
      <c r="E145" s="12" t="s">
        <v>2112</v>
      </c>
      <c r="F145" s="17" t="str">
        <f>'Warehouse Management'!E145</f>
        <v>China</v>
      </c>
    </row>
    <row r="146" spans="1:6" x14ac:dyDescent="0.3">
      <c r="A146" s="16" t="str">
        <f>'Warehouse Management'!H146</f>
        <v>P-WD-6302</v>
      </c>
      <c r="B146" s="12" t="s">
        <v>2399</v>
      </c>
      <c r="C146" s="12" t="s">
        <v>2400</v>
      </c>
      <c r="D146" s="25" t="str">
        <f t="shared" si="2"/>
        <v>LD-USA-100578</v>
      </c>
      <c r="E146" s="12" t="s">
        <v>2118</v>
      </c>
      <c r="F146" s="17" t="str">
        <f>'Warehouse Management'!E146</f>
        <v>USA</v>
      </c>
    </row>
    <row r="147" spans="1:6" x14ac:dyDescent="0.3">
      <c r="A147" s="16" t="str">
        <f>'Warehouse Management'!H147</f>
        <v>P-WD-3127</v>
      </c>
      <c r="B147" s="12" t="s">
        <v>2401</v>
      </c>
      <c r="C147" s="12" t="s">
        <v>2402</v>
      </c>
      <c r="D147" s="25" t="str">
        <f t="shared" si="2"/>
        <v>LD-IND-100844</v>
      </c>
      <c r="E147" s="12" t="s">
        <v>2115</v>
      </c>
      <c r="F147" s="17" t="str">
        <f>'Warehouse Management'!E147</f>
        <v>India</v>
      </c>
    </row>
    <row r="148" spans="1:6" x14ac:dyDescent="0.3">
      <c r="A148" s="16" t="str">
        <f>'Warehouse Management'!H148</f>
        <v>P-WD-3671</v>
      </c>
      <c r="B148" s="12" t="s">
        <v>2403</v>
      </c>
      <c r="C148" s="12" t="s">
        <v>2404</v>
      </c>
      <c r="D148" s="25" t="str">
        <f t="shared" si="2"/>
        <v>LD-IND-100844</v>
      </c>
      <c r="E148" s="12" t="s">
        <v>2109</v>
      </c>
      <c r="F148" s="17" t="str">
        <f>'Warehouse Management'!E148</f>
        <v>India</v>
      </c>
    </row>
    <row r="149" spans="1:6" x14ac:dyDescent="0.3">
      <c r="A149" s="16" t="str">
        <f>'Warehouse Management'!H149</f>
        <v>P-WD-7758</v>
      </c>
      <c r="B149" s="12" t="s">
        <v>2405</v>
      </c>
      <c r="C149" s="12" t="s">
        <v>2406</v>
      </c>
      <c r="D149" s="25" t="str">
        <f t="shared" si="2"/>
        <v>LD-GER-100482</v>
      </c>
      <c r="E149" s="12" t="s">
        <v>2115</v>
      </c>
      <c r="F149" s="17" t="str">
        <f>'Warehouse Management'!E149</f>
        <v>Germany</v>
      </c>
    </row>
    <row r="150" spans="1:6" x14ac:dyDescent="0.3">
      <c r="A150" s="16" t="str">
        <f>'Warehouse Management'!H150</f>
        <v>P-WD-4581</v>
      </c>
      <c r="B150" s="12" t="s">
        <v>2407</v>
      </c>
      <c r="C150" s="12" t="s">
        <v>2408</v>
      </c>
      <c r="D150" s="25" t="str">
        <f t="shared" si="2"/>
        <v>LD-GER-100482</v>
      </c>
      <c r="E150" s="12" t="s">
        <v>2109</v>
      </c>
      <c r="F150" s="17" t="str">
        <f>'Warehouse Management'!E150</f>
        <v>Germany</v>
      </c>
    </row>
    <row r="151" spans="1:6" x14ac:dyDescent="0.3">
      <c r="A151" s="16" t="str">
        <f>'Warehouse Management'!H151</f>
        <v>P-WD-6352</v>
      </c>
      <c r="B151" s="12" t="s">
        <v>2409</v>
      </c>
      <c r="C151" s="12" t="s">
        <v>2410</v>
      </c>
      <c r="D151" s="25" t="str">
        <f t="shared" si="2"/>
        <v>LD-CHI-100873</v>
      </c>
      <c r="E151" s="12" t="s">
        <v>2109</v>
      </c>
      <c r="F151" s="17" t="str">
        <f>'Warehouse Management'!E151</f>
        <v>China</v>
      </c>
    </row>
    <row r="152" spans="1:6" x14ac:dyDescent="0.3">
      <c r="A152" s="16" t="str">
        <f>'Warehouse Management'!H152</f>
        <v>P-WD-5929</v>
      </c>
      <c r="B152" s="12" t="s">
        <v>2411</v>
      </c>
      <c r="C152" s="12" t="s">
        <v>2412</v>
      </c>
      <c r="D152" s="25" t="str">
        <f t="shared" si="2"/>
        <v>LD-USA-100578</v>
      </c>
      <c r="E152" s="12" t="s">
        <v>2109</v>
      </c>
      <c r="F152" s="17" t="str">
        <f>'Warehouse Management'!E152</f>
        <v>USA</v>
      </c>
    </row>
    <row r="153" spans="1:6" x14ac:dyDescent="0.3">
      <c r="A153" s="16" t="str">
        <f>'Warehouse Management'!H153</f>
        <v>P-WD-4154</v>
      </c>
      <c r="B153" s="12" t="s">
        <v>2413</v>
      </c>
      <c r="C153" s="12" t="s">
        <v>2414</v>
      </c>
      <c r="D153" s="25" t="str">
        <f t="shared" si="2"/>
        <v>LD-CHI-100873</v>
      </c>
      <c r="E153" s="12" t="s">
        <v>2118</v>
      </c>
      <c r="F153" s="17" t="str">
        <f>'Warehouse Management'!E153</f>
        <v>China</v>
      </c>
    </row>
    <row r="154" spans="1:6" x14ac:dyDescent="0.3">
      <c r="A154" s="16" t="str">
        <f>'Warehouse Management'!H154</f>
        <v>P-WD-3880</v>
      </c>
      <c r="B154" s="12" t="s">
        <v>2415</v>
      </c>
      <c r="C154" s="12" t="s">
        <v>2416</v>
      </c>
      <c r="D154" s="25" t="str">
        <f t="shared" si="2"/>
        <v>LD-IND-100844</v>
      </c>
      <c r="E154" s="12" t="s">
        <v>2112</v>
      </c>
      <c r="F154" s="17" t="str">
        <f>'Warehouse Management'!E154</f>
        <v>India</v>
      </c>
    </row>
    <row r="155" spans="1:6" x14ac:dyDescent="0.3">
      <c r="A155" s="16" t="str">
        <f>'Warehouse Management'!H155</f>
        <v>P-WD-7659</v>
      </c>
      <c r="B155" s="12" t="s">
        <v>2417</v>
      </c>
      <c r="C155" s="12" t="s">
        <v>2418</v>
      </c>
      <c r="D155" s="25" t="str">
        <f t="shared" si="2"/>
        <v>LD-USA-100578</v>
      </c>
      <c r="E155" s="12" t="s">
        <v>2109</v>
      </c>
      <c r="F155" s="17" t="str">
        <f>'Warehouse Management'!E155</f>
        <v>USA</v>
      </c>
    </row>
    <row r="156" spans="1:6" x14ac:dyDescent="0.3">
      <c r="A156" s="16" t="str">
        <f>'Warehouse Management'!H156</f>
        <v>P-WD-8921</v>
      </c>
      <c r="B156" s="12" t="s">
        <v>2419</v>
      </c>
      <c r="C156" s="12" t="s">
        <v>2420</v>
      </c>
      <c r="D156" s="25" t="str">
        <f t="shared" si="2"/>
        <v>LD-CHI-100873</v>
      </c>
      <c r="E156" s="12" t="s">
        <v>2112</v>
      </c>
      <c r="F156" s="17" t="str">
        <f>'Warehouse Management'!E156</f>
        <v>China</v>
      </c>
    </row>
    <row r="157" spans="1:6" x14ac:dyDescent="0.3">
      <c r="A157" s="16" t="str">
        <f>'Warehouse Management'!H157</f>
        <v>P-WD-7524</v>
      </c>
      <c r="B157" s="12" t="s">
        <v>2421</v>
      </c>
      <c r="C157" s="12" t="s">
        <v>2422</v>
      </c>
      <c r="D157" s="25" t="str">
        <f t="shared" si="2"/>
        <v>LD-IND-100844</v>
      </c>
      <c r="E157" s="12" t="s">
        <v>2115</v>
      </c>
      <c r="F157" s="17" t="str">
        <f>'Warehouse Management'!E157</f>
        <v>India</v>
      </c>
    </row>
    <row r="158" spans="1:6" x14ac:dyDescent="0.3">
      <c r="A158" s="16" t="str">
        <f>'Warehouse Management'!H158</f>
        <v>P-WD-5521</v>
      </c>
      <c r="B158" s="12" t="s">
        <v>2423</v>
      </c>
      <c r="C158" s="12" t="s">
        <v>2424</v>
      </c>
      <c r="D158" s="25" t="str">
        <f t="shared" si="2"/>
        <v>LD-IND-100844</v>
      </c>
      <c r="E158" s="12" t="s">
        <v>2109</v>
      </c>
      <c r="F158" s="17" t="str">
        <f>'Warehouse Management'!E158</f>
        <v>India</v>
      </c>
    </row>
    <row r="159" spans="1:6" x14ac:dyDescent="0.3">
      <c r="A159" s="16" t="str">
        <f>'Warehouse Management'!H159</f>
        <v>P-WD-6429</v>
      </c>
      <c r="B159" s="12" t="s">
        <v>2425</v>
      </c>
      <c r="C159" s="12" t="s">
        <v>2426</v>
      </c>
      <c r="D159" s="25" t="str">
        <f t="shared" si="2"/>
        <v>LD-IND-100844</v>
      </c>
      <c r="E159" s="12" t="s">
        <v>2109</v>
      </c>
      <c r="F159" s="17" t="str">
        <f>'Warehouse Management'!E159</f>
        <v>India</v>
      </c>
    </row>
    <row r="160" spans="1:6" x14ac:dyDescent="0.3">
      <c r="A160" s="16" t="str">
        <f>'Warehouse Management'!H160</f>
        <v>P-WD-6733</v>
      </c>
      <c r="B160" s="12" t="s">
        <v>2427</v>
      </c>
      <c r="C160" s="12" t="s">
        <v>2428</v>
      </c>
      <c r="D160" s="25" t="str">
        <f t="shared" si="2"/>
        <v>LD-IND-100844</v>
      </c>
      <c r="E160" s="12" t="s">
        <v>2115</v>
      </c>
      <c r="F160" s="17" t="str">
        <f>'Warehouse Management'!E160</f>
        <v>India</v>
      </c>
    </row>
    <row r="161" spans="1:6" x14ac:dyDescent="0.3">
      <c r="A161" s="16" t="str">
        <f>'Warehouse Management'!H161</f>
        <v>P-WD-9533</v>
      </c>
      <c r="B161" s="12" t="s">
        <v>2429</v>
      </c>
      <c r="C161" s="12" t="s">
        <v>2430</v>
      </c>
      <c r="D161" s="25" t="str">
        <f t="shared" si="2"/>
        <v>LD-IND-100844</v>
      </c>
      <c r="E161" s="12" t="s">
        <v>2115</v>
      </c>
      <c r="F161" s="17" t="str">
        <f>'Warehouse Management'!E161</f>
        <v>India</v>
      </c>
    </row>
    <row r="162" spans="1:6" x14ac:dyDescent="0.3">
      <c r="A162" s="16" t="str">
        <f>'Warehouse Management'!H162</f>
        <v>P-WD-9284</v>
      </c>
      <c r="B162" s="12" t="s">
        <v>2431</v>
      </c>
      <c r="C162" s="12" t="s">
        <v>2432</v>
      </c>
      <c r="D162" s="25" t="str">
        <f t="shared" si="2"/>
        <v>LD-IND-100844</v>
      </c>
      <c r="E162" s="12" t="s">
        <v>2115</v>
      </c>
      <c r="F162" s="17" t="str">
        <f>'Warehouse Management'!E162</f>
        <v>India</v>
      </c>
    </row>
    <row r="163" spans="1:6" x14ac:dyDescent="0.3">
      <c r="A163" s="16" t="str">
        <f>'Warehouse Management'!H163</f>
        <v>P-WD-9260</v>
      </c>
      <c r="B163" s="12" t="s">
        <v>2433</v>
      </c>
      <c r="C163" s="12" t="s">
        <v>2434</v>
      </c>
      <c r="D163" s="25" t="str">
        <f t="shared" si="2"/>
        <v>LD-CHI-100873</v>
      </c>
      <c r="E163" s="12" t="s">
        <v>2112</v>
      </c>
      <c r="F163" s="17" t="str">
        <f>'Warehouse Management'!E163</f>
        <v>China</v>
      </c>
    </row>
    <row r="164" spans="1:6" x14ac:dyDescent="0.3">
      <c r="A164" s="16" t="str">
        <f>'Warehouse Management'!H164</f>
        <v>P-WD-9547</v>
      </c>
      <c r="B164" s="12" t="s">
        <v>2435</v>
      </c>
      <c r="C164" s="12" t="s">
        <v>2436</v>
      </c>
      <c r="D164" s="25" t="str">
        <f t="shared" si="2"/>
        <v>LD-CHI-100873</v>
      </c>
      <c r="E164" s="12" t="s">
        <v>2115</v>
      </c>
      <c r="F164" s="17" t="str">
        <f>'Warehouse Management'!E164</f>
        <v>China</v>
      </c>
    </row>
    <row r="165" spans="1:6" x14ac:dyDescent="0.3">
      <c r="A165" s="16" t="str">
        <f>'Warehouse Management'!H165</f>
        <v>P-WD-5738</v>
      </c>
      <c r="B165" s="12" t="s">
        <v>2437</v>
      </c>
      <c r="C165" s="12" t="s">
        <v>2438</v>
      </c>
      <c r="D165" s="25" t="str">
        <f t="shared" si="2"/>
        <v>LD-CHI-100873</v>
      </c>
      <c r="E165" s="12" t="s">
        <v>2115</v>
      </c>
      <c r="F165" s="17" t="str">
        <f>'Warehouse Management'!E165</f>
        <v>China</v>
      </c>
    </row>
    <row r="166" spans="1:6" x14ac:dyDescent="0.3">
      <c r="A166" s="16" t="str">
        <f>'Warehouse Management'!H166</f>
        <v>P-WD-5074</v>
      </c>
      <c r="B166" s="12" t="s">
        <v>2439</v>
      </c>
      <c r="C166" s="12" t="s">
        <v>2440</v>
      </c>
      <c r="D166" s="25" t="str">
        <f t="shared" si="2"/>
        <v>LD-CHI-100873</v>
      </c>
      <c r="E166" s="12" t="s">
        <v>2109</v>
      </c>
      <c r="F166" s="17" t="str">
        <f>'Warehouse Management'!E166</f>
        <v>China</v>
      </c>
    </row>
    <row r="167" spans="1:6" x14ac:dyDescent="0.3">
      <c r="A167" s="16" t="str">
        <f>'Warehouse Management'!H167</f>
        <v>P-WD-7420</v>
      </c>
      <c r="B167" s="12" t="s">
        <v>2441</v>
      </c>
      <c r="C167" s="12" t="s">
        <v>2442</v>
      </c>
      <c r="D167" s="25" t="str">
        <f t="shared" si="2"/>
        <v>LD-USA-100578</v>
      </c>
      <c r="E167" s="12" t="s">
        <v>2109</v>
      </c>
      <c r="F167" s="17" t="str">
        <f>'Warehouse Management'!E167</f>
        <v>USA</v>
      </c>
    </row>
    <row r="168" spans="1:6" x14ac:dyDescent="0.3">
      <c r="A168" s="16" t="str">
        <f>'Warehouse Management'!H168</f>
        <v>P-WD-7517</v>
      </c>
      <c r="B168" s="12" t="s">
        <v>2443</v>
      </c>
      <c r="C168" s="12" t="s">
        <v>2444</v>
      </c>
      <c r="D168" s="25" t="str">
        <f t="shared" si="2"/>
        <v>LD-GER-100482</v>
      </c>
      <c r="E168" s="12" t="s">
        <v>2115</v>
      </c>
      <c r="F168" s="17" t="str">
        <f>'Warehouse Management'!E168</f>
        <v>Germany</v>
      </c>
    </row>
    <row r="169" spans="1:6" x14ac:dyDescent="0.3">
      <c r="A169" s="16" t="str">
        <f>'Warehouse Management'!H169</f>
        <v>P-WD-4933</v>
      </c>
      <c r="B169" s="12" t="s">
        <v>2445</v>
      </c>
      <c r="C169" s="12" t="s">
        <v>2446</v>
      </c>
      <c r="D169" s="25" t="str">
        <f t="shared" si="2"/>
        <v>LD-GER-100482</v>
      </c>
      <c r="E169" s="12" t="s">
        <v>2115</v>
      </c>
      <c r="F169" s="17" t="str">
        <f>'Warehouse Management'!E169</f>
        <v>Germany</v>
      </c>
    </row>
    <row r="170" spans="1:6" x14ac:dyDescent="0.3">
      <c r="A170" s="16" t="str">
        <f>'Warehouse Management'!H170</f>
        <v>P-WD-5887</v>
      </c>
      <c r="B170" s="12" t="s">
        <v>2447</v>
      </c>
      <c r="C170" s="12" t="s">
        <v>2448</v>
      </c>
      <c r="D170" s="25" t="str">
        <f t="shared" si="2"/>
        <v>LD-GER-100482</v>
      </c>
      <c r="E170" s="12" t="s">
        <v>2112</v>
      </c>
      <c r="F170" s="17" t="str">
        <f>'Warehouse Management'!E170</f>
        <v>Germany</v>
      </c>
    </row>
    <row r="171" spans="1:6" x14ac:dyDescent="0.3">
      <c r="A171" s="16" t="str">
        <f>'Warehouse Management'!H171</f>
        <v>P-WD-8494</v>
      </c>
      <c r="B171" s="12" t="s">
        <v>2449</v>
      </c>
      <c r="C171" s="12" t="s">
        <v>2450</v>
      </c>
      <c r="D171" s="25" t="str">
        <f t="shared" si="2"/>
        <v>LD-IND-100844</v>
      </c>
      <c r="E171" s="12" t="s">
        <v>2109</v>
      </c>
      <c r="F171" s="17" t="str">
        <f>'Warehouse Management'!E171</f>
        <v>India</v>
      </c>
    </row>
    <row r="172" spans="1:6" x14ac:dyDescent="0.3">
      <c r="A172" s="16" t="str">
        <f>'Warehouse Management'!H172</f>
        <v>P-WD-4687</v>
      </c>
      <c r="B172" s="12" t="s">
        <v>2451</v>
      </c>
      <c r="C172" s="12" t="s">
        <v>2452</v>
      </c>
      <c r="D172" s="25" t="str">
        <f t="shared" si="2"/>
        <v>LD-CHI-100873</v>
      </c>
      <c r="E172" s="12" t="s">
        <v>2112</v>
      </c>
      <c r="F172" s="17" t="str">
        <f>'Warehouse Management'!E172</f>
        <v>China</v>
      </c>
    </row>
    <row r="173" spans="1:6" x14ac:dyDescent="0.3">
      <c r="A173" s="16" t="str">
        <f>'Warehouse Management'!H173</f>
        <v>P-WD-3995</v>
      </c>
      <c r="B173" s="12" t="s">
        <v>2453</v>
      </c>
      <c r="C173" s="12" t="s">
        <v>2454</v>
      </c>
      <c r="D173" s="25" t="str">
        <f t="shared" si="2"/>
        <v>LD-IND-100844</v>
      </c>
      <c r="E173" s="12" t="s">
        <v>2115</v>
      </c>
      <c r="F173" s="17" t="str">
        <f>'Warehouse Management'!E173</f>
        <v>India</v>
      </c>
    </row>
    <row r="174" spans="1:6" x14ac:dyDescent="0.3">
      <c r="A174" s="16" t="str">
        <f>'Warehouse Management'!H174</f>
        <v>P-WD-7861</v>
      </c>
      <c r="B174" s="12" t="s">
        <v>2455</v>
      </c>
      <c r="C174" s="12" t="s">
        <v>2456</v>
      </c>
      <c r="D174" s="25" t="str">
        <f t="shared" si="2"/>
        <v>LD-GER-100482</v>
      </c>
      <c r="E174" s="12" t="s">
        <v>2118</v>
      </c>
      <c r="F174" s="17" t="str">
        <f>'Warehouse Management'!E174</f>
        <v>Germany</v>
      </c>
    </row>
    <row r="175" spans="1:6" x14ac:dyDescent="0.3">
      <c r="A175" s="16" t="str">
        <f>'Warehouse Management'!H175</f>
        <v>P-WD-6952</v>
      </c>
      <c r="B175" s="12" t="s">
        <v>2457</v>
      </c>
      <c r="C175" s="12" t="s">
        <v>2458</v>
      </c>
      <c r="D175" s="25" t="str">
        <f t="shared" si="2"/>
        <v>LD-USA-100578</v>
      </c>
      <c r="E175" s="12" t="s">
        <v>2109</v>
      </c>
      <c r="F175" s="17" t="str">
        <f>'Warehouse Management'!E175</f>
        <v>USA</v>
      </c>
    </row>
    <row r="176" spans="1:6" x14ac:dyDescent="0.3">
      <c r="A176" s="16" t="str">
        <f>'Warehouse Management'!H176</f>
        <v>P-WD-5283</v>
      </c>
      <c r="B176" s="12" t="s">
        <v>2459</v>
      </c>
      <c r="C176" s="12" t="s">
        <v>2460</v>
      </c>
      <c r="D176" s="25" t="str">
        <f t="shared" si="2"/>
        <v>LD-USA-100578</v>
      </c>
      <c r="E176" s="12" t="s">
        <v>2112</v>
      </c>
      <c r="F176" s="17" t="str">
        <f>'Warehouse Management'!E176</f>
        <v>USA</v>
      </c>
    </row>
    <row r="177" spans="1:6" x14ac:dyDescent="0.3">
      <c r="A177" s="16" t="str">
        <f>'Warehouse Management'!H177</f>
        <v>P-WD-3794</v>
      </c>
      <c r="B177" s="12" t="s">
        <v>2461</v>
      </c>
      <c r="C177" s="12" t="s">
        <v>2462</v>
      </c>
      <c r="D177" s="25" t="str">
        <f t="shared" si="2"/>
        <v>LD-CHI-100873</v>
      </c>
      <c r="E177" s="12" t="s">
        <v>2112</v>
      </c>
      <c r="F177" s="17" t="str">
        <f>'Warehouse Management'!E177</f>
        <v>China</v>
      </c>
    </row>
    <row r="178" spans="1:6" x14ac:dyDescent="0.3">
      <c r="A178" s="16" t="str">
        <f>'Warehouse Management'!H178</f>
        <v>P-WD-5458</v>
      </c>
      <c r="B178" s="12" t="s">
        <v>2463</v>
      </c>
      <c r="C178" s="12" t="s">
        <v>2464</v>
      </c>
      <c r="D178" s="25" t="str">
        <f t="shared" si="2"/>
        <v>LD-GER-100482</v>
      </c>
      <c r="E178" s="12" t="s">
        <v>2112</v>
      </c>
      <c r="F178" s="17" t="str">
        <f>'Warehouse Management'!E178</f>
        <v>Germany</v>
      </c>
    </row>
    <row r="179" spans="1:6" x14ac:dyDescent="0.3">
      <c r="A179" s="16" t="str">
        <f>'Warehouse Management'!H179</f>
        <v>P-WD-5442</v>
      </c>
      <c r="B179" s="12" t="s">
        <v>2465</v>
      </c>
      <c r="C179" s="12" t="s">
        <v>2466</v>
      </c>
      <c r="D179" s="25" t="str">
        <f t="shared" si="2"/>
        <v>LD-IND-100844</v>
      </c>
      <c r="E179" s="12" t="s">
        <v>2118</v>
      </c>
      <c r="F179" s="17" t="str">
        <f>'Warehouse Management'!E179</f>
        <v>India</v>
      </c>
    </row>
    <row r="180" spans="1:6" x14ac:dyDescent="0.3">
      <c r="A180" s="16" t="str">
        <f>'Warehouse Management'!H180</f>
        <v>P-WD-7597</v>
      </c>
      <c r="B180" s="12" t="s">
        <v>2467</v>
      </c>
      <c r="C180" s="12" t="s">
        <v>2468</v>
      </c>
      <c r="D180" s="25" t="str">
        <f t="shared" si="2"/>
        <v>LD-CHI-100873</v>
      </c>
      <c r="E180" s="12" t="s">
        <v>2118</v>
      </c>
      <c r="F180" s="17" t="str">
        <f>'Warehouse Management'!E180</f>
        <v>China</v>
      </c>
    </row>
    <row r="181" spans="1:6" x14ac:dyDescent="0.3">
      <c r="A181" s="16" t="str">
        <f>'Warehouse Management'!H181</f>
        <v>P-WD-6561</v>
      </c>
      <c r="B181" s="12" t="s">
        <v>2469</v>
      </c>
      <c r="C181" s="12" t="s">
        <v>2470</v>
      </c>
      <c r="D181" s="25" t="str">
        <f t="shared" si="2"/>
        <v>LD-IND-100844</v>
      </c>
      <c r="E181" s="12" t="s">
        <v>2115</v>
      </c>
      <c r="F181" s="17" t="str">
        <f>'Warehouse Management'!E181</f>
        <v>India</v>
      </c>
    </row>
    <row r="182" spans="1:6" x14ac:dyDescent="0.3">
      <c r="A182" s="16" t="str">
        <f>'Warehouse Management'!H182</f>
        <v>P-WD-6031</v>
      </c>
      <c r="B182" s="12" t="s">
        <v>2471</v>
      </c>
      <c r="C182" s="12" t="s">
        <v>2472</v>
      </c>
      <c r="D182" s="25" t="str">
        <f t="shared" si="2"/>
        <v>LD-USA-100578</v>
      </c>
      <c r="E182" s="12" t="s">
        <v>2109</v>
      </c>
      <c r="F182" s="17" t="str">
        <f>'Warehouse Management'!E182</f>
        <v>USA</v>
      </c>
    </row>
    <row r="183" spans="1:6" x14ac:dyDescent="0.3">
      <c r="A183" s="16" t="str">
        <f>'Warehouse Management'!H183</f>
        <v>P-WD-9163</v>
      </c>
      <c r="B183" s="12" t="s">
        <v>2473</v>
      </c>
      <c r="C183" s="12" t="s">
        <v>2474</v>
      </c>
      <c r="D183" s="25" t="str">
        <f t="shared" si="2"/>
        <v>LD-CHI-100873</v>
      </c>
      <c r="E183" s="12" t="s">
        <v>2115</v>
      </c>
      <c r="F183" s="17" t="str">
        <f>'Warehouse Management'!E183</f>
        <v>China</v>
      </c>
    </row>
    <row r="184" spans="1:6" x14ac:dyDescent="0.3">
      <c r="A184" s="16" t="str">
        <f>'Warehouse Management'!H184</f>
        <v>P-WD-9996</v>
      </c>
      <c r="B184" s="12" t="s">
        <v>2475</v>
      </c>
      <c r="C184" s="12" t="s">
        <v>2476</v>
      </c>
      <c r="D184" s="25" t="str">
        <f t="shared" si="2"/>
        <v>LD-GER-100482</v>
      </c>
      <c r="E184" s="12" t="s">
        <v>2109</v>
      </c>
      <c r="F184" s="17" t="str">
        <f>'Warehouse Management'!E184</f>
        <v>Germany</v>
      </c>
    </row>
    <row r="185" spans="1:6" x14ac:dyDescent="0.3">
      <c r="A185" s="16" t="str">
        <f>'Warehouse Management'!H185</f>
        <v>P-WD-6202</v>
      </c>
      <c r="B185" s="12" t="s">
        <v>2477</v>
      </c>
      <c r="C185" s="12" t="s">
        <v>2478</v>
      </c>
      <c r="D185" s="25" t="str">
        <f t="shared" si="2"/>
        <v>LD-IND-100844</v>
      </c>
      <c r="E185" s="12" t="s">
        <v>2115</v>
      </c>
      <c r="F185" s="17" t="str">
        <f>'Warehouse Management'!E185</f>
        <v>India</v>
      </c>
    </row>
    <row r="186" spans="1:6" x14ac:dyDescent="0.3">
      <c r="A186" s="16" t="str">
        <f>'Warehouse Management'!H186</f>
        <v>P-WD-6154</v>
      </c>
      <c r="B186" s="12" t="s">
        <v>2479</v>
      </c>
      <c r="C186" s="12" t="s">
        <v>2480</v>
      </c>
      <c r="D186" s="25" t="str">
        <f t="shared" si="2"/>
        <v>LD-GER-100482</v>
      </c>
      <c r="E186" s="12" t="s">
        <v>2118</v>
      </c>
      <c r="F186" s="17" t="str">
        <f>'Warehouse Management'!E186</f>
        <v>Germany</v>
      </c>
    </row>
    <row r="187" spans="1:6" x14ac:dyDescent="0.3">
      <c r="A187" s="16" t="str">
        <f>'Warehouse Management'!H187</f>
        <v>P-WD-4352</v>
      </c>
      <c r="B187" s="12" t="s">
        <v>2481</v>
      </c>
      <c r="C187" s="12" t="s">
        <v>2482</v>
      </c>
      <c r="D187" s="25" t="str">
        <f t="shared" si="2"/>
        <v>LD-USA-100578</v>
      </c>
      <c r="E187" s="12" t="s">
        <v>2112</v>
      </c>
      <c r="F187" s="17" t="str">
        <f>'Warehouse Management'!E187</f>
        <v>USA</v>
      </c>
    </row>
    <row r="188" spans="1:6" x14ac:dyDescent="0.3">
      <c r="A188" s="16" t="str">
        <f>'Warehouse Management'!H188</f>
        <v>P-WD-4928</v>
      </c>
      <c r="B188" s="12" t="s">
        <v>2483</v>
      </c>
      <c r="C188" s="12" t="s">
        <v>2484</v>
      </c>
      <c r="D188" s="25" t="str">
        <f t="shared" si="2"/>
        <v>LD-CHI-100873</v>
      </c>
      <c r="E188" s="12" t="s">
        <v>2112</v>
      </c>
      <c r="F188" s="17" t="str">
        <f>'Warehouse Management'!E188</f>
        <v>China</v>
      </c>
    </row>
    <row r="189" spans="1:6" x14ac:dyDescent="0.3">
      <c r="A189" s="16" t="str">
        <f>'Warehouse Management'!H189</f>
        <v>P-WD-6040</v>
      </c>
      <c r="B189" s="12" t="s">
        <v>2485</v>
      </c>
      <c r="C189" s="12" t="s">
        <v>2486</v>
      </c>
      <c r="D189" s="25" t="str">
        <f t="shared" si="2"/>
        <v>LD-CHI-100873</v>
      </c>
      <c r="E189" s="12" t="s">
        <v>2118</v>
      </c>
      <c r="F189" s="17" t="str">
        <f>'Warehouse Management'!E189</f>
        <v>China</v>
      </c>
    </row>
    <row r="190" spans="1:6" x14ac:dyDescent="0.3">
      <c r="A190" s="16" t="str">
        <f>'Warehouse Management'!H190</f>
        <v>P-WD-4292</v>
      </c>
      <c r="B190" s="12" t="s">
        <v>2487</v>
      </c>
      <c r="C190" s="12" t="s">
        <v>2488</v>
      </c>
      <c r="D190" s="25" t="str">
        <f t="shared" si="2"/>
        <v>LD-CHI-100873</v>
      </c>
      <c r="E190" s="12" t="s">
        <v>2109</v>
      </c>
      <c r="F190" s="17" t="str">
        <f>'Warehouse Management'!E190</f>
        <v>China</v>
      </c>
    </row>
    <row r="191" spans="1:6" x14ac:dyDescent="0.3">
      <c r="A191" s="16" t="str">
        <f>'Warehouse Management'!H191</f>
        <v>P-WD-5165</v>
      </c>
      <c r="B191" s="12" t="s">
        <v>2489</v>
      </c>
      <c r="C191" s="12" t="s">
        <v>2490</v>
      </c>
      <c r="D191" s="25" t="str">
        <f t="shared" si="2"/>
        <v>LD-USA-100578</v>
      </c>
      <c r="E191" s="12" t="s">
        <v>2109</v>
      </c>
      <c r="F191" s="17" t="str">
        <f>'Warehouse Management'!E191</f>
        <v>USA</v>
      </c>
    </row>
    <row r="192" spans="1:6" x14ac:dyDescent="0.3">
      <c r="A192" s="16" t="str">
        <f>'Warehouse Management'!H192</f>
        <v>P-WD-7194</v>
      </c>
      <c r="B192" s="12" t="s">
        <v>2491</v>
      </c>
      <c r="C192" s="12" t="s">
        <v>2492</v>
      </c>
      <c r="D192" s="25" t="str">
        <f t="shared" si="2"/>
        <v>LD-IND-100844</v>
      </c>
      <c r="E192" s="12" t="s">
        <v>2109</v>
      </c>
      <c r="F192" s="17" t="str">
        <f>'Warehouse Management'!E192</f>
        <v>India</v>
      </c>
    </row>
    <row r="193" spans="1:6" x14ac:dyDescent="0.3">
      <c r="A193" s="16" t="str">
        <f>'Warehouse Management'!H193</f>
        <v>P-WD-8399</v>
      </c>
      <c r="B193" s="12" t="s">
        <v>2493</v>
      </c>
      <c r="C193" s="12" t="s">
        <v>2494</v>
      </c>
      <c r="D193" s="25" t="str">
        <f t="shared" si="2"/>
        <v>LD-USA-100578</v>
      </c>
      <c r="E193" s="12" t="s">
        <v>2109</v>
      </c>
      <c r="F193" s="17" t="str">
        <f>'Warehouse Management'!E193</f>
        <v>USA</v>
      </c>
    </row>
    <row r="194" spans="1:6" x14ac:dyDescent="0.3">
      <c r="A194" s="16" t="str">
        <f>'Warehouse Management'!H194</f>
        <v>P-WD-4878</v>
      </c>
      <c r="B194" s="12" t="s">
        <v>2495</v>
      </c>
      <c r="C194" s="12" t="s">
        <v>2496</v>
      </c>
      <c r="D194" s="25" t="str">
        <f t="shared" ref="D194:D257" si="3">IF(F194="Germany","LD-GER-100482",IF(F194="China","LD-CHI-100873",IF(F194="India","LD-IND-100844",IF(F194="USA","LD-USA-100578",""))))</f>
        <v>LD-GER-100482</v>
      </c>
      <c r="E194" s="12" t="s">
        <v>2112</v>
      </c>
      <c r="F194" s="17" t="str">
        <f>'Warehouse Management'!E194</f>
        <v>Germany</v>
      </c>
    </row>
    <row r="195" spans="1:6" x14ac:dyDescent="0.3">
      <c r="A195" s="16" t="str">
        <f>'Warehouse Management'!H195</f>
        <v>P-WD-8002</v>
      </c>
      <c r="B195" s="12" t="s">
        <v>2497</v>
      </c>
      <c r="C195" s="12" t="s">
        <v>2498</v>
      </c>
      <c r="D195" s="25" t="str">
        <f t="shared" si="3"/>
        <v>LD-USA-100578</v>
      </c>
      <c r="E195" s="12" t="s">
        <v>2118</v>
      </c>
      <c r="F195" s="17" t="str">
        <f>'Warehouse Management'!E195</f>
        <v>USA</v>
      </c>
    </row>
    <row r="196" spans="1:6" x14ac:dyDescent="0.3">
      <c r="A196" s="16" t="str">
        <f>'Warehouse Management'!H196</f>
        <v>P-WD-9657</v>
      </c>
      <c r="B196" s="12" t="s">
        <v>2499</v>
      </c>
      <c r="C196" s="12" t="s">
        <v>2500</v>
      </c>
      <c r="D196" s="25" t="str">
        <f t="shared" si="3"/>
        <v>LD-IND-100844</v>
      </c>
      <c r="E196" s="12" t="s">
        <v>2112</v>
      </c>
      <c r="F196" s="17" t="str">
        <f>'Warehouse Management'!E196</f>
        <v>India</v>
      </c>
    </row>
    <row r="197" spans="1:6" x14ac:dyDescent="0.3">
      <c r="A197" s="16" t="str">
        <f>'Warehouse Management'!H197</f>
        <v>P-WD-8214</v>
      </c>
      <c r="B197" s="12" t="s">
        <v>2501</v>
      </c>
      <c r="C197" s="12" t="s">
        <v>2502</v>
      </c>
      <c r="D197" s="25" t="str">
        <f t="shared" si="3"/>
        <v>LD-CHI-100873</v>
      </c>
      <c r="E197" s="12" t="s">
        <v>2109</v>
      </c>
      <c r="F197" s="17" t="str">
        <f>'Warehouse Management'!E197</f>
        <v>China</v>
      </c>
    </row>
    <row r="198" spans="1:6" x14ac:dyDescent="0.3">
      <c r="A198" s="16" t="str">
        <f>'Warehouse Management'!H198</f>
        <v>P-WD-5032</v>
      </c>
      <c r="B198" s="12" t="s">
        <v>2503</v>
      </c>
      <c r="C198" s="12" t="s">
        <v>2504</v>
      </c>
      <c r="D198" s="25" t="str">
        <f t="shared" si="3"/>
        <v>LD-GER-100482</v>
      </c>
      <c r="E198" s="12" t="s">
        <v>2112</v>
      </c>
      <c r="F198" s="17" t="str">
        <f>'Warehouse Management'!E198</f>
        <v>Germany</v>
      </c>
    </row>
    <row r="199" spans="1:6" x14ac:dyDescent="0.3">
      <c r="A199" s="16" t="str">
        <f>'Warehouse Management'!H199</f>
        <v>P-WD-5841</v>
      </c>
      <c r="B199" s="12" t="s">
        <v>2505</v>
      </c>
      <c r="C199" s="12" t="s">
        <v>2506</v>
      </c>
      <c r="D199" s="25" t="str">
        <f t="shared" si="3"/>
        <v>LD-IND-100844</v>
      </c>
      <c r="E199" s="12" t="s">
        <v>2118</v>
      </c>
      <c r="F199" s="17" t="str">
        <f>'Warehouse Management'!E199</f>
        <v>India</v>
      </c>
    </row>
    <row r="200" spans="1:6" x14ac:dyDescent="0.3">
      <c r="A200" s="16" t="str">
        <f>'Warehouse Management'!H200</f>
        <v>P-WD-4410</v>
      </c>
      <c r="B200" s="12" t="s">
        <v>2507</v>
      </c>
      <c r="C200" s="12" t="s">
        <v>2508</v>
      </c>
      <c r="D200" s="25" t="str">
        <f t="shared" si="3"/>
        <v>LD-CHI-100873</v>
      </c>
      <c r="E200" s="12" t="s">
        <v>2112</v>
      </c>
      <c r="F200" s="17" t="str">
        <f>'Warehouse Management'!E200</f>
        <v>China</v>
      </c>
    </row>
    <row r="201" spans="1:6" x14ac:dyDescent="0.3">
      <c r="A201" s="16" t="str">
        <f>'Warehouse Management'!H201</f>
        <v>P-WD-7187</v>
      </c>
      <c r="B201" s="12" t="s">
        <v>2509</v>
      </c>
      <c r="C201" s="12" t="s">
        <v>2510</v>
      </c>
      <c r="D201" s="25" t="str">
        <f t="shared" si="3"/>
        <v>LD-CHI-100873</v>
      </c>
      <c r="E201" s="12" t="s">
        <v>2112</v>
      </c>
      <c r="F201" s="17" t="str">
        <f>'Warehouse Management'!E201</f>
        <v>China</v>
      </c>
    </row>
    <row r="202" spans="1:6" x14ac:dyDescent="0.3">
      <c r="A202" s="16" t="str">
        <f>'Warehouse Management'!H202</f>
        <v>P-WD-8592</v>
      </c>
      <c r="B202" s="12" t="s">
        <v>2511</v>
      </c>
      <c r="C202" s="12" t="s">
        <v>2512</v>
      </c>
      <c r="D202" s="25" t="str">
        <f t="shared" si="3"/>
        <v>LD-GER-100482</v>
      </c>
      <c r="E202" s="12" t="s">
        <v>2115</v>
      </c>
      <c r="F202" s="17" t="str">
        <f>'Warehouse Management'!E202</f>
        <v>Germany</v>
      </c>
    </row>
    <row r="203" spans="1:6" x14ac:dyDescent="0.3">
      <c r="A203" s="16" t="str">
        <f>'Warehouse Management'!H203</f>
        <v>P-WD-3860</v>
      </c>
      <c r="B203" s="12" t="s">
        <v>2513</v>
      </c>
      <c r="C203" s="12" t="s">
        <v>2514</v>
      </c>
      <c r="D203" s="25" t="str">
        <f t="shared" si="3"/>
        <v>LD-CHI-100873</v>
      </c>
      <c r="E203" s="12" t="s">
        <v>2109</v>
      </c>
      <c r="F203" s="17" t="str">
        <f>'Warehouse Management'!E203</f>
        <v>China</v>
      </c>
    </row>
    <row r="204" spans="1:6" x14ac:dyDescent="0.3">
      <c r="A204" s="16" t="str">
        <f>'Warehouse Management'!H204</f>
        <v>P-WD-4220</v>
      </c>
      <c r="B204" s="12" t="s">
        <v>2515</v>
      </c>
      <c r="C204" s="12" t="s">
        <v>2516</v>
      </c>
      <c r="D204" s="25" t="str">
        <f t="shared" si="3"/>
        <v>LD-USA-100578</v>
      </c>
      <c r="E204" s="12" t="s">
        <v>2118</v>
      </c>
      <c r="F204" s="17" t="str">
        <f>'Warehouse Management'!E204</f>
        <v>USA</v>
      </c>
    </row>
    <row r="205" spans="1:6" x14ac:dyDescent="0.3">
      <c r="A205" s="16" t="str">
        <f>'Warehouse Management'!H205</f>
        <v>P-WD-6294</v>
      </c>
      <c r="B205" s="12" t="s">
        <v>2517</v>
      </c>
      <c r="C205" s="12" t="s">
        <v>2518</v>
      </c>
      <c r="D205" s="25" t="str">
        <f t="shared" si="3"/>
        <v>LD-CHI-100873</v>
      </c>
      <c r="E205" s="12" t="s">
        <v>2109</v>
      </c>
      <c r="F205" s="17" t="str">
        <f>'Warehouse Management'!E205</f>
        <v>China</v>
      </c>
    </row>
    <row r="206" spans="1:6" x14ac:dyDescent="0.3">
      <c r="A206" s="16" t="str">
        <f>'Warehouse Management'!H206</f>
        <v>P-WD-9594</v>
      </c>
      <c r="B206" s="12" t="s">
        <v>2519</v>
      </c>
      <c r="C206" s="12" t="s">
        <v>2520</v>
      </c>
      <c r="D206" s="25" t="str">
        <f t="shared" si="3"/>
        <v>LD-USA-100578</v>
      </c>
      <c r="E206" s="12" t="s">
        <v>2109</v>
      </c>
      <c r="F206" s="17" t="str">
        <f>'Warehouse Management'!E206</f>
        <v>USA</v>
      </c>
    </row>
    <row r="207" spans="1:6" x14ac:dyDescent="0.3">
      <c r="A207" s="16" t="str">
        <f>'Warehouse Management'!H207</f>
        <v>P-WD-3856</v>
      </c>
      <c r="B207" s="12" t="s">
        <v>2521</v>
      </c>
      <c r="C207" s="12" t="s">
        <v>2522</v>
      </c>
      <c r="D207" s="25" t="str">
        <f t="shared" si="3"/>
        <v>LD-USA-100578</v>
      </c>
      <c r="E207" s="12" t="s">
        <v>2112</v>
      </c>
      <c r="F207" s="17" t="str">
        <f>'Warehouse Management'!E207</f>
        <v>USA</v>
      </c>
    </row>
    <row r="208" spans="1:6" x14ac:dyDescent="0.3">
      <c r="A208" s="16" t="str">
        <f>'Warehouse Management'!H208</f>
        <v>P-WD-7427</v>
      </c>
      <c r="B208" s="12" t="s">
        <v>2523</v>
      </c>
      <c r="C208" s="12" t="s">
        <v>2524</v>
      </c>
      <c r="D208" s="25" t="str">
        <f t="shared" si="3"/>
        <v>LD-GER-100482</v>
      </c>
      <c r="E208" s="12" t="s">
        <v>2109</v>
      </c>
      <c r="F208" s="17" t="str">
        <f>'Warehouse Management'!E208</f>
        <v>Germany</v>
      </c>
    </row>
    <row r="209" spans="1:6" x14ac:dyDescent="0.3">
      <c r="A209" s="16" t="str">
        <f>'Warehouse Management'!H209</f>
        <v>P-WD-4439</v>
      </c>
      <c r="B209" s="12" t="s">
        <v>2525</v>
      </c>
      <c r="C209" s="12" t="s">
        <v>2526</v>
      </c>
      <c r="D209" s="25" t="str">
        <f t="shared" si="3"/>
        <v>LD-GER-100482</v>
      </c>
      <c r="E209" s="12" t="s">
        <v>2112</v>
      </c>
      <c r="F209" s="17" t="str">
        <f>'Warehouse Management'!E209</f>
        <v>Germany</v>
      </c>
    </row>
    <row r="210" spans="1:6" x14ac:dyDescent="0.3">
      <c r="A210" s="16" t="str">
        <f>'Warehouse Management'!H210</f>
        <v>P-WD-7579</v>
      </c>
      <c r="B210" s="12" t="s">
        <v>2527</v>
      </c>
      <c r="C210" s="12" t="s">
        <v>2528</v>
      </c>
      <c r="D210" s="25" t="str">
        <f t="shared" si="3"/>
        <v>LD-IND-100844</v>
      </c>
      <c r="E210" s="12" t="s">
        <v>2112</v>
      </c>
      <c r="F210" s="17" t="str">
        <f>'Warehouse Management'!E210</f>
        <v>India</v>
      </c>
    </row>
    <row r="211" spans="1:6" x14ac:dyDescent="0.3">
      <c r="A211" s="16" t="str">
        <f>'Warehouse Management'!H211</f>
        <v>P-WD-4313</v>
      </c>
      <c r="B211" s="12" t="s">
        <v>2529</v>
      </c>
      <c r="C211" s="12" t="s">
        <v>2530</v>
      </c>
      <c r="D211" s="25" t="str">
        <f t="shared" si="3"/>
        <v>LD-USA-100578</v>
      </c>
      <c r="E211" s="12" t="s">
        <v>2118</v>
      </c>
      <c r="F211" s="17" t="str">
        <f>'Warehouse Management'!E211</f>
        <v>USA</v>
      </c>
    </row>
    <row r="212" spans="1:6" x14ac:dyDescent="0.3">
      <c r="A212" s="16" t="str">
        <f>'Warehouse Management'!H212</f>
        <v>P-WD-7245</v>
      </c>
      <c r="B212" s="12" t="s">
        <v>2531</v>
      </c>
      <c r="C212" s="12" t="s">
        <v>2532</v>
      </c>
      <c r="D212" s="25" t="str">
        <f t="shared" si="3"/>
        <v>LD-IND-100844</v>
      </c>
      <c r="E212" s="12" t="s">
        <v>2115</v>
      </c>
      <c r="F212" s="17" t="str">
        <f>'Warehouse Management'!E212</f>
        <v>India</v>
      </c>
    </row>
    <row r="213" spans="1:6" x14ac:dyDescent="0.3">
      <c r="A213" s="16" t="str">
        <f>'Warehouse Management'!H213</f>
        <v>P-WD-7515</v>
      </c>
      <c r="B213" s="12" t="s">
        <v>2533</v>
      </c>
      <c r="C213" s="12" t="s">
        <v>2534</v>
      </c>
      <c r="D213" s="25" t="str">
        <f t="shared" si="3"/>
        <v>LD-IND-100844</v>
      </c>
      <c r="E213" s="12" t="s">
        <v>2112</v>
      </c>
      <c r="F213" s="17" t="str">
        <f>'Warehouse Management'!E213</f>
        <v>India</v>
      </c>
    </row>
    <row r="214" spans="1:6" x14ac:dyDescent="0.3">
      <c r="A214" s="16" t="str">
        <f>'Warehouse Management'!H214</f>
        <v>P-WD-3431</v>
      </c>
      <c r="B214" s="12" t="s">
        <v>2535</v>
      </c>
      <c r="C214" s="12" t="s">
        <v>2536</v>
      </c>
      <c r="D214" s="25" t="str">
        <f t="shared" si="3"/>
        <v>LD-GER-100482</v>
      </c>
      <c r="E214" s="12" t="s">
        <v>2115</v>
      </c>
      <c r="F214" s="17" t="str">
        <f>'Warehouse Management'!E214</f>
        <v>Germany</v>
      </c>
    </row>
    <row r="215" spans="1:6" x14ac:dyDescent="0.3">
      <c r="A215" s="16" t="str">
        <f>'Warehouse Management'!H215</f>
        <v>P-WD-7084</v>
      </c>
      <c r="B215" s="12" t="s">
        <v>2537</v>
      </c>
      <c r="C215" s="12" t="s">
        <v>2538</v>
      </c>
      <c r="D215" s="25" t="str">
        <f t="shared" si="3"/>
        <v>LD-GER-100482</v>
      </c>
      <c r="E215" s="12" t="s">
        <v>2118</v>
      </c>
      <c r="F215" s="17" t="str">
        <f>'Warehouse Management'!E215</f>
        <v>Germany</v>
      </c>
    </row>
    <row r="216" spans="1:6" x14ac:dyDescent="0.3">
      <c r="A216" s="16" t="str">
        <f>'Warehouse Management'!H216</f>
        <v>P-WD-7337</v>
      </c>
      <c r="B216" s="12" t="s">
        <v>2539</v>
      </c>
      <c r="C216" s="12" t="s">
        <v>2540</v>
      </c>
      <c r="D216" s="25" t="str">
        <f t="shared" si="3"/>
        <v>LD-USA-100578</v>
      </c>
      <c r="E216" s="12" t="s">
        <v>2112</v>
      </c>
      <c r="F216" s="17" t="str">
        <f>'Warehouse Management'!E216</f>
        <v>USA</v>
      </c>
    </row>
    <row r="217" spans="1:6" x14ac:dyDescent="0.3">
      <c r="A217" s="16" t="str">
        <f>'Warehouse Management'!H217</f>
        <v>P-WD-7370</v>
      </c>
      <c r="B217" s="12" t="s">
        <v>2541</v>
      </c>
      <c r="C217" s="12" t="s">
        <v>2542</v>
      </c>
      <c r="D217" s="25" t="str">
        <f t="shared" si="3"/>
        <v>LD-GER-100482</v>
      </c>
      <c r="E217" s="12" t="s">
        <v>2118</v>
      </c>
      <c r="F217" s="17" t="str">
        <f>'Warehouse Management'!E217</f>
        <v>Germany</v>
      </c>
    </row>
    <row r="218" spans="1:6" x14ac:dyDescent="0.3">
      <c r="A218" s="16" t="str">
        <f>'Warehouse Management'!H218</f>
        <v>P-WD-8656</v>
      </c>
      <c r="B218" s="12" t="s">
        <v>2543</v>
      </c>
      <c r="C218" s="12" t="s">
        <v>2544</v>
      </c>
      <c r="D218" s="25" t="str">
        <f t="shared" si="3"/>
        <v>LD-GER-100482</v>
      </c>
      <c r="E218" s="12" t="s">
        <v>2118</v>
      </c>
      <c r="F218" s="17" t="str">
        <f>'Warehouse Management'!E218</f>
        <v>Germany</v>
      </c>
    </row>
    <row r="219" spans="1:6" x14ac:dyDescent="0.3">
      <c r="A219" s="16" t="str">
        <f>'Warehouse Management'!H219</f>
        <v>P-WD-7498</v>
      </c>
      <c r="B219" s="12" t="s">
        <v>2545</v>
      </c>
      <c r="C219" s="12" t="s">
        <v>2546</v>
      </c>
      <c r="D219" s="25" t="str">
        <f t="shared" si="3"/>
        <v>LD-USA-100578</v>
      </c>
      <c r="E219" s="12" t="s">
        <v>2115</v>
      </c>
      <c r="F219" s="17" t="str">
        <f>'Warehouse Management'!E219</f>
        <v>USA</v>
      </c>
    </row>
    <row r="220" spans="1:6" x14ac:dyDescent="0.3">
      <c r="A220" s="16" t="str">
        <f>'Warehouse Management'!H220</f>
        <v>P-WD-7416</v>
      </c>
      <c r="B220" s="12" t="s">
        <v>2547</v>
      </c>
      <c r="C220" s="12" t="s">
        <v>2548</v>
      </c>
      <c r="D220" s="25" t="str">
        <f t="shared" si="3"/>
        <v>LD-IND-100844</v>
      </c>
      <c r="E220" s="12" t="s">
        <v>2112</v>
      </c>
      <c r="F220" s="17" t="str">
        <f>'Warehouse Management'!E220</f>
        <v>India</v>
      </c>
    </row>
    <row r="221" spans="1:6" x14ac:dyDescent="0.3">
      <c r="A221" s="16" t="str">
        <f>'Warehouse Management'!H221</f>
        <v>P-WD-3726</v>
      </c>
      <c r="B221" s="12" t="s">
        <v>2549</v>
      </c>
      <c r="C221" s="12" t="s">
        <v>2550</v>
      </c>
      <c r="D221" s="25" t="str">
        <f t="shared" si="3"/>
        <v>LD-USA-100578</v>
      </c>
      <c r="E221" s="12" t="s">
        <v>2115</v>
      </c>
      <c r="F221" s="17" t="str">
        <f>'Warehouse Management'!E221</f>
        <v>USA</v>
      </c>
    </row>
    <row r="222" spans="1:6" x14ac:dyDescent="0.3">
      <c r="A222" s="16" t="str">
        <f>'Warehouse Management'!H222</f>
        <v>P-WD-8024</v>
      </c>
      <c r="B222" s="12" t="s">
        <v>2551</v>
      </c>
      <c r="C222" s="12" t="s">
        <v>2552</v>
      </c>
      <c r="D222" s="25" t="str">
        <f t="shared" si="3"/>
        <v>LD-CHI-100873</v>
      </c>
      <c r="E222" s="12" t="s">
        <v>2112</v>
      </c>
      <c r="F222" s="17" t="str">
        <f>'Warehouse Management'!E222</f>
        <v>China</v>
      </c>
    </row>
    <row r="223" spans="1:6" x14ac:dyDescent="0.3">
      <c r="A223" s="16" t="str">
        <f>'Warehouse Management'!H223</f>
        <v>P-WD-5737</v>
      </c>
      <c r="B223" s="12" t="s">
        <v>2553</v>
      </c>
      <c r="C223" s="12" t="s">
        <v>2554</v>
      </c>
      <c r="D223" s="25" t="str">
        <f t="shared" si="3"/>
        <v>LD-USA-100578</v>
      </c>
      <c r="E223" s="12" t="s">
        <v>2118</v>
      </c>
      <c r="F223" s="17" t="str">
        <f>'Warehouse Management'!E223</f>
        <v>USA</v>
      </c>
    </row>
    <row r="224" spans="1:6" x14ac:dyDescent="0.3">
      <c r="A224" s="16" t="str">
        <f>'Warehouse Management'!H224</f>
        <v>P-WD-8016</v>
      </c>
      <c r="B224" s="12" t="s">
        <v>2555</v>
      </c>
      <c r="C224" s="12" t="s">
        <v>2556</v>
      </c>
      <c r="D224" s="25" t="str">
        <f t="shared" si="3"/>
        <v>LD-IND-100844</v>
      </c>
      <c r="E224" s="12" t="s">
        <v>2118</v>
      </c>
      <c r="F224" s="17" t="str">
        <f>'Warehouse Management'!E224</f>
        <v>India</v>
      </c>
    </row>
    <row r="225" spans="1:6" x14ac:dyDescent="0.3">
      <c r="A225" s="16" t="str">
        <f>'Warehouse Management'!H225</f>
        <v>P-WD-8373</v>
      </c>
      <c r="B225" s="12" t="s">
        <v>2557</v>
      </c>
      <c r="C225" s="12" t="s">
        <v>2558</v>
      </c>
      <c r="D225" s="25" t="str">
        <f t="shared" si="3"/>
        <v>LD-GER-100482</v>
      </c>
      <c r="E225" s="12" t="s">
        <v>2115</v>
      </c>
      <c r="F225" s="17" t="str">
        <f>'Warehouse Management'!E225</f>
        <v>Germany</v>
      </c>
    </row>
    <row r="226" spans="1:6" x14ac:dyDescent="0.3">
      <c r="A226" s="16" t="str">
        <f>'Warehouse Management'!H226</f>
        <v>P-WD-5727</v>
      </c>
      <c r="B226" s="12" t="s">
        <v>2559</v>
      </c>
      <c r="C226" s="12" t="s">
        <v>2560</v>
      </c>
      <c r="D226" s="25" t="str">
        <f t="shared" si="3"/>
        <v>LD-USA-100578</v>
      </c>
      <c r="E226" s="12" t="s">
        <v>2112</v>
      </c>
      <c r="F226" s="17" t="str">
        <f>'Warehouse Management'!E226</f>
        <v>USA</v>
      </c>
    </row>
    <row r="227" spans="1:6" x14ac:dyDescent="0.3">
      <c r="A227" s="16" t="str">
        <f>'Warehouse Management'!H227</f>
        <v>P-WD-6020</v>
      </c>
      <c r="B227" s="12" t="s">
        <v>2561</v>
      </c>
      <c r="C227" s="12" t="s">
        <v>2562</v>
      </c>
      <c r="D227" s="25" t="str">
        <f t="shared" si="3"/>
        <v>LD-USA-100578</v>
      </c>
      <c r="E227" s="12" t="s">
        <v>2109</v>
      </c>
      <c r="F227" s="17" t="str">
        <f>'Warehouse Management'!E227</f>
        <v>USA</v>
      </c>
    </row>
    <row r="228" spans="1:6" x14ac:dyDescent="0.3">
      <c r="A228" s="16" t="str">
        <f>'Warehouse Management'!H228</f>
        <v>P-WD-6805</v>
      </c>
      <c r="B228" s="12" t="s">
        <v>2563</v>
      </c>
      <c r="C228" s="12" t="s">
        <v>2564</v>
      </c>
      <c r="D228" s="25" t="str">
        <f t="shared" si="3"/>
        <v>LD-GER-100482</v>
      </c>
      <c r="E228" s="12" t="s">
        <v>2115</v>
      </c>
      <c r="F228" s="17" t="str">
        <f>'Warehouse Management'!E228</f>
        <v>Germany</v>
      </c>
    </row>
    <row r="229" spans="1:6" x14ac:dyDescent="0.3">
      <c r="A229" s="16" t="str">
        <f>'Warehouse Management'!H229</f>
        <v>P-WD-8346</v>
      </c>
      <c r="B229" s="12" t="s">
        <v>2565</v>
      </c>
      <c r="C229" s="12" t="s">
        <v>2566</v>
      </c>
      <c r="D229" s="25" t="str">
        <f t="shared" si="3"/>
        <v>LD-CHI-100873</v>
      </c>
      <c r="E229" s="12" t="s">
        <v>2109</v>
      </c>
      <c r="F229" s="17" t="str">
        <f>'Warehouse Management'!E229</f>
        <v>China</v>
      </c>
    </row>
    <row r="230" spans="1:6" x14ac:dyDescent="0.3">
      <c r="A230" s="16" t="str">
        <f>'Warehouse Management'!H230</f>
        <v>P-WD-7860</v>
      </c>
      <c r="B230" s="12" t="s">
        <v>2567</v>
      </c>
      <c r="C230" s="12" t="s">
        <v>2568</v>
      </c>
      <c r="D230" s="25" t="str">
        <f t="shared" si="3"/>
        <v>LD-USA-100578</v>
      </c>
      <c r="E230" s="12" t="s">
        <v>2109</v>
      </c>
      <c r="F230" s="17" t="str">
        <f>'Warehouse Management'!E230</f>
        <v>USA</v>
      </c>
    </row>
    <row r="231" spans="1:6" x14ac:dyDescent="0.3">
      <c r="A231" s="16" t="str">
        <f>'Warehouse Management'!H231</f>
        <v>P-WD-5582</v>
      </c>
      <c r="B231" s="12" t="s">
        <v>2569</v>
      </c>
      <c r="C231" s="12" t="s">
        <v>2570</v>
      </c>
      <c r="D231" s="25" t="str">
        <f t="shared" si="3"/>
        <v>LD-USA-100578</v>
      </c>
      <c r="E231" s="12" t="s">
        <v>2109</v>
      </c>
      <c r="F231" s="17" t="str">
        <f>'Warehouse Management'!E231</f>
        <v>USA</v>
      </c>
    </row>
    <row r="232" spans="1:6" x14ac:dyDescent="0.3">
      <c r="A232" s="16" t="str">
        <f>'Warehouse Management'!H232</f>
        <v>P-WD-3739</v>
      </c>
      <c r="B232" s="12" t="s">
        <v>2571</v>
      </c>
      <c r="C232" s="12" t="s">
        <v>2572</v>
      </c>
      <c r="D232" s="25" t="str">
        <f t="shared" si="3"/>
        <v>LD-USA-100578</v>
      </c>
      <c r="E232" s="12" t="s">
        <v>2109</v>
      </c>
      <c r="F232" s="17" t="str">
        <f>'Warehouse Management'!E232</f>
        <v>USA</v>
      </c>
    </row>
    <row r="233" spans="1:6" x14ac:dyDescent="0.3">
      <c r="A233" s="16" t="str">
        <f>'Warehouse Management'!H233</f>
        <v>P-WD-3238</v>
      </c>
      <c r="B233" s="12" t="s">
        <v>2573</v>
      </c>
      <c r="C233" s="12" t="s">
        <v>2574</v>
      </c>
      <c r="D233" s="25" t="str">
        <f t="shared" si="3"/>
        <v>LD-CHI-100873</v>
      </c>
      <c r="E233" s="12" t="s">
        <v>2115</v>
      </c>
      <c r="F233" s="17" t="str">
        <f>'Warehouse Management'!E233</f>
        <v>China</v>
      </c>
    </row>
    <row r="234" spans="1:6" x14ac:dyDescent="0.3">
      <c r="A234" s="16" t="str">
        <f>'Warehouse Management'!H234</f>
        <v>P-WD-9409</v>
      </c>
      <c r="B234" s="12" t="s">
        <v>2575</v>
      </c>
      <c r="C234" s="12" t="s">
        <v>2576</v>
      </c>
      <c r="D234" s="25" t="str">
        <f t="shared" si="3"/>
        <v>LD-IND-100844</v>
      </c>
      <c r="E234" s="12" t="s">
        <v>2112</v>
      </c>
      <c r="F234" s="17" t="str">
        <f>'Warehouse Management'!E234</f>
        <v>India</v>
      </c>
    </row>
    <row r="235" spans="1:6" x14ac:dyDescent="0.3">
      <c r="A235" s="16" t="str">
        <f>'Warehouse Management'!H235</f>
        <v>P-WD-8591</v>
      </c>
      <c r="B235" s="12" t="s">
        <v>2577</v>
      </c>
      <c r="C235" s="12" t="s">
        <v>2578</v>
      </c>
      <c r="D235" s="25" t="str">
        <f t="shared" si="3"/>
        <v>LD-CHI-100873</v>
      </c>
      <c r="E235" s="12" t="s">
        <v>2109</v>
      </c>
      <c r="F235" s="17" t="str">
        <f>'Warehouse Management'!E235</f>
        <v>China</v>
      </c>
    </row>
    <row r="236" spans="1:6" x14ac:dyDescent="0.3">
      <c r="A236" s="16" t="str">
        <f>'Warehouse Management'!H236</f>
        <v>P-WD-7730</v>
      </c>
      <c r="B236" s="12" t="s">
        <v>2579</v>
      </c>
      <c r="C236" s="12" t="s">
        <v>2580</v>
      </c>
      <c r="D236" s="25" t="str">
        <f t="shared" si="3"/>
        <v>LD-CHI-100873</v>
      </c>
      <c r="E236" s="12" t="s">
        <v>2115</v>
      </c>
      <c r="F236" s="17" t="str">
        <f>'Warehouse Management'!E236</f>
        <v>China</v>
      </c>
    </row>
    <row r="237" spans="1:6" x14ac:dyDescent="0.3">
      <c r="A237" s="16" t="str">
        <f>'Warehouse Management'!H237</f>
        <v>P-WD-8048</v>
      </c>
      <c r="B237" s="12" t="s">
        <v>2581</v>
      </c>
      <c r="C237" s="12" t="s">
        <v>2582</v>
      </c>
      <c r="D237" s="25" t="str">
        <f t="shared" si="3"/>
        <v>LD-GER-100482</v>
      </c>
      <c r="E237" s="12" t="s">
        <v>2112</v>
      </c>
      <c r="F237" s="17" t="str">
        <f>'Warehouse Management'!E237</f>
        <v>Germany</v>
      </c>
    </row>
    <row r="238" spans="1:6" x14ac:dyDescent="0.3">
      <c r="A238" s="16" t="str">
        <f>'Warehouse Management'!H238</f>
        <v>P-WD-5581</v>
      </c>
      <c r="B238" s="12" t="s">
        <v>2583</v>
      </c>
      <c r="C238" s="12" t="s">
        <v>2584</v>
      </c>
      <c r="D238" s="25" t="str">
        <f t="shared" si="3"/>
        <v>LD-GER-100482</v>
      </c>
      <c r="E238" s="12" t="s">
        <v>2109</v>
      </c>
      <c r="F238" s="17" t="str">
        <f>'Warehouse Management'!E238</f>
        <v>Germany</v>
      </c>
    </row>
    <row r="239" spans="1:6" x14ac:dyDescent="0.3">
      <c r="A239" s="16" t="str">
        <f>'Warehouse Management'!H239</f>
        <v>P-WD-9596</v>
      </c>
      <c r="B239" s="12" t="s">
        <v>2585</v>
      </c>
      <c r="C239" s="12" t="s">
        <v>2586</v>
      </c>
      <c r="D239" s="25" t="str">
        <f t="shared" si="3"/>
        <v>LD-GER-100482</v>
      </c>
      <c r="E239" s="12" t="s">
        <v>2115</v>
      </c>
      <c r="F239" s="17" t="str">
        <f>'Warehouse Management'!E239</f>
        <v>Germany</v>
      </c>
    </row>
    <row r="240" spans="1:6" x14ac:dyDescent="0.3">
      <c r="A240" s="16" t="str">
        <f>'Warehouse Management'!H240</f>
        <v>P-WD-4311</v>
      </c>
      <c r="B240" s="12" t="s">
        <v>2587</v>
      </c>
      <c r="C240" s="12" t="s">
        <v>2588</v>
      </c>
      <c r="D240" s="25" t="str">
        <f t="shared" si="3"/>
        <v>LD-CHI-100873</v>
      </c>
      <c r="E240" s="12" t="s">
        <v>2115</v>
      </c>
      <c r="F240" s="17" t="str">
        <f>'Warehouse Management'!E240</f>
        <v>China</v>
      </c>
    </row>
    <row r="241" spans="1:6" x14ac:dyDescent="0.3">
      <c r="A241" s="16" t="str">
        <f>'Warehouse Management'!H241</f>
        <v>P-WD-8799</v>
      </c>
      <c r="B241" s="12" t="s">
        <v>2589</v>
      </c>
      <c r="C241" s="12" t="s">
        <v>2590</v>
      </c>
      <c r="D241" s="25" t="str">
        <f t="shared" si="3"/>
        <v>LD-IND-100844</v>
      </c>
      <c r="E241" s="12" t="s">
        <v>2115</v>
      </c>
      <c r="F241" s="17" t="str">
        <f>'Warehouse Management'!E241</f>
        <v>India</v>
      </c>
    </row>
    <row r="242" spans="1:6" x14ac:dyDescent="0.3">
      <c r="A242" s="16" t="str">
        <f>'Warehouse Management'!H242</f>
        <v>P-WD-6478</v>
      </c>
      <c r="B242" s="12" t="s">
        <v>2591</v>
      </c>
      <c r="C242" s="12" t="s">
        <v>2592</v>
      </c>
      <c r="D242" s="25" t="str">
        <f t="shared" si="3"/>
        <v>LD-IND-100844</v>
      </c>
      <c r="E242" s="12" t="s">
        <v>2115</v>
      </c>
      <c r="F242" s="17" t="str">
        <f>'Warehouse Management'!E242</f>
        <v>India</v>
      </c>
    </row>
    <row r="243" spans="1:6" x14ac:dyDescent="0.3">
      <c r="A243" s="16" t="str">
        <f>'Warehouse Management'!H243</f>
        <v>P-WD-9417</v>
      </c>
      <c r="B243" s="12" t="s">
        <v>2593</v>
      </c>
      <c r="C243" s="12" t="s">
        <v>2594</v>
      </c>
      <c r="D243" s="25" t="str">
        <f t="shared" si="3"/>
        <v>LD-IND-100844</v>
      </c>
      <c r="E243" s="12" t="s">
        <v>2118</v>
      </c>
      <c r="F243" s="17" t="str">
        <f>'Warehouse Management'!E243</f>
        <v>India</v>
      </c>
    </row>
    <row r="244" spans="1:6" x14ac:dyDescent="0.3">
      <c r="A244" s="16" t="str">
        <f>'Warehouse Management'!H244</f>
        <v>P-WD-5555</v>
      </c>
      <c r="B244" s="12" t="s">
        <v>2595</v>
      </c>
      <c r="C244" s="12" t="s">
        <v>2596</v>
      </c>
      <c r="D244" s="25" t="str">
        <f t="shared" si="3"/>
        <v>LD-IND-100844</v>
      </c>
      <c r="E244" s="12" t="s">
        <v>2115</v>
      </c>
      <c r="F244" s="17" t="str">
        <f>'Warehouse Management'!E244</f>
        <v>India</v>
      </c>
    </row>
    <row r="245" spans="1:6" x14ac:dyDescent="0.3">
      <c r="A245" s="16" t="str">
        <f>'Warehouse Management'!H245</f>
        <v>P-WD-6552</v>
      </c>
      <c r="B245" s="12" t="s">
        <v>2597</v>
      </c>
      <c r="C245" s="12" t="s">
        <v>2598</v>
      </c>
      <c r="D245" s="25" t="str">
        <f t="shared" si="3"/>
        <v>LD-USA-100578</v>
      </c>
      <c r="E245" s="12" t="s">
        <v>2115</v>
      </c>
      <c r="F245" s="17" t="str">
        <f>'Warehouse Management'!E245</f>
        <v>USA</v>
      </c>
    </row>
    <row r="246" spans="1:6" x14ac:dyDescent="0.3">
      <c r="A246" s="16" t="str">
        <f>'Warehouse Management'!H246</f>
        <v>P-WD-7632</v>
      </c>
      <c r="B246" s="12" t="s">
        <v>2599</v>
      </c>
      <c r="C246" s="12" t="s">
        <v>2600</v>
      </c>
      <c r="D246" s="25" t="str">
        <f t="shared" si="3"/>
        <v>LD-IND-100844</v>
      </c>
      <c r="E246" s="12" t="s">
        <v>2109</v>
      </c>
      <c r="F246" s="17" t="str">
        <f>'Warehouse Management'!E246</f>
        <v>India</v>
      </c>
    </row>
    <row r="247" spans="1:6" x14ac:dyDescent="0.3">
      <c r="A247" s="16" t="str">
        <f>'Warehouse Management'!H247</f>
        <v>P-WD-6658</v>
      </c>
      <c r="B247" s="12" t="s">
        <v>2601</v>
      </c>
      <c r="C247" s="12" t="s">
        <v>2602</v>
      </c>
      <c r="D247" s="25" t="str">
        <f t="shared" si="3"/>
        <v>LD-GER-100482</v>
      </c>
      <c r="E247" s="12" t="s">
        <v>2109</v>
      </c>
      <c r="F247" s="17" t="str">
        <f>'Warehouse Management'!E247</f>
        <v>Germany</v>
      </c>
    </row>
    <row r="248" spans="1:6" x14ac:dyDescent="0.3">
      <c r="A248" s="16" t="str">
        <f>'Warehouse Management'!H248</f>
        <v>P-WD-3420</v>
      </c>
      <c r="B248" s="12" t="s">
        <v>2603</v>
      </c>
      <c r="C248" s="12" t="s">
        <v>2604</v>
      </c>
      <c r="D248" s="25" t="str">
        <f t="shared" si="3"/>
        <v>LD-GER-100482</v>
      </c>
      <c r="E248" s="12" t="s">
        <v>2115</v>
      </c>
      <c r="F248" s="17" t="str">
        <f>'Warehouse Management'!E248</f>
        <v>Germany</v>
      </c>
    </row>
    <row r="249" spans="1:6" x14ac:dyDescent="0.3">
      <c r="A249" s="16" t="str">
        <f>'Warehouse Management'!H249</f>
        <v>P-WD-3419</v>
      </c>
      <c r="B249" s="12" t="s">
        <v>2605</v>
      </c>
      <c r="C249" s="12" t="s">
        <v>2606</v>
      </c>
      <c r="D249" s="25" t="str">
        <f t="shared" si="3"/>
        <v>LD-IND-100844</v>
      </c>
      <c r="E249" s="12" t="s">
        <v>2112</v>
      </c>
      <c r="F249" s="17" t="str">
        <f>'Warehouse Management'!E249</f>
        <v>India</v>
      </c>
    </row>
    <row r="250" spans="1:6" x14ac:dyDescent="0.3">
      <c r="A250" s="16" t="str">
        <f>'Warehouse Management'!H250</f>
        <v>P-WD-7082</v>
      </c>
      <c r="B250" s="12" t="s">
        <v>2607</v>
      </c>
      <c r="C250" s="12" t="s">
        <v>2608</v>
      </c>
      <c r="D250" s="25" t="str">
        <f t="shared" si="3"/>
        <v>LD-IND-100844</v>
      </c>
      <c r="E250" s="12" t="s">
        <v>2118</v>
      </c>
      <c r="F250" s="17" t="str">
        <f>'Warehouse Management'!E250</f>
        <v>India</v>
      </c>
    </row>
    <row r="251" spans="1:6" x14ac:dyDescent="0.3">
      <c r="A251" s="16" t="str">
        <f>'Warehouse Management'!H251</f>
        <v>P-WD-8164</v>
      </c>
      <c r="B251" s="12" t="s">
        <v>2609</v>
      </c>
      <c r="C251" s="12" t="s">
        <v>2610</v>
      </c>
      <c r="D251" s="25" t="str">
        <f t="shared" si="3"/>
        <v>LD-IND-100844</v>
      </c>
      <c r="E251" s="12" t="s">
        <v>2115</v>
      </c>
      <c r="F251" s="17" t="str">
        <f>'Warehouse Management'!E251</f>
        <v>India</v>
      </c>
    </row>
    <row r="252" spans="1:6" x14ac:dyDescent="0.3">
      <c r="A252" s="16" t="str">
        <f>'Warehouse Management'!H252</f>
        <v>P-WD-3436</v>
      </c>
      <c r="B252" s="12" t="s">
        <v>2611</v>
      </c>
      <c r="C252" s="12" t="s">
        <v>2612</v>
      </c>
      <c r="D252" s="25" t="str">
        <f t="shared" si="3"/>
        <v>LD-IND-100844</v>
      </c>
      <c r="E252" s="12" t="s">
        <v>2109</v>
      </c>
      <c r="F252" s="17" t="str">
        <f>'Warehouse Management'!E252</f>
        <v>India</v>
      </c>
    </row>
    <row r="253" spans="1:6" x14ac:dyDescent="0.3">
      <c r="A253" s="16" t="str">
        <f>'Warehouse Management'!H253</f>
        <v>P-WD-4638</v>
      </c>
      <c r="B253" s="12" t="s">
        <v>2613</v>
      </c>
      <c r="C253" s="12" t="s">
        <v>2614</v>
      </c>
      <c r="D253" s="25" t="str">
        <f t="shared" si="3"/>
        <v>LD-GER-100482</v>
      </c>
      <c r="E253" s="12" t="s">
        <v>2115</v>
      </c>
      <c r="F253" s="17" t="str">
        <f>'Warehouse Management'!E253</f>
        <v>Germany</v>
      </c>
    </row>
    <row r="254" spans="1:6" x14ac:dyDescent="0.3">
      <c r="A254" s="16" t="str">
        <f>'Warehouse Management'!H254</f>
        <v>P-WD-6545</v>
      </c>
      <c r="B254" s="12" t="s">
        <v>2615</v>
      </c>
      <c r="C254" s="12" t="s">
        <v>2616</v>
      </c>
      <c r="D254" s="25" t="str">
        <f t="shared" si="3"/>
        <v>LD-CHI-100873</v>
      </c>
      <c r="E254" s="12" t="s">
        <v>2109</v>
      </c>
      <c r="F254" s="17" t="str">
        <f>'Warehouse Management'!E254</f>
        <v>China</v>
      </c>
    </row>
    <row r="255" spans="1:6" x14ac:dyDescent="0.3">
      <c r="A255" s="16" t="str">
        <f>'Warehouse Management'!H255</f>
        <v>P-WD-8863</v>
      </c>
      <c r="B255" s="12" t="s">
        <v>2617</v>
      </c>
      <c r="C255" s="12" t="s">
        <v>2618</v>
      </c>
      <c r="D255" s="25" t="str">
        <f t="shared" si="3"/>
        <v>LD-USA-100578</v>
      </c>
      <c r="E255" s="12" t="s">
        <v>2115</v>
      </c>
      <c r="F255" s="17" t="str">
        <f>'Warehouse Management'!E255</f>
        <v>USA</v>
      </c>
    </row>
    <row r="256" spans="1:6" x14ac:dyDescent="0.3">
      <c r="A256" s="16" t="str">
        <f>'Warehouse Management'!H256</f>
        <v>P-WD-8453</v>
      </c>
      <c r="B256" s="12" t="s">
        <v>2619</v>
      </c>
      <c r="C256" s="12" t="s">
        <v>2620</v>
      </c>
      <c r="D256" s="25" t="str">
        <f t="shared" si="3"/>
        <v>LD-IND-100844</v>
      </c>
      <c r="E256" s="12" t="s">
        <v>2109</v>
      </c>
      <c r="F256" s="17" t="str">
        <f>'Warehouse Management'!E256</f>
        <v>India</v>
      </c>
    </row>
    <row r="257" spans="1:6" x14ac:dyDescent="0.3">
      <c r="A257" s="16" t="str">
        <f>'Warehouse Management'!H257</f>
        <v>P-WD-7098</v>
      </c>
      <c r="B257" s="12" t="s">
        <v>2621</v>
      </c>
      <c r="C257" s="12" t="s">
        <v>2622</v>
      </c>
      <c r="D257" s="25" t="str">
        <f t="shared" si="3"/>
        <v>LD-CHI-100873</v>
      </c>
      <c r="E257" s="12" t="s">
        <v>2109</v>
      </c>
      <c r="F257" s="17" t="str">
        <f>'Warehouse Management'!E257</f>
        <v>China</v>
      </c>
    </row>
    <row r="258" spans="1:6" x14ac:dyDescent="0.3">
      <c r="A258" s="16" t="str">
        <f>'Warehouse Management'!H258</f>
        <v>P-WD-6591</v>
      </c>
      <c r="B258" s="12" t="s">
        <v>2623</v>
      </c>
      <c r="C258" s="12" t="s">
        <v>2624</v>
      </c>
      <c r="D258" s="25" t="str">
        <f t="shared" ref="D258:D321" si="4">IF(F258="Germany","LD-GER-100482",IF(F258="China","LD-CHI-100873",IF(F258="India","LD-IND-100844",IF(F258="USA","LD-USA-100578",""))))</f>
        <v>LD-CHI-100873</v>
      </c>
      <c r="E258" s="12" t="s">
        <v>2112</v>
      </c>
      <c r="F258" s="17" t="str">
        <f>'Warehouse Management'!E258</f>
        <v>China</v>
      </c>
    </row>
    <row r="259" spans="1:6" x14ac:dyDescent="0.3">
      <c r="A259" s="16" t="str">
        <f>'Warehouse Management'!H259</f>
        <v>P-WD-9925</v>
      </c>
      <c r="B259" s="12" t="s">
        <v>2625</v>
      </c>
      <c r="C259" s="12" t="s">
        <v>2626</v>
      </c>
      <c r="D259" s="25" t="str">
        <f t="shared" si="4"/>
        <v>LD-GER-100482</v>
      </c>
      <c r="E259" s="12" t="s">
        <v>2112</v>
      </c>
      <c r="F259" s="17" t="str">
        <f>'Warehouse Management'!E259</f>
        <v>Germany</v>
      </c>
    </row>
    <row r="260" spans="1:6" x14ac:dyDescent="0.3">
      <c r="A260" s="16" t="str">
        <f>'Warehouse Management'!H260</f>
        <v>P-WD-9836</v>
      </c>
      <c r="B260" s="12" t="s">
        <v>2627</v>
      </c>
      <c r="C260" s="12" t="s">
        <v>2628</v>
      </c>
      <c r="D260" s="25" t="str">
        <f t="shared" si="4"/>
        <v>LD-GER-100482</v>
      </c>
      <c r="E260" s="12" t="s">
        <v>2112</v>
      </c>
      <c r="F260" s="17" t="str">
        <f>'Warehouse Management'!E260</f>
        <v>Germany</v>
      </c>
    </row>
    <row r="261" spans="1:6" x14ac:dyDescent="0.3">
      <c r="A261" s="16" t="str">
        <f>'Warehouse Management'!H261</f>
        <v>P-WD-3567</v>
      </c>
      <c r="B261" s="12" t="s">
        <v>2629</v>
      </c>
      <c r="C261" s="12" t="s">
        <v>2630</v>
      </c>
      <c r="D261" s="25" t="str">
        <f t="shared" si="4"/>
        <v>LD-CHI-100873</v>
      </c>
      <c r="E261" s="12" t="s">
        <v>2115</v>
      </c>
      <c r="F261" s="17" t="str">
        <f>'Warehouse Management'!E261</f>
        <v>China</v>
      </c>
    </row>
    <row r="262" spans="1:6" x14ac:dyDescent="0.3">
      <c r="A262" s="16" t="str">
        <f>'Warehouse Management'!H262</f>
        <v>P-WD-9297</v>
      </c>
      <c r="B262" s="12" t="s">
        <v>2631</v>
      </c>
      <c r="C262" s="12" t="s">
        <v>2632</v>
      </c>
      <c r="D262" s="25" t="str">
        <f t="shared" si="4"/>
        <v>LD-USA-100578</v>
      </c>
      <c r="E262" s="12" t="s">
        <v>2109</v>
      </c>
      <c r="F262" s="17" t="str">
        <f>'Warehouse Management'!E262</f>
        <v>USA</v>
      </c>
    </row>
    <row r="263" spans="1:6" x14ac:dyDescent="0.3">
      <c r="A263" s="16" t="str">
        <f>'Warehouse Management'!H263</f>
        <v>P-WD-9622</v>
      </c>
      <c r="B263" s="12" t="s">
        <v>2633</v>
      </c>
      <c r="C263" s="12" t="s">
        <v>2634</v>
      </c>
      <c r="D263" s="25" t="str">
        <f t="shared" si="4"/>
        <v>LD-CHI-100873</v>
      </c>
      <c r="E263" s="12" t="s">
        <v>2109</v>
      </c>
      <c r="F263" s="17" t="str">
        <f>'Warehouse Management'!E263</f>
        <v>China</v>
      </c>
    </row>
    <row r="264" spans="1:6" x14ac:dyDescent="0.3">
      <c r="A264" s="16" t="str">
        <f>'Warehouse Management'!H264</f>
        <v>P-WD-8328</v>
      </c>
      <c r="B264" s="12" t="s">
        <v>2635</v>
      </c>
      <c r="C264" s="12" t="s">
        <v>2636</v>
      </c>
      <c r="D264" s="25" t="str">
        <f t="shared" si="4"/>
        <v>LD-IND-100844</v>
      </c>
      <c r="E264" s="12" t="s">
        <v>2112</v>
      </c>
      <c r="F264" s="17" t="str">
        <f>'Warehouse Management'!E264</f>
        <v>India</v>
      </c>
    </row>
    <row r="265" spans="1:6" x14ac:dyDescent="0.3">
      <c r="A265" s="16" t="str">
        <f>'Warehouse Management'!H265</f>
        <v>P-WD-9373</v>
      </c>
      <c r="B265" s="12" t="s">
        <v>2637</v>
      </c>
      <c r="C265" s="12" t="s">
        <v>2638</v>
      </c>
      <c r="D265" s="25" t="str">
        <f t="shared" si="4"/>
        <v>LD-GER-100482</v>
      </c>
      <c r="E265" s="12" t="s">
        <v>2109</v>
      </c>
      <c r="F265" s="17" t="str">
        <f>'Warehouse Management'!E265</f>
        <v>Germany</v>
      </c>
    </row>
    <row r="266" spans="1:6" x14ac:dyDescent="0.3">
      <c r="A266" s="16" t="str">
        <f>'Warehouse Management'!H266</f>
        <v>P-WD-4189</v>
      </c>
      <c r="B266" s="12" t="s">
        <v>2639</v>
      </c>
      <c r="C266" s="12" t="s">
        <v>2640</v>
      </c>
      <c r="D266" s="25" t="str">
        <f t="shared" si="4"/>
        <v>LD-GER-100482</v>
      </c>
      <c r="E266" s="12" t="s">
        <v>2118</v>
      </c>
      <c r="F266" s="17" t="str">
        <f>'Warehouse Management'!E266</f>
        <v>Germany</v>
      </c>
    </row>
    <row r="267" spans="1:6" x14ac:dyDescent="0.3">
      <c r="A267" s="16" t="str">
        <f>'Warehouse Management'!H267</f>
        <v>P-WD-3275</v>
      </c>
      <c r="B267" s="12" t="s">
        <v>2641</v>
      </c>
      <c r="C267" s="12" t="s">
        <v>2642</v>
      </c>
      <c r="D267" s="25" t="str">
        <f t="shared" si="4"/>
        <v>LD-USA-100578</v>
      </c>
      <c r="E267" s="12" t="s">
        <v>2109</v>
      </c>
      <c r="F267" s="17" t="str">
        <f>'Warehouse Management'!E267</f>
        <v>USA</v>
      </c>
    </row>
    <row r="268" spans="1:6" x14ac:dyDescent="0.3">
      <c r="A268" s="16" t="str">
        <f>'Warehouse Management'!H268</f>
        <v>P-WD-5339</v>
      </c>
      <c r="B268" s="12" t="s">
        <v>2643</v>
      </c>
      <c r="C268" s="12" t="s">
        <v>2644</v>
      </c>
      <c r="D268" s="25" t="str">
        <f t="shared" si="4"/>
        <v>LD-CHI-100873</v>
      </c>
      <c r="E268" s="12" t="s">
        <v>2118</v>
      </c>
      <c r="F268" s="17" t="str">
        <f>'Warehouse Management'!E268</f>
        <v>China</v>
      </c>
    </row>
    <row r="269" spans="1:6" x14ac:dyDescent="0.3">
      <c r="A269" s="16" t="str">
        <f>'Warehouse Management'!H269</f>
        <v>P-WD-6767</v>
      </c>
      <c r="B269" s="12" t="s">
        <v>2645</v>
      </c>
      <c r="C269" s="12" t="s">
        <v>2646</v>
      </c>
      <c r="D269" s="25" t="str">
        <f t="shared" si="4"/>
        <v>LD-GER-100482</v>
      </c>
      <c r="E269" s="12" t="s">
        <v>2118</v>
      </c>
      <c r="F269" s="17" t="str">
        <f>'Warehouse Management'!E269</f>
        <v>Germany</v>
      </c>
    </row>
    <row r="270" spans="1:6" x14ac:dyDescent="0.3">
      <c r="A270" s="16" t="str">
        <f>'Warehouse Management'!H270</f>
        <v>P-WD-5609</v>
      </c>
      <c r="B270" s="12" t="s">
        <v>2647</v>
      </c>
      <c r="C270" s="12" t="s">
        <v>2648</v>
      </c>
      <c r="D270" s="25" t="str">
        <f t="shared" si="4"/>
        <v>LD-IND-100844</v>
      </c>
      <c r="E270" s="12" t="s">
        <v>2115</v>
      </c>
      <c r="F270" s="17" t="str">
        <f>'Warehouse Management'!E270</f>
        <v>India</v>
      </c>
    </row>
    <row r="271" spans="1:6" x14ac:dyDescent="0.3">
      <c r="A271" s="16" t="str">
        <f>'Warehouse Management'!H271</f>
        <v>P-WD-6303</v>
      </c>
      <c r="B271" s="12" t="s">
        <v>2649</v>
      </c>
      <c r="C271" s="12" t="s">
        <v>2650</v>
      </c>
      <c r="D271" s="25" t="str">
        <f t="shared" si="4"/>
        <v>LD-CHI-100873</v>
      </c>
      <c r="E271" s="12" t="s">
        <v>2115</v>
      </c>
      <c r="F271" s="17" t="str">
        <f>'Warehouse Management'!E271</f>
        <v>China</v>
      </c>
    </row>
    <row r="272" spans="1:6" x14ac:dyDescent="0.3">
      <c r="A272" s="16" t="str">
        <f>'Warehouse Management'!H272</f>
        <v>P-WD-9929</v>
      </c>
      <c r="B272" s="12" t="s">
        <v>2651</v>
      </c>
      <c r="C272" s="12" t="s">
        <v>2652</v>
      </c>
      <c r="D272" s="25" t="str">
        <f t="shared" si="4"/>
        <v>LD-IND-100844</v>
      </c>
      <c r="E272" s="12" t="s">
        <v>2118</v>
      </c>
      <c r="F272" s="17" t="str">
        <f>'Warehouse Management'!E272</f>
        <v>India</v>
      </c>
    </row>
    <row r="273" spans="1:6" x14ac:dyDescent="0.3">
      <c r="A273" s="16" t="str">
        <f>'Warehouse Management'!H273</f>
        <v>P-WD-9145</v>
      </c>
      <c r="B273" s="12" t="s">
        <v>2653</v>
      </c>
      <c r="C273" s="12" t="s">
        <v>2654</v>
      </c>
      <c r="D273" s="25" t="str">
        <f t="shared" si="4"/>
        <v>LD-USA-100578</v>
      </c>
      <c r="E273" s="12" t="s">
        <v>2115</v>
      </c>
      <c r="F273" s="17" t="str">
        <f>'Warehouse Management'!E273</f>
        <v>USA</v>
      </c>
    </row>
    <row r="274" spans="1:6" x14ac:dyDescent="0.3">
      <c r="A274" s="16" t="str">
        <f>'Warehouse Management'!H274</f>
        <v>P-WD-6918</v>
      </c>
      <c r="B274" s="12" t="s">
        <v>2655</v>
      </c>
      <c r="C274" s="12" t="s">
        <v>2656</v>
      </c>
      <c r="D274" s="25" t="str">
        <f t="shared" si="4"/>
        <v>LD-CHI-100873</v>
      </c>
      <c r="E274" s="12" t="s">
        <v>2115</v>
      </c>
      <c r="F274" s="17" t="str">
        <f>'Warehouse Management'!E274</f>
        <v>China</v>
      </c>
    </row>
    <row r="275" spans="1:6" x14ac:dyDescent="0.3">
      <c r="A275" s="16" t="str">
        <f>'Warehouse Management'!H275</f>
        <v>P-WD-3686</v>
      </c>
      <c r="B275" s="12" t="s">
        <v>2657</v>
      </c>
      <c r="C275" s="12" t="s">
        <v>2658</v>
      </c>
      <c r="D275" s="25" t="str">
        <f t="shared" si="4"/>
        <v>LD-GER-100482</v>
      </c>
      <c r="E275" s="12" t="s">
        <v>2115</v>
      </c>
      <c r="F275" s="17" t="str">
        <f>'Warehouse Management'!E275</f>
        <v>Germany</v>
      </c>
    </row>
    <row r="276" spans="1:6" x14ac:dyDescent="0.3">
      <c r="A276" s="16" t="str">
        <f>'Warehouse Management'!H276</f>
        <v>P-WD-5663</v>
      </c>
      <c r="B276" s="12" t="s">
        <v>2659</v>
      </c>
      <c r="C276" s="12" t="s">
        <v>2660</v>
      </c>
      <c r="D276" s="25" t="str">
        <f t="shared" si="4"/>
        <v>LD-CHI-100873</v>
      </c>
      <c r="E276" s="12" t="s">
        <v>2112</v>
      </c>
      <c r="F276" s="17" t="str">
        <f>'Warehouse Management'!E276</f>
        <v>China</v>
      </c>
    </row>
    <row r="277" spans="1:6" x14ac:dyDescent="0.3">
      <c r="A277" s="16" t="str">
        <f>'Warehouse Management'!H277</f>
        <v>P-WD-5098</v>
      </c>
      <c r="B277" s="12" t="s">
        <v>2661</v>
      </c>
      <c r="C277" s="12" t="s">
        <v>2662</v>
      </c>
      <c r="D277" s="25" t="str">
        <f t="shared" si="4"/>
        <v>LD-USA-100578</v>
      </c>
      <c r="E277" s="12" t="s">
        <v>2112</v>
      </c>
      <c r="F277" s="17" t="str">
        <f>'Warehouse Management'!E277</f>
        <v>USA</v>
      </c>
    </row>
    <row r="278" spans="1:6" x14ac:dyDescent="0.3">
      <c r="A278" s="16" t="str">
        <f>'Warehouse Management'!H278</f>
        <v>P-WD-6901</v>
      </c>
      <c r="B278" s="12" t="s">
        <v>2663</v>
      </c>
      <c r="C278" s="12" t="s">
        <v>2664</v>
      </c>
      <c r="D278" s="25" t="str">
        <f t="shared" si="4"/>
        <v>LD-IND-100844</v>
      </c>
      <c r="E278" s="12" t="s">
        <v>2118</v>
      </c>
      <c r="F278" s="17" t="str">
        <f>'Warehouse Management'!E278</f>
        <v>India</v>
      </c>
    </row>
    <row r="279" spans="1:6" x14ac:dyDescent="0.3">
      <c r="A279" s="16" t="str">
        <f>'Warehouse Management'!H279</f>
        <v>P-WD-5330</v>
      </c>
      <c r="B279" s="12" t="s">
        <v>2665</v>
      </c>
      <c r="C279" s="12" t="s">
        <v>2666</v>
      </c>
      <c r="D279" s="25" t="str">
        <f t="shared" si="4"/>
        <v>LD-GER-100482</v>
      </c>
      <c r="E279" s="12" t="s">
        <v>2112</v>
      </c>
      <c r="F279" s="17" t="str">
        <f>'Warehouse Management'!E279</f>
        <v>Germany</v>
      </c>
    </row>
    <row r="280" spans="1:6" x14ac:dyDescent="0.3">
      <c r="A280" s="16" t="str">
        <f>'Warehouse Management'!H280</f>
        <v>P-WD-6410</v>
      </c>
      <c r="B280" s="12" t="s">
        <v>2667</v>
      </c>
      <c r="C280" s="12" t="s">
        <v>2668</v>
      </c>
      <c r="D280" s="25" t="str">
        <f t="shared" si="4"/>
        <v>LD-USA-100578</v>
      </c>
      <c r="E280" s="12" t="s">
        <v>2112</v>
      </c>
      <c r="F280" s="17" t="str">
        <f>'Warehouse Management'!E280</f>
        <v>USA</v>
      </c>
    </row>
    <row r="281" spans="1:6" x14ac:dyDescent="0.3">
      <c r="A281" s="16" t="str">
        <f>'Warehouse Management'!H281</f>
        <v>P-WD-7161</v>
      </c>
      <c r="B281" s="12" t="s">
        <v>2669</v>
      </c>
      <c r="C281" s="12" t="s">
        <v>2670</v>
      </c>
      <c r="D281" s="25" t="str">
        <f t="shared" si="4"/>
        <v>LD-GER-100482</v>
      </c>
      <c r="E281" s="12" t="s">
        <v>2109</v>
      </c>
      <c r="F281" s="17" t="str">
        <f>'Warehouse Management'!E281</f>
        <v>Germany</v>
      </c>
    </row>
    <row r="282" spans="1:6" x14ac:dyDescent="0.3">
      <c r="A282" s="16" t="str">
        <f>'Warehouse Management'!H282</f>
        <v>P-WD-3050</v>
      </c>
      <c r="B282" s="12" t="s">
        <v>2671</v>
      </c>
      <c r="C282" s="12" t="s">
        <v>2672</v>
      </c>
      <c r="D282" s="25" t="str">
        <f t="shared" si="4"/>
        <v>LD-USA-100578</v>
      </c>
      <c r="E282" s="12" t="s">
        <v>2109</v>
      </c>
      <c r="F282" s="17" t="str">
        <f>'Warehouse Management'!E282</f>
        <v>USA</v>
      </c>
    </row>
    <row r="283" spans="1:6" x14ac:dyDescent="0.3">
      <c r="A283" s="16" t="str">
        <f>'Warehouse Management'!H283</f>
        <v>P-WD-3160</v>
      </c>
      <c r="B283" s="12" t="s">
        <v>2673</v>
      </c>
      <c r="C283" s="12" t="s">
        <v>2674</v>
      </c>
      <c r="D283" s="25" t="str">
        <f t="shared" si="4"/>
        <v>LD-GER-100482</v>
      </c>
      <c r="E283" s="12" t="s">
        <v>2109</v>
      </c>
      <c r="F283" s="17" t="str">
        <f>'Warehouse Management'!E283</f>
        <v>Germany</v>
      </c>
    </row>
    <row r="284" spans="1:6" x14ac:dyDescent="0.3">
      <c r="A284" s="16" t="str">
        <f>'Warehouse Management'!H284</f>
        <v>P-WD-6622</v>
      </c>
      <c r="B284" s="12" t="s">
        <v>2675</v>
      </c>
      <c r="C284" s="12" t="s">
        <v>2676</v>
      </c>
      <c r="D284" s="25" t="str">
        <f t="shared" si="4"/>
        <v>LD-IND-100844</v>
      </c>
      <c r="E284" s="12" t="s">
        <v>2115</v>
      </c>
      <c r="F284" s="17" t="str">
        <f>'Warehouse Management'!E284</f>
        <v>India</v>
      </c>
    </row>
    <row r="285" spans="1:6" x14ac:dyDescent="0.3">
      <c r="A285" s="16" t="str">
        <f>'Warehouse Management'!H285</f>
        <v>P-WD-5354</v>
      </c>
      <c r="B285" s="12" t="s">
        <v>2677</v>
      </c>
      <c r="C285" s="12" t="s">
        <v>2678</v>
      </c>
      <c r="D285" s="25" t="str">
        <f t="shared" si="4"/>
        <v>LD-CHI-100873</v>
      </c>
      <c r="E285" s="12" t="s">
        <v>2115</v>
      </c>
      <c r="F285" s="17" t="str">
        <f>'Warehouse Management'!E285</f>
        <v>China</v>
      </c>
    </row>
    <row r="286" spans="1:6" x14ac:dyDescent="0.3">
      <c r="A286" s="16" t="str">
        <f>'Warehouse Management'!H286</f>
        <v>P-WD-9675</v>
      </c>
      <c r="B286" s="12" t="s">
        <v>2679</v>
      </c>
      <c r="C286" s="12" t="s">
        <v>2680</v>
      </c>
      <c r="D286" s="25" t="str">
        <f t="shared" si="4"/>
        <v>LD-CHI-100873</v>
      </c>
      <c r="E286" s="12" t="s">
        <v>2109</v>
      </c>
      <c r="F286" s="17" t="str">
        <f>'Warehouse Management'!E286</f>
        <v>China</v>
      </c>
    </row>
    <row r="287" spans="1:6" x14ac:dyDescent="0.3">
      <c r="A287" s="16" t="str">
        <f>'Warehouse Management'!H287</f>
        <v>P-WD-5789</v>
      </c>
      <c r="B287" s="12" t="s">
        <v>2681</v>
      </c>
      <c r="C287" s="12" t="s">
        <v>2682</v>
      </c>
      <c r="D287" s="25" t="str">
        <f t="shared" si="4"/>
        <v>LD-IND-100844</v>
      </c>
      <c r="E287" s="12" t="s">
        <v>2109</v>
      </c>
      <c r="F287" s="17" t="str">
        <f>'Warehouse Management'!E287</f>
        <v>India</v>
      </c>
    </row>
    <row r="288" spans="1:6" x14ac:dyDescent="0.3">
      <c r="A288" s="16" t="str">
        <f>'Warehouse Management'!H288</f>
        <v>P-WD-7752</v>
      </c>
      <c r="B288" s="12" t="s">
        <v>2683</v>
      </c>
      <c r="C288" s="12" t="s">
        <v>2684</v>
      </c>
      <c r="D288" s="25" t="str">
        <f t="shared" si="4"/>
        <v>LD-IND-100844</v>
      </c>
      <c r="E288" s="12" t="s">
        <v>2112</v>
      </c>
      <c r="F288" s="17" t="str">
        <f>'Warehouse Management'!E288</f>
        <v>India</v>
      </c>
    </row>
    <row r="289" spans="1:6" x14ac:dyDescent="0.3">
      <c r="A289" s="16" t="str">
        <f>'Warehouse Management'!H289</f>
        <v>P-WD-7678</v>
      </c>
      <c r="B289" s="12" t="s">
        <v>2685</v>
      </c>
      <c r="C289" s="12" t="s">
        <v>2686</v>
      </c>
      <c r="D289" s="25" t="str">
        <f t="shared" si="4"/>
        <v>LD-IND-100844</v>
      </c>
      <c r="E289" s="12" t="s">
        <v>2118</v>
      </c>
      <c r="F289" s="17" t="str">
        <f>'Warehouse Management'!E289</f>
        <v>India</v>
      </c>
    </row>
    <row r="290" spans="1:6" x14ac:dyDescent="0.3">
      <c r="A290" s="16" t="str">
        <f>'Warehouse Management'!H290</f>
        <v>P-WD-4166</v>
      </c>
      <c r="B290" s="12" t="s">
        <v>2687</v>
      </c>
      <c r="C290" s="12" t="s">
        <v>2688</v>
      </c>
      <c r="D290" s="25" t="str">
        <f t="shared" si="4"/>
        <v>LD-USA-100578</v>
      </c>
      <c r="E290" s="12" t="s">
        <v>2115</v>
      </c>
      <c r="F290" s="17" t="str">
        <f>'Warehouse Management'!E290</f>
        <v>USA</v>
      </c>
    </row>
    <row r="291" spans="1:6" x14ac:dyDescent="0.3">
      <c r="A291" s="16" t="str">
        <f>'Warehouse Management'!H291</f>
        <v>P-WD-9702</v>
      </c>
      <c r="B291" s="12" t="s">
        <v>2689</v>
      </c>
      <c r="C291" s="12" t="s">
        <v>2690</v>
      </c>
      <c r="D291" s="25" t="str">
        <f t="shared" si="4"/>
        <v>LD-CHI-100873</v>
      </c>
      <c r="E291" s="12" t="s">
        <v>2115</v>
      </c>
      <c r="F291" s="17" t="str">
        <f>'Warehouse Management'!E291</f>
        <v>China</v>
      </c>
    </row>
    <row r="292" spans="1:6" x14ac:dyDescent="0.3">
      <c r="A292" s="16" t="str">
        <f>'Warehouse Management'!H292</f>
        <v>P-WD-4765</v>
      </c>
      <c r="B292" s="12" t="s">
        <v>2691</v>
      </c>
      <c r="C292" s="12" t="s">
        <v>2692</v>
      </c>
      <c r="D292" s="25" t="str">
        <f t="shared" si="4"/>
        <v>LD-CHI-100873</v>
      </c>
      <c r="E292" s="12" t="s">
        <v>2118</v>
      </c>
      <c r="F292" s="17" t="str">
        <f>'Warehouse Management'!E292</f>
        <v>China</v>
      </c>
    </row>
    <row r="293" spans="1:6" x14ac:dyDescent="0.3">
      <c r="A293" s="16" t="str">
        <f>'Warehouse Management'!H293</f>
        <v>P-WD-7854</v>
      </c>
      <c r="B293" s="12" t="s">
        <v>2693</v>
      </c>
      <c r="C293" s="12" t="s">
        <v>2694</v>
      </c>
      <c r="D293" s="25" t="str">
        <f t="shared" si="4"/>
        <v>LD-GER-100482</v>
      </c>
      <c r="E293" s="12" t="s">
        <v>2118</v>
      </c>
      <c r="F293" s="17" t="str">
        <f>'Warehouse Management'!E293</f>
        <v>Germany</v>
      </c>
    </row>
    <row r="294" spans="1:6" x14ac:dyDescent="0.3">
      <c r="A294" s="16" t="str">
        <f>'Warehouse Management'!H294</f>
        <v>P-WD-4310</v>
      </c>
      <c r="B294" s="12" t="s">
        <v>2695</v>
      </c>
      <c r="C294" s="12" t="s">
        <v>2696</v>
      </c>
      <c r="D294" s="25" t="str">
        <f t="shared" si="4"/>
        <v>LD-IND-100844</v>
      </c>
      <c r="E294" s="12" t="s">
        <v>2109</v>
      </c>
      <c r="F294" s="17" t="str">
        <f>'Warehouse Management'!E294</f>
        <v>India</v>
      </c>
    </row>
    <row r="295" spans="1:6" x14ac:dyDescent="0.3">
      <c r="A295" s="16" t="str">
        <f>'Warehouse Management'!H295</f>
        <v>P-WD-8570</v>
      </c>
      <c r="B295" s="12" t="s">
        <v>2697</v>
      </c>
      <c r="C295" s="12" t="s">
        <v>2698</v>
      </c>
      <c r="D295" s="25" t="str">
        <f t="shared" si="4"/>
        <v>LD-IND-100844</v>
      </c>
      <c r="E295" s="12" t="s">
        <v>2109</v>
      </c>
      <c r="F295" s="17" t="str">
        <f>'Warehouse Management'!E295</f>
        <v>India</v>
      </c>
    </row>
    <row r="296" spans="1:6" x14ac:dyDescent="0.3">
      <c r="A296" s="16" t="str">
        <f>'Warehouse Management'!H296</f>
        <v>P-WD-4288</v>
      </c>
      <c r="B296" s="12" t="s">
        <v>2699</v>
      </c>
      <c r="C296" s="12" t="s">
        <v>2700</v>
      </c>
      <c r="D296" s="25" t="str">
        <f t="shared" si="4"/>
        <v>LD-GER-100482</v>
      </c>
      <c r="E296" s="12" t="s">
        <v>2109</v>
      </c>
      <c r="F296" s="17" t="str">
        <f>'Warehouse Management'!E296</f>
        <v>Germany</v>
      </c>
    </row>
    <row r="297" spans="1:6" x14ac:dyDescent="0.3">
      <c r="A297" s="16" t="str">
        <f>'Warehouse Management'!H297</f>
        <v>P-WD-5043</v>
      </c>
      <c r="B297" s="12" t="s">
        <v>2701</v>
      </c>
      <c r="C297" s="12" t="s">
        <v>2702</v>
      </c>
      <c r="D297" s="25" t="str">
        <f t="shared" si="4"/>
        <v>LD-USA-100578</v>
      </c>
      <c r="E297" s="12" t="s">
        <v>2109</v>
      </c>
      <c r="F297" s="17" t="str">
        <f>'Warehouse Management'!E297</f>
        <v>USA</v>
      </c>
    </row>
    <row r="298" spans="1:6" x14ac:dyDescent="0.3">
      <c r="A298" s="16" t="str">
        <f>'Warehouse Management'!H298</f>
        <v>P-WD-6426</v>
      </c>
      <c r="B298" s="12" t="s">
        <v>2703</v>
      </c>
      <c r="C298" s="12" t="s">
        <v>2704</v>
      </c>
      <c r="D298" s="25" t="str">
        <f t="shared" si="4"/>
        <v>LD-GER-100482</v>
      </c>
      <c r="E298" s="12" t="s">
        <v>2109</v>
      </c>
      <c r="F298" s="17" t="str">
        <f>'Warehouse Management'!E298</f>
        <v>Germany</v>
      </c>
    </row>
    <row r="299" spans="1:6" x14ac:dyDescent="0.3">
      <c r="A299" s="16" t="str">
        <f>'Warehouse Management'!H299</f>
        <v>P-WD-8694</v>
      </c>
      <c r="B299" s="12" t="s">
        <v>2705</v>
      </c>
      <c r="C299" s="12" t="s">
        <v>2706</v>
      </c>
      <c r="D299" s="25" t="str">
        <f t="shared" si="4"/>
        <v>LD-GER-100482</v>
      </c>
      <c r="E299" s="12" t="s">
        <v>2109</v>
      </c>
      <c r="F299" s="17" t="str">
        <f>'Warehouse Management'!E299</f>
        <v>Germany</v>
      </c>
    </row>
    <row r="300" spans="1:6" x14ac:dyDescent="0.3">
      <c r="A300" s="16" t="str">
        <f>'Warehouse Management'!H300</f>
        <v>P-WD-97319</v>
      </c>
      <c r="B300" s="12" t="s">
        <v>2707</v>
      </c>
      <c r="C300" s="12" t="s">
        <v>2708</v>
      </c>
      <c r="D300" s="25" t="str">
        <f t="shared" si="4"/>
        <v>LD-USA-100578</v>
      </c>
      <c r="E300" s="12" t="s">
        <v>2115</v>
      </c>
      <c r="F300" s="17" t="str">
        <f>'Warehouse Management'!E300</f>
        <v>USA</v>
      </c>
    </row>
    <row r="301" spans="1:6" x14ac:dyDescent="0.3">
      <c r="A301" s="16" t="str">
        <f>'Warehouse Management'!H301</f>
        <v>P-WD-90901</v>
      </c>
      <c r="B301" s="12" t="s">
        <v>2709</v>
      </c>
      <c r="C301" s="12" t="s">
        <v>2710</v>
      </c>
      <c r="D301" s="25" t="str">
        <f t="shared" si="4"/>
        <v>LD-GER-100482</v>
      </c>
      <c r="E301" s="12" t="s">
        <v>2109</v>
      </c>
      <c r="F301" s="17" t="str">
        <f>'Warehouse Management'!E301</f>
        <v>Germany</v>
      </c>
    </row>
    <row r="302" spans="1:6" x14ac:dyDescent="0.3">
      <c r="A302" s="16" t="str">
        <f>'Warehouse Management'!H302</f>
        <v>P-WD-65623</v>
      </c>
      <c r="B302" s="12" t="s">
        <v>2711</v>
      </c>
      <c r="C302" s="12" t="s">
        <v>2712</v>
      </c>
      <c r="D302" s="25" t="str">
        <f t="shared" si="4"/>
        <v>LD-USA-100578</v>
      </c>
      <c r="E302" s="12" t="s">
        <v>2115</v>
      </c>
      <c r="F302" s="17" t="str">
        <f>'Warehouse Management'!E302</f>
        <v>USA</v>
      </c>
    </row>
    <row r="303" spans="1:6" x14ac:dyDescent="0.3">
      <c r="A303" s="16" t="str">
        <f>'Warehouse Management'!H303</f>
        <v>P-WD-97513</v>
      </c>
      <c r="B303" s="12" t="s">
        <v>2713</v>
      </c>
      <c r="C303" s="12" t="s">
        <v>2714</v>
      </c>
      <c r="D303" s="25" t="str">
        <f t="shared" si="4"/>
        <v>LD-GER-100482</v>
      </c>
      <c r="E303" s="12" t="s">
        <v>2112</v>
      </c>
      <c r="F303" s="17" t="str">
        <f>'Warehouse Management'!E303</f>
        <v>Germany</v>
      </c>
    </row>
    <row r="304" spans="1:6" x14ac:dyDescent="0.3">
      <c r="A304" s="16" t="str">
        <f>'Warehouse Management'!H304</f>
        <v>P-WD-54426</v>
      </c>
      <c r="B304" s="12" t="s">
        <v>2715</v>
      </c>
      <c r="C304" s="12" t="s">
        <v>2716</v>
      </c>
      <c r="D304" s="25" t="str">
        <f t="shared" si="4"/>
        <v>LD-USA-100578</v>
      </c>
      <c r="E304" s="12" t="s">
        <v>2109</v>
      </c>
      <c r="F304" s="17" t="str">
        <f>'Warehouse Management'!E304</f>
        <v>USA</v>
      </c>
    </row>
    <row r="305" spans="1:6" x14ac:dyDescent="0.3">
      <c r="A305" s="16" t="str">
        <f>'Warehouse Management'!H305</f>
        <v>P-WD-57949</v>
      </c>
      <c r="B305" s="12" t="s">
        <v>2717</v>
      </c>
      <c r="C305" s="12" t="s">
        <v>2718</v>
      </c>
      <c r="D305" s="25" t="str">
        <f t="shared" si="4"/>
        <v>LD-USA-100578</v>
      </c>
      <c r="E305" s="12" t="s">
        <v>2112</v>
      </c>
      <c r="F305" s="17" t="str">
        <f>'Warehouse Management'!E305</f>
        <v>USA</v>
      </c>
    </row>
    <row r="306" spans="1:6" x14ac:dyDescent="0.3">
      <c r="A306" s="16" t="str">
        <f>'Warehouse Management'!H306</f>
        <v>P-WD-67100</v>
      </c>
      <c r="B306" s="12" t="s">
        <v>2719</v>
      </c>
      <c r="C306" s="12" t="s">
        <v>2720</v>
      </c>
      <c r="D306" s="25" t="str">
        <f t="shared" si="4"/>
        <v>LD-GER-100482</v>
      </c>
      <c r="E306" s="12" t="s">
        <v>2118</v>
      </c>
      <c r="F306" s="17" t="str">
        <f>'Warehouse Management'!E306</f>
        <v>Germany</v>
      </c>
    </row>
    <row r="307" spans="1:6" x14ac:dyDescent="0.3">
      <c r="A307" s="16" t="str">
        <f>'Warehouse Management'!H307</f>
        <v>P-WD-50092</v>
      </c>
      <c r="B307" s="12" t="s">
        <v>2721</v>
      </c>
      <c r="C307" s="12" t="s">
        <v>2722</v>
      </c>
      <c r="D307" s="25" t="str">
        <f t="shared" si="4"/>
        <v>LD-IND-100844</v>
      </c>
      <c r="E307" s="12" t="s">
        <v>2109</v>
      </c>
      <c r="F307" s="17" t="str">
        <f>'Warehouse Management'!E307</f>
        <v>India</v>
      </c>
    </row>
    <row r="308" spans="1:6" x14ac:dyDescent="0.3">
      <c r="A308" s="16" t="str">
        <f>'Warehouse Management'!H308</f>
        <v>P-WD-55921</v>
      </c>
      <c r="B308" s="12" t="s">
        <v>2723</v>
      </c>
      <c r="C308" s="12" t="s">
        <v>2724</v>
      </c>
      <c r="D308" s="25" t="str">
        <f t="shared" si="4"/>
        <v>LD-CHI-100873</v>
      </c>
      <c r="E308" s="12" t="s">
        <v>2109</v>
      </c>
      <c r="F308" s="17" t="str">
        <f>'Warehouse Management'!E308</f>
        <v>China</v>
      </c>
    </row>
    <row r="309" spans="1:6" x14ac:dyDescent="0.3">
      <c r="A309" s="16" t="str">
        <f>'Warehouse Management'!H309</f>
        <v>P-WD-37390</v>
      </c>
      <c r="B309" s="12" t="s">
        <v>2725</v>
      </c>
      <c r="C309" s="12" t="s">
        <v>2726</v>
      </c>
      <c r="D309" s="25" t="str">
        <f t="shared" si="4"/>
        <v>LD-IND-100844</v>
      </c>
      <c r="E309" s="12" t="s">
        <v>2112</v>
      </c>
      <c r="F309" s="17" t="str">
        <f>'Warehouse Management'!E309</f>
        <v>India</v>
      </c>
    </row>
    <row r="310" spans="1:6" x14ac:dyDescent="0.3">
      <c r="A310" s="16" t="str">
        <f>'Warehouse Management'!H310</f>
        <v>P-WD-69924</v>
      </c>
      <c r="B310" s="12" t="s">
        <v>2727</v>
      </c>
      <c r="C310" s="12" t="s">
        <v>2728</v>
      </c>
      <c r="D310" s="25" t="str">
        <f t="shared" si="4"/>
        <v>LD-USA-100578</v>
      </c>
      <c r="E310" s="12" t="s">
        <v>2118</v>
      </c>
      <c r="F310" s="17" t="str">
        <f>'Warehouse Management'!E310</f>
        <v>USA</v>
      </c>
    </row>
    <row r="311" spans="1:6" x14ac:dyDescent="0.3">
      <c r="A311" s="16" t="str">
        <f>'Warehouse Management'!H311</f>
        <v>P-WD-82689</v>
      </c>
      <c r="B311" s="12" t="s">
        <v>2729</v>
      </c>
      <c r="C311" s="12" t="s">
        <v>2730</v>
      </c>
      <c r="D311" s="25" t="str">
        <f t="shared" si="4"/>
        <v>LD-GER-100482</v>
      </c>
      <c r="E311" s="12" t="s">
        <v>2112</v>
      </c>
      <c r="F311" s="17" t="str">
        <f>'Warehouse Management'!E311</f>
        <v>Germany</v>
      </c>
    </row>
    <row r="312" spans="1:6" x14ac:dyDescent="0.3">
      <c r="A312" s="16" t="str">
        <f>'Warehouse Management'!H312</f>
        <v>P-WD-91018</v>
      </c>
      <c r="B312" s="12" t="s">
        <v>2731</v>
      </c>
      <c r="C312" s="12" t="s">
        <v>2732</v>
      </c>
      <c r="D312" s="25" t="str">
        <f t="shared" si="4"/>
        <v>LD-IND-100844</v>
      </c>
      <c r="E312" s="12" t="s">
        <v>2115</v>
      </c>
      <c r="F312" s="17" t="str">
        <f>'Warehouse Management'!E312</f>
        <v>India</v>
      </c>
    </row>
    <row r="313" spans="1:6" x14ac:dyDescent="0.3">
      <c r="A313" s="16" t="str">
        <f>'Warehouse Management'!H313</f>
        <v>P-WD-86148</v>
      </c>
      <c r="B313" s="12" t="s">
        <v>2733</v>
      </c>
      <c r="C313" s="12" t="s">
        <v>2734</v>
      </c>
      <c r="D313" s="25" t="str">
        <f t="shared" si="4"/>
        <v>LD-GER-100482</v>
      </c>
      <c r="E313" s="12" t="s">
        <v>2115</v>
      </c>
      <c r="F313" s="17" t="str">
        <f>'Warehouse Management'!E313</f>
        <v>Germany</v>
      </c>
    </row>
    <row r="314" spans="1:6" x14ac:dyDescent="0.3">
      <c r="A314" s="16" t="str">
        <f>'Warehouse Management'!H314</f>
        <v>P-WD-58501</v>
      </c>
      <c r="B314" s="12" t="s">
        <v>2735</v>
      </c>
      <c r="C314" s="12" t="s">
        <v>2736</v>
      </c>
      <c r="D314" s="25" t="str">
        <f t="shared" si="4"/>
        <v>LD-CHI-100873</v>
      </c>
      <c r="E314" s="12" t="s">
        <v>2109</v>
      </c>
      <c r="F314" s="17" t="str">
        <f>'Warehouse Management'!E314</f>
        <v>China</v>
      </c>
    </row>
    <row r="315" spans="1:6" x14ac:dyDescent="0.3">
      <c r="A315" s="16" t="str">
        <f>'Warehouse Management'!H315</f>
        <v>P-WD-81787</v>
      </c>
      <c r="B315" s="12" t="s">
        <v>2737</v>
      </c>
      <c r="C315" s="12" t="s">
        <v>2738</v>
      </c>
      <c r="D315" s="25" t="str">
        <f t="shared" si="4"/>
        <v>LD-GER-100482</v>
      </c>
      <c r="E315" s="12" t="s">
        <v>2115</v>
      </c>
      <c r="F315" s="17" t="str">
        <f>'Warehouse Management'!E315</f>
        <v>Germany</v>
      </c>
    </row>
    <row r="316" spans="1:6" x14ac:dyDescent="0.3">
      <c r="A316" s="16" t="str">
        <f>'Warehouse Management'!H316</f>
        <v>P-WD-55711</v>
      </c>
      <c r="B316" s="12" t="s">
        <v>2739</v>
      </c>
      <c r="C316" s="12" t="s">
        <v>2740</v>
      </c>
      <c r="D316" s="25" t="str">
        <f t="shared" si="4"/>
        <v>LD-CHI-100873</v>
      </c>
      <c r="E316" s="12" t="s">
        <v>2115</v>
      </c>
      <c r="F316" s="17" t="str">
        <f>'Warehouse Management'!E316</f>
        <v>China</v>
      </c>
    </row>
    <row r="317" spans="1:6" x14ac:dyDescent="0.3">
      <c r="A317" s="16" t="str">
        <f>'Warehouse Management'!H317</f>
        <v>P-WD-55857</v>
      </c>
      <c r="B317" s="12" t="s">
        <v>2741</v>
      </c>
      <c r="C317" s="12" t="s">
        <v>2742</v>
      </c>
      <c r="D317" s="25" t="str">
        <f t="shared" si="4"/>
        <v>LD-CHI-100873</v>
      </c>
      <c r="E317" s="12" t="s">
        <v>2118</v>
      </c>
      <c r="F317" s="17" t="str">
        <f>'Warehouse Management'!E317</f>
        <v>China</v>
      </c>
    </row>
    <row r="318" spans="1:6" x14ac:dyDescent="0.3">
      <c r="A318" s="16" t="str">
        <f>'Warehouse Management'!H318</f>
        <v>P-WD-59900</v>
      </c>
      <c r="B318" s="12" t="s">
        <v>2743</v>
      </c>
      <c r="C318" s="12" t="s">
        <v>2744</v>
      </c>
      <c r="D318" s="25" t="str">
        <f t="shared" si="4"/>
        <v>LD-USA-100578</v>
      </c>
      <c r="E318" s="12" t="s">
        <v>2118</v>
      </c>
      <c r="F318" s="17" t="str">
        <f>'Warehouse Management'!E318</f>
        <v>USA</v>
      </c>
    </row>
    <row r="319" spans="1:6" x14ac:dyDescent="0.3">
      <c r="A319" s="16" t="str">
        <f>'Warehouse Management'!H319</f>
        <v>P-WD-52494</v>
      </c>
      <c r="B319" s="12" t="s">
        <v>2745</v>
      </c>
      <c r="C319" s="12" t="s">
        <v>2746</v>
      </c>
      <c r="D319" s="25" t="str">
        <f t="shared" si="4"/>
        <v>LD-USA-100578</v>
      </c>
      <c r="E319" s="12" t="s">
        <v>2112</v>
      </c>
      <c r="F319" s="17" t="str">
        <f>'Warehouse Management'!E319</f>
        <v>USA</v>
      </c>
    </row>
    <row r="320" spans="1:6" x14ac:dyDescent="0.3">
      <c r="A320" s="16" t="str">
        <f>'Warehouse Management'!H320</f>
        <v>P-WD-72256</v>
      </c>
      <c r="B320" s="12" t="s">
        <v>2747</v>
      </c>
      <c r="C320" s="12" t="s">
        <v>2748</v>
      </c>
      <c r="D320" s="25" t="str">
        <f t="shared" si="4"/>
        <v>LD-IND-100844</v>
      </c>
      <c r="E320" s="12" t="s">
        <v>2115</v>
      </c>
      <c r="F320" s="17" t="str">
        <f>'Warehouse Management'!E320</f>
        <v>India</v>
      </c>
    </row>
    <row r="321" spans="1:6" x14ac:dyDescent="0.3">
      <c r="A321" s="16" t="str">
        <f>'Warehouse Management'!H321</f>
        <v>P-WD-81632</v>
      </c>
      <c r="B321" s="12" t="s">
        <v>2749</v>
      </c>
      <c r="C321" s="12" t="s">
        <v>2750</v>
      </c>
      <c r="D321" s="25" t="str">
        <f t="shared" si="4"/>
        <v>LD-CHI-100873</v>
      </c>
      <c r="E321" s="12" t="s">
        <v>2118</v>
      </c>
      <c r="F321" s="17" t="str">
        <f>'Warehouse Management'!E321</f>
        <v>China</v>
      </c>
    </row>
    <row r="322" spans="1:6" x14ac:dyDescent="0.3">
      <c r="A322" s="16" t="str">
        <f>'Warehouse Management'!H322</f>
        <v>P-WD-73061</v>
      </c>
      <c r="B322" s="12" t="s">
        <v>2751</v>
      </c>
      <c r="C322" s="12" t="s">
        <v>2752</v>
      </c>
      <c r="D322" s="25" t="str">
        <f t="shared" ref="D322:D385" si="5">IF(F322="Germany","LD-GER-100482",IF(F322="China","LD-CHI-100873",IF(F322="India","LD-IND-100844",IF(F322="USA","LD-USA-100578",""))))</f>
        <v>LD-GER-100482</v>
      </c>
      <c r="E322" s="12" t="s">
        <v>2115</v>
      </c>
      <c r="F322" s="17" t="str">
        <f>'Warehouse Management'!E322</f>
        <v>Germany</v>
      </c>
    </row>
    <row r="323" spans="1:6" x14ac:dyDescent="0.3">
      <c r="A323" s="16" t="str">
        <f>'Warehouse Management'!H323</f>
        <v>P-WD-41336</v>
      </c>
      <c r="B323" s="12" t="s">
        <v>2753</v>
      </c>
      <c r="C323" s="12" t="s">
        <v>2754</v>
      </c>
      <c r="D323" s="25" t="str">
        <f t="shared" si="5"/>
        <v>LD-CHI-100873</v>
      </c>
      <c r="E323" s="12" t="s">
        <v>2115</v>
      </c>
      <c r="F323" s="17" t="str">
        <f>'Warehouse Management'!E323</f>
        <v>China</v>
      </c>
    </row>
    <row r="324" spans="1:6" x14ac:dyDescent="0.3">
      <c r="A324" s="16" t="str">
        <f>'Warehouse Management'!H324</f>
        <v>P-WD-91230</v>
      </c>
      <c r="B324" s="12" t="s">
        <v>2755</v>
      </c>
      <c r="C324" s="12" t="s">
        <v>2756</v>
      </c>
      <c r="D324" s="25" t="str">
        <f t="shared" si="5"/>
        <v>LD-CHI-100873</v>
      </c>
      <c r="E324" s="12" t="s">
        <v>2115</v>
      </c>
      <c r="F324" s="17" t="str">
        <f>'Warehouse Management'!E324</f>
        <v>China</v>
      </c>
    </row>
    <row r="325" spans="1:6" x14ac:dyDescent="0.3">
      <c r="A325" s="16" t="str">
        <f>'Warehouse Management'!H325</f>
        <v>P-WD-53065</v>
      </c>
      <c r="B325" s="12" t="s">
        <v>2757</v>
      </c>
      <c r="C325" s="12" t="s">
        <v>2758</v>
      </c>
      <c r="D325" s="25" t="str">
        <f t="shared" si="5"/>
        <v>LD-GER-100482</v>
      </c>
      <c r="E325" s="12" t="s">
        <v>2118</v>
      </c>
      <c r="F325" s="17" t="str">
        <f>'Warehouse Management'!E325</f>
        <v>Germany</v>
      </c>
    </row>
    <row r="326" spans="1:6" x14ac:dyDescent="0.3">
      <c r="A326" s="16" t="str">
        <f>'Warehouse Management'!H326</f>
        <v>P-WD-30693</v>
      </c>
      <c r="B326" s="12" t="s">
        <v>2759</v>
      </c>
      <c r="C326" s="12" t="s">
        <v>2760</v>
      </c>
      <c r="D326" s="25" t="str">
        <f t="shared" si="5"/>
        <v>LD-USA-100578</v>
      </c>
      <c r="E326" s="12" t="s">
        <v>2112</v>
      </c>
      <c r="F326" s="17" t="str">
        <f>'Warehouse Management'!E326</f>
        <v>USA</v>
      </c>
    </row>
    <row r="327" spans="1:6" x14ac:dyDescent="0.3">
      <c r="A327" s="16" t="str">
        <f>'Warehouse Management'!H327</f>
        <v>P-WD-96269</v>
      </c>
      <c r="B327" s="12" t="s">
        <v>2761</v>
      </c>
      <c r="C327" s="12" t="s">
        <v>2762</v>
      </c>
      <c r="D327" s="25" t="str">
        <f t="shared" si="5"/>
        <v>LD-GER-100482</v>
      </c>
      <c r="E327" s="12" t="s">
        <v>2109</v>
      </c>
      <c r="F327" s="17" t="str">
        <f>'Warehouse Management'!E327</f>
        <v>Germany</v>
      </c>
    </row>
    <row r="328" spans="1:6" x14ac:dyDescent="0.3">
      <c r="A328" s="16" t="str">
        <f>'Warehouse Management'!H328</f>
        <v>P-WD-72403</v>
      </c>
      <c r="B328" s="12" t="s">
        <v>2763</v>
      </c>
      <c r="C328" s="12" t="s">
        <v>2764</v>
      </c>
      <c r="D328" s="25" t="str">
        <f t="shared" si="5"/>
        <v>LD-USA-100578</v>
      </c>
      <c r="E328" s="12" t="s">
        <v>2112</v>
      </c>
      <c r="F328" s="17" t="str">
        <f>'Warehouse Management'!E328</f>
        <v>USA</v>
      </c>
    </row>
    <row r="329" spans="1:6" x14ac:dyDescent="0.3">
      <c r="A329" s="16" t="str">
        <f>'Warehouse Management'!H329</f>
        <v>P-WD-84455</v>
      </c>
      <c r="B329" s="12" t="s">
        <v>2765</v>
      </c>
      <c r="C329" s="12" t="s">
        <v>2766</v>
      </c>
      <c r="D329" s="25" t="str">
        <f t="shared" si="5"/>
        <v>LD-USA-100578</v>
      </c>
      <c r="E329" s="12" t="s">
        <v>2109</v>
      </c>
      <c r="F329" s="17" t="str">
        <f>'Warehouse Management'!E329</f>
        <v>USA</v>
      </c>
    </row>
    <row r="330" spans="1:6" x14ac:dyDescent="0.3">
      <c r="A330" s="16" t="str">
        <f>'Warehouse Management'!H330</f>
        <v>P-WD-85198</v>
      </c>
      <c r="B330" s="12" t="s">
        <v>2767</v>
      </c>
      <c r="C330" s="12" t="s">
        <v>2768</v>
      </c>
      <c r="D330" s="25" t="str">
        <f t="shared" si="5"/>
        <v>LD-USA-100578</v>
      </c>
      <c r="E330" s="12" t="s">
        <v>2112</v>
      </c>
      <c r="F330" s="17" t="str">
        <f>'Warehouse Management'!E330</f>
        <v>USA</v>
      </c>
    </row>
    <row r="331" spans="1:6" x14ac:dyDescent="0.3">
      <c r="A331" s="16" t="str">
        <f>'Warehouse Management'!H331</f>
        <v>P-WD-49029</v>
      </c>
      <c r="B331" s="12" t="s">
        <v>2769</v>
      </c>
      <c r="C331" s="12" t="s">
        <v>2770</v>
      </c>
      <c r="D331" s="25" t="str">
        <f t="shared" si="5"/>
        <v>LD-IND-100844</v>
      </c>
      <c r="E331" s="12" t="s">
        <v>2109</v>
      </c>
      <c r="F331" s="17" t="str">
        <f>'Warehouse Management'!E331</f>
        <v>India</v>
      </c>
    </row>
    <row r="332" spans="1:6" x14ac:dyDescent="0.3">
      <c r="A332" s="16" t="str">
        <f>'Warehouse Management'!H332</f>
        <v>P-WD-99367</v>
      </c>
      <c r="B332" s="12" t="s">
        <v>2771</v>
      </c>
      <c r="C332" s="12" t="s">
        <v>2772</v>
      </c>
      <c r="D332" s="25" t="str">
        <f t="shared" si="5"/>
        <v>LD-USA-100578</v>
      </c>
      <c r="E332" s="12" t="s">
        <v>2118</v>
      </c>
      <c r="F332" s="17" t="str">
        <f>'Warehouse Management'!E332</f>
        <v>USA</v>
      </c>
    </row>
    <row r="333" spans="1:6" x14ac:dyDescent="0.3">
      <c r="A333" s="16" t="str">
        <f>'Warehouse Management'!H333</f>
        <v>P-WD-97744</v>
      </c>
      <c r="B333" s="12" t="s">
        <v>2773</v>
      </c>
      <c r="C333" s="12" t="s">
        <v>2774</v>
      </c>
      <c r="D333" s="25" t="str">
        <f t="shared" si="5"/>
        <v>LD-GER-100482</v>
      </c>
      <c r="E333" s="12" t="s">
        <v>2112</v>
      </c>
      <c r="F333" s="17" t="str">
        <f>'Warehouse Management'!E333</f>
        <v>Germany</v>
      </c>
    </row>
    <row r="334" spans="1:6" x14ac:dyDescent="0.3">
      <c r="A334" s="16" t="str">
        <f>'Warehouse Management'!H334</f>
        <v>P-WD-44451</v>
      </c>
      <c r="B334" s="12" t="s">
        <v>2775</v>
      </c>
      <c r="C334" s="12" t="s">
        <v>2776</v>
      </c>
      <c r="D334" s="25" t="str">
        <f t="shared" si="5"/>
        <v>LD-GER-100482</v>
      </c>
      <c r="E334" s="12" t="s">
        <v>2118</v>
      </c>
      <c r="F334" s="17" t="str">
        <f>'Warehouse Management'!E334</f>
        <v>Germany</v>
      </c>
    </row>
    <row r="335" spans="1:6" x14ac:dyDescent="0.3">
      <c r="A335" s="16" t="str">
        <f>'Warehouse Management'!H335</f>
        <v>P-WD-45988</v>
      </c>
      <c r="B335" s="12" t="s">
        <v>2777</v>
      </c>
      <c r="C335" s="12" t="s">
        <v>2778</v>
      </c>
      <c r="D335" s="25" t="str">
        <f t="shared" si="5"/>
        <v>LD-IND-100844</v>
      </c>
      <c r="E335" s="12" t="s">
        <v>2112</v>
      </c>
      <c r="F335" s="17" t="str">
        <f>'Warehouse Management'!E335</f>
        <v>India</v>
      </c>
    </row>
    <row r="336" spans="1:6" x14ac:dyDescent="0.3">
      <c r="A336" s="16" t="str">
        <f>'Warehouse Management'!H336</f>
        <v>P-WD-69588</v>
      </c>
      <c r="B336" s="12" t="s">
        <v>2779</v>
      </c>
      <c r="C336" s="12" t="s">
        <v>2780</v>
      </c>
      <c r="D336" s="25" t="str">
        <f t="shared" si="5"/>
        <v>LD-CHI-100873</v>
      </c>
      <c r="E336" s="12" t="s">
        <v>2109</v>
      </c>
      <c r="F336" s="17" t="str">
        <f>'Warehouse Management'!E336</f>
        <v>China</v>
      </c>
    </row>
    <row r="337" spans="1:6" x14ac:dyDescent="0.3">
      <c r="A337" s="16" t="str">
        <f>'Warehouse Management'!H337</f>
        <v>P-WD-72421</v>
      </c>
      <c r="B337" s="12" t="s">
        <v>2781</v>
      </c>
      <c r="C337" s="12" t="s">
        <v>2782</v>
      </c>
      <c r="D337" s="25" t="str">
        <f t="shared" si="5"/>
        <v>LD-IND-100844</v>
      </c>
      <c r="E337" s="12" t="s">
        <v>2118</v>
      </c>
      <c r="F337" s="17" t="str">
        <f>'Warehouse Management'!E337</f>
        <v>India</v>
      </c>
    </row>
    <row r="338" spans="1:6" x14ac:dyDescent="0.3">
      <c r="A338" s="16" t="str">
        <f>'Warehouse Management'!H338</f>
        <v>P-WD-71457</v>
      </c>
      <c r="B338" s="12" t="s">
        <v>2783</v>
      </c>
      <c r="C338" s="12" t="s">
        <v>2784</v>
      </c>
      <c r="D338" s="25" t="str">
        <f t="shared" si="5"/>
        <v>LD-USA-100578</v>
      </c>
      <c r="E338" s="12" t="s">
        <v>2118</v>
      </c>
      <c r="F338" s="17" t="str">
        <f>'Warehouse Management'!E338</f>
        <v>USA</v>
      </c>
    </row>
    <row r="339" spans="1:6" x14ac:dyDescent="0.3">
      <c r="A339" s="16" t="str">
        <f>'Warehouse Management'!H339</f>
        <v>P-WD-99362</v>
      </c>
      <c r="B339" s="12" t="s">
        <v>2785</v>
      </c>
      <c r="C339" s="12" t="s">
        <v>2786</v>
      </c>
      <c r="D339" s="25" t="str">
        <f t="shared" si="5"/>
        <v>LD-GER-100482</v>
      </c>
      <c r="E339" s="12" t="s">
        <v>2118</v>
      </c>
      <c r="F339" s="17" t="str">
        <f>'Warehouse Management'!E339</f>
        <v>Germany</v>
      </c>
    </row>
    <row r="340" spans="1:6" x14ac:dyDescent="0.3">
      <c r="A340" s="16" t="str">
        <f>'Warehouse Management'!H340</f>
        <v>P-WD-84702</v>
      </c>
      <c r="B340" s="12" t="s">
        <v>2787</v>
      </c>
      <c r="C340" s="12" t="s">
        <v>2788</v>
      </c>
      <c r="D340" s="25" t="str">
        <f t="shared" si="5"/>
        <v>LD-USA-100578</v>
      </c>
      <c r="E340" s="12" t="s">
        <v>2115</v>
      </c>
      <c r="F340" s="17" t="str">
        <f>'Warehouse Management'!E340</f>
        <v>USA</v>
      </c>
    </row>
    <row r="341" spans="1:6" x14ac:dyDescent="0.3">
      <c r="A341" s="16" t="str">
        <f>'Warehouse Management'!H341</f>
        <v>P-WD-75531</v>
      </c>
      <c r="B341" s="12" t="s">
        <v>2789</v>
      </c>
      <c r="C341" s="12" t="s">
        <v>2790</v>
      </c>
      <c r="D341" s="25" t="str">
        <f t="shared" si="5"/>
        <v>LD-CHI-100873</v>
      </c>
      <c r="E341" s="12" t="s">
        <v>2115</v>
      </c>
      <c r="F341" s="17" t="str">
        <f>'Warehouse Management'!E341</f>
        <v>China</v>
      </c>
    </row>
    <row r="342" spans="1:6" x14ac:dyDescent="0.3">
      <c r="A342" s="16" t="str">
        <f>'Warehouse Management'!H342</f>
        <v>P-WD-93900</v>
      </c>
      <c r="B342" s="12" t="s">
        <v>2791</v>
      </c>
      <c r="C342" s="12" t="s">
        <v>2792</v>
      </c>
      <c r="D342" s="25" t="str">
        <f t="shared" si="5"/>
        <v>LD-USA-100578</v>
      </c>
      <c r="E342" s="12" t="s">
        <v>2109</v>
      </c>
      <c r="F342" s="17" t="str">
        <f>'Warehouse Management'!E342</f>
        <v>USA</v>
      </c>
    </row>
    <row r="343" spans="1:6" x14ac:dyDescent="0.3">
      <c r="A343" s="16" t="str">
        <f>'Warehouse Management'!H343</f>
        <v>P-WD-99689</v>
      </c>
      <c r="B343" s="12" t="s">
        <v>2793</v>
      </c>
      <c r="C343" s="12" t="s">
        <v>2794</v>
      </c>
      <c r="D343" s="25" t="str">
        <f t="shared" si="5"/>
        <v>LD-GER-100482</v>
      </c>
      <c r="E343" s="12" t="s">
        <v>2118</v>
      </c>
      <c r="F343" s="17" t="str">
        <f>'Warehouse Management'!E343</f>
        <v>Germany</v>
      </c>
    </row>
    <row r="344" spans="1:6" x14ac:dyDescent="0.3">
      <c r="A344" s="16" t="str">
        <f>'Warehouse Management'!H344</f>
        <v>P-WD-89641</v>
      </c>
      <c r="B344" s="12" t="s">
        <v>2795</v>
      </c>
      <c r="C344" s="12" t="s">
        <v>2796</v>
      </c>
      <c r="D344" s="25" t="str">
        <f t="shared" si="5"/>
        <v>LD-IND-100844</v>
      </c>
      <c r="E344" s="12" t="s">
        <v>2115</v>
      </c>
      <c r="F344" s="17" t="str">
        <f>'Warehouse Management'!E344</f>
        <v>India</v>
      </c>
    </row>
    <row r="345" spans="1:6" x14ac:dyDescent="0.3">
      <c r="A345" s="16" t="str">
        <f>'Warehouse Management'!H345</f>
        <v>P-WD-61565</v>
      </c>
      <c r="B345" s="12" t="s">
        <v>2797</v>
      </c>
      <c r="C345" s="12" t="s">
        <v>2798</v>
      </c>
      <c r="D345" s="25" t="str">
        <f t="shared" si="5"/>
        <v>LD-GER-100482</v>
      </c>
      <c r="E345" s="12" t="s">
        <v>2112</v>
      </c>
      <c r="F345" s="17" t="str">
        <f>'Warehouse Management'!E345</f>
        <v>Germany</v>
      </c>
    </row>
    <row r="346" spans="1:6" x14ac:dyDescent="0.3">
      <c r="A346" s="16" t="str">
        <f>'Warehouse Management'!H346</f>
        <v>P-WD-53048</v>
      </c>
      <c r="B346" s="12" t="s">
        <v>2799</v>
      </c>
      <c r="C346" s="12" t="s">
        <v>2800</v>
      </c>
      <c r="D346" s="25" t="str">
        <f t="shared" si="5"/>
        <v>LD-IND-100844</v>
      </c>
      <c r="E346" s="12" t="s">
        <v>2118</v>
      </c>
      <c r="F346" s="17" t="str">
        <f>'Warehouse Management'!E346</f>
        <v>India</v>
      </c>
    </row>
    <row r="347" spans="1:6" x14ac:dyDescent="0.3">
      <c r="A347" s="16" t="str">
        <f>'Warehouse Management'!H347</f>
        <v>P-WD-44909</v>
      </c>
      <c r="B347" s="12" t="s">
        <v>2801</v>
      </c>
      <c r="C347" s="12" t="s">
        <v>2802</v>
      </c>
      <c r="D347" s="25" t="str">
        <f t="shared" si="5"/>
        <v>LD-GER-100482</v>
      </c>
      <c r="E347" s="12" t="s">
        <v>2109</v>
      </c>
      <c r="F347" s="17" t="str">
        <f>'Warehouse Management'!E347</f>
        <v>Germany</v>
      </c>
    </row>
    <row r="348" spans="1:6" x14ac:dyDescent="0.3">
      <c r="A348" s="16" t="str">
        <f>'Warehouse Management'!H348</f>
        <v>P-WD-67345</v>
      </c>
      <c r="B348" s="12" t="s">
        <v>2803</v>
      </c>
      <c r="C348" s="12" t="s">
        <v>2804</v>
      </c>
      <c r="D348" s="25" t="str">
        <f t="shared" si="5"/>
        <v>LD-IND-100844</v>
      </c>
      <c r="E348" s="12" t="s">
        <v>2118</v>
      </c>
      <c r="F348" s="17" t="str">
        <f>'Warehouse Management'!E348</f>
        <v>India</v>
      </c>
    </row>
    <row r="349" spans="1:6" x14ac:dyDescent="0.3">
      <c r="A349" s="16" t="str">
        <f>'Warehouse Management'!H349</f>
        <v>P-WD-49222</v>
      </c>
      <c r="B349" s="12" t="s">
        <v>2805</v>
      </c>
      <c r="C349" s="12" t="s">
        <v>2806</v>
      </c>
      <c r="D349" s="25" t="str">
        <f t="shared" si="5"/>
        <v>LD-CHI-100873</v>
      </c>
      <c r="E349" s="12" t="s">
        <v>2115</v>
      </c>
      <c r="F349" s="17" t="str">
        <f>'Warehouse Management'!E349</f>
        <v>China</v>
      </c>
    </row>
    <row r="350" spans="1:6" x14ac:dyDescent="0.3">
      <c r="A350" s="16" t="str">
        <f>'Warehouse Management'!H350</f>
        <v>P-WD-93502</v>
      </c>
      <c r="B350" s="12" t="s">
        <v>2807</v>
      </c>
      <c r="C350" s="12" t="s">
        <v>2808</v>
      </c>
      <c r="D350" s="25" t="str">
        <f t="shared" si="5"/>
        <v>LD-GER-100482</v>
      </c>
      <c r="E350" s="12" t="s">
        <v>2109</v>
      </c>
      <c r="F350" s="17" t="str">
        <f>'Warehouse Management'!E350</f>
        <v>Germany</v>
      </c>
    </row>
    <row r="351" spans="1:6" x14ac:dyDescent="0.3">
      <c r="A351" s="16" t="str">
        <f>'Warehouse Management'!H351</f>
        <v>P-WD-36832</v>
      </c>
      <c r="B351" s="12" t="s">
        <v>2809</v>
      </c>
      <c r="C351" s="12" t="s">
        <v>2810</v>
      </c>
      <c r="D351" s="25" t="str">
        <f t="shared" si="5"/>
        <v>LD-CHI-100873</v>
      </c>
      <c r="E351" s="12" t="s">
        <v>2115</v>
      </c>
      <c r="F351" s="17" t="str">
        <f>'Warehouse Management'!E351</f>
        <v>China</v>
      </c>
    </row>
    <row r="352" spans="1:6" x14ac:dyDescent="0.3">
      <c r="A352" s="16" t="str">
        <f>'Warehouse Management'!H352</f>
        <v>P-WD-30222</v>
      </c>
      <c r="B352" s="12" t="s">
        <v>2811</v>
      </c>
      <c r="C352" s="12" t="s">
        <v>2812</v>
      </c>
      <c r="D352" s="25" t="str">
        <f t="shared" si="5"/>
        <v>LD-IND-100844</v>
      </c>
      <c r="E352" s="12" t="s">
        <v>2112</v>
      </c>
      <c r="F352" s="17" t="str">
        <f>'Warehouse Management'!E352</f>
        <v>India</v>
      </c>
    </row>
    <row r="353" spans="1:6" x14ac:dyDescent="0.3">
      <c r="A353" s="16" t="str">
        <f>'Warehouse Management'!H353</f>
        <v>P-WD-32670</v>
      </c>
      <c r="B353" s="12" t="s">
        <v>2813</v>
      </c>
      <c r="C353" s="12" t="s">
        <v>2814</v>
      </c>
      <c r="D353" s="25" t="str">
        <f t="shared" si="5"/>
        <v>LD-GER-100482</v>
      </c>
      <c r="E353" s="12" t="s">
        <v>2112</v>
      </c>
      <c r="F353" s="17" t="str">
        <f>'Warehouse Management'!E353</f>
        <v>Germany</v>
      </c>
    </row>
    <row r="354" spans="1:6" x14ac:dyDescent="0.3">
      <c r="A354" s="16" t="str">
        <f>'Warehouse Management'!H354</f>
        <v>P-WD-92689</v>
      </c>
      <c r="B354" s="12" t="s">
        <v>2815</v>
      </c>
      <c r="C354" s="12" t="s">
        <v>2816</v>
      </c>
      <c r="D354" s="25" t="str">
        <f t="shared" si="5"/>
        <v>LD-IND-100844</v>
      </c>
      <c r="E354" s="12" t="s">
        <v>2112</v>
      </c>
      <c r="F354" s="17" t="str">
        <f>'Warehouse Management'!E354</f>
        <v>India</v>
      </c>
    </row>
    <row r="355" spans="1:6" x14ac:dyDescent="0.3">
      <c r="A355" s="16" t="str">
        <f>'Warehouse Management'!H355</f>
        <v>P-WD-67934</v>
      </c>
      <c r="B355" s="12" t="s">
        <v>2817</v>
      </c>
      <c r="C355" s="12" t="s">
        <v>2818</v>
      </c>
      <c r="D355" s="25" t="str">
        <f t="shared" si="5"/>
        <v>LD-IND-100844</v>
      </c>
      <c r="E355" s="12" t="s">
        <v>2109</v>
      </c>
      <c r="F355" s="17" t="str">
        <f>'Warehouse Management'!E355</f>
        <v>India</v>
      </c>
    </row>
    <row r="356" spans="1:6" x14ac:dyDescent="0.3">
      <c r="A356" s="16" t="str">
        <f>'Warehouse Management'!H356</f>
        <v>P-WD-85829</v>
      </c>
      <c r="B356" s="12" t="s">
        <v>2819</v>
      </c>
      <c r="C356" s="12" t="s">
        <v>2820</v>
      </c>
      <c r="D356" s="25" t="str">
        <f t="shared" si="5"/>
        <v>LD-CHI-100873</v>
      </c>
      <c r="E356" s="12" t="s">
        <v>2115</v>
      </c>
      <c r="F356" s="17" t="str">
        <f>'Warehouse Management'!E356</f>
        <v>China</v>
      </c>
    </row>
    <row r="357" spans="1:6" x14ac:dyDescent="0.3">
      <c r="A357" s="16" t="str">
        <f>'Warehouse Management'!H357</f>
        <v>P-WD-49659</v>
      </c>
      <c r="B357" s="12" t="s">
        <v>2821</v>
      </c>
      <c r="C357" s="12" t="s">
        <v>2822</v>
      </c>
      <c r="D357" s="25" t="str">
        <f t="shared" si="5"/>
        <v>LD-USA-100578</v>
      </c>
      <c r="E357" s="12" t="s">
        <v>2109</v>
      </c>
      <c r="F357" s="17" t="str">
        <f>'Warehouse Management'!E357</f>
        <v>USA</v>
      </c>
    </row>
    <row r="358" spans="1:6" x14ac:dyDescent="0.3">
      <c r="A358" s="16" t="str">
        <f>'Warehouse Management'!H358</f>
        <v>P-WD-77819</v>
      </c>
      <c r="B358" s="12" t="s">
        <v>2823</v>
      </c>
      <c r="C358" s="12" t="s">
        <v>2824</v>
      </c>
      <c r="D358" s="25" t="str">
        <f t="shared" si="5"/>
        <v>LD-IND-100844</v>
      </c>
      <c r="E358" s="12" t="s">
        <v>2109</v>
      </c>
      <c r="F358" s="17" t="str">
        <f>'Warehouse Management'!E358</f>
        <v>India</v>
      </c>
    </row>
    <row r="359" spans="1:6" x14ac:dyDescent="0.3">
      <c r="A359" s="16" t="str">
        <f>'Warehouse Management'!H359</f>
        <v>P-WD-68568</v>
      </c>
      <c r="B359" s="12" t="s">
        <v>2825</v>
      </c>
      <c r="C359" s="12" t="s">
        <v>2826</v>
      </c>
      <c r="D359" s="25" t="str">
        <f t="shared" si="5"/>
        <v>LD-CHI-100873</v>
      </c>
      <c r="E359" s="12" t="s">
        <v>2109</v>
      </c>
      <c r="F359" s="17" t="str">
        <f>'Warehouse Management'!E359</f>
        <v>China</v>
      </c>
    </row>
    <row r="360" spans="1:6" x14ac:dyDescent="0.3">
      <c r="A360" s="16" t="str">
        <f>'Warehouse Management'!H360</f>
        <v>P-WD-45073</v>
      </c>
      <c r="B360" s="12" t="s">
        <v>2827</v>
      </c>
      <c r="C360" s="12" t="s">
        <v>2828</v>
      </c>
      <c r="D360" s="25" t="str">
        <f t="shared" si="5"/>
        <v>LD-GER-100482</v>
      </c>
      <c r="E360" s="12" t="s">
        <v>2109</v>
      </c>
      <c r="F360" s="17" t="str">
        <f>'Warehouse Management'!E360</f>
        <v>Germany</v>
      </c>
    </row>
    <row r="361" spans="1:6" x14ac:dyDescent="0.3">
      <c r="A361" s="16" t="str">
        <f>'Warehouse Management'!H361</f>
        <v>P-WD-66594</v>
      </c>
      <c r="B361" s="12" t="s">
        <v>2829</v>
      </c>
      <c r="C361" s="12" t="s">
        <v>2830</v>
      </c>
      <c r="D361" s="25" t="str">
        <f t="shared" si="5"/>
        <v>LD-GER-100482</v>
      </c>
      <c r="E361" s="12" t="s">
        <v>2115</v>
      </c>
      <c r="F361" s="17" t="str">
        <f>'Warehouse Management'!E361</f>
        <v>Germany</v>
      </c>
    </row>
    <row r="362" spans="1:6" x14ac:dyDescent="0.3">
      <c r="A362" s="16" t="str">
        <f>'Warehouse Management'!H362</f>
        <v>P-WD-78929</v>
      </c>
      <c r="B362" s="12" t="s">
        <v>2831</v>
      </c>
      <c r="C362" s="12" t="s">
        <v>2832</v>
      </c>
      <c r="D362" s="25" t="str">
        <f t="shared" si="5"/>
        <v>LD-CHI-100873</v>
      </c>
      <c r="E362" s="12" t="s">
        <v>2112</v>
      </c>
      <c r="F362" s="17" t="str">
        <f>'Warehouse Management'!E362</f>
        <v>China</v>
      </c>
    </row>
    <row r="363" spans="1:6" x14ac:dyDescent="0.3">
      <c r="A363" s="16" t="str">
        <f>'Warehouse Management'!H363</f>
        <v>P-WD-67520</v>
      </c>
      <c r="B363" s="12" t="s">
        <v>2833</v>
      </c>
      <c r="C363" s="12" t="s">
        <v>2834</v>
      </c>
      <c r="D363" s="25" t="str">
        <f t="shared" si="5"/>
        <v>LD-CHI-100873</v>
      </c>
      <c r="E363" s="12" t="s">
        <v>2115</v>
      </c>
      <c r="F363" s="17" t="str">
        <f>'Warehouse Management'!E363</f>
        <v>China</v>
      </c>
    </row>
    <row r="364" spans="1:6" x14ac:dyDescent="0.3">
      <c r="A364" s="16" t="str">
        <f>'Warehouse Management'!H364</f>
        <v>P-WD-55245</v>
      </c>
      <c r="B364" s="12" t="s">
        <v>2835</v>
      </c>
      <c r="C364" s="12" t="s">
        <v>2836</v>
      </c>
      <c r="D364" s="25" t="str">
        <f t="shared" si="5"/>
        <v>LD-CHI-100873</v>
      </c>
      <c r="E364" s="12" t="s">
        <v>2118</v>
      </c>
      <c r="F364" s="17" t="str">
        <f>'Warehouse Management'!E364</f>
        <v>China</v>
      </c>
    </row>
    <row r="365" spans="1:6" x14ac:dyDescent="0.3">
      <c r="A365" s="16" t="str">
        <f>'Warehouse Management'!H365</f>
        <v>P-WD-43959</v>
      </c>
      <c r="B365" s="12" t="s">
        <v>2837</v>
      </c>
      <c r="C365" s="12" t="s">
        <v>2838</v>
      </c>
      <c r="D365" s="25" t="str">
        <f t="shared" si="5"/>
        <v>LD-IND-100844</v>
      </c>
      <c r="E365" s="12" t="s">
        <v>2115</v>
      </c>
      <c r="F365" s="17" t="str">
        <f>'Warehouse Management'!E365</f>
        <v>India</v>
      </c>
    </row>
    <row r="366" spans="1:6" x14ac:dyDescent="0.3">
      <c r="A366" s="16" t="str">
        <f>'Warehouse Management'!H366</f>
        <v>P-WD-36048</v>
      </c>
      <c r="B366" s="12" t="s">
        <v>2839</v>
      </c>
      <c r="C366" s="12" t="s">
        <v>2840</v>
      </c>
      <c r="D366" s="25" t="str">
        <f t="shared" si="5"/>
        <v>LD-GER-100482</v>
      </c>
      <c r="E366" s="12" t="s">
        <v>2109</v>
      </c>
      <c r="F366" s="17" t="str">
        <f>'Warehouse Management'!E366</f>
        <v>Germany</v>
      </c>
    </row>
    <row r="367" spans="1:6" x14ac:dyDescent="0.3">
      <c r="A367" s="16" t="str">
        <f>'Warehouse Management'!H367</f>
        <v>P-WD-44562</v>
      </c>
      <c r="B367" s="12" t="s">
        <v>2841</v>
      </c>
      <c r="C367" s="12" t="s">
        <v>2842</v>
      </c>
      <c r="D367" s="25" t="str">
        <f t="shared" si="5"/>
        <v>LD-GER-100482</v>
      </c>
      <c r="E367" s="12" t="s">
        <v>2112</v>
      </c>
      <c r="F367" s="17" t="str">
        <f>'Warehouse Management'!E367</f>
        <v>Germany</v>
      </c>
    </row>
    <row r="368" spans="1:6" x14ac:dyDescent="0.3">
      <c r="A368" s="16" t="str">
        <f>'Warehouse Management'!H368</f>
        <v>P-WD-57798</v>
      </c>
      <c r="B368" s="12" t="s">
        <v>2843</v>
      </c>
      <c r="C368" s="12" t="s">
        <v>2844</v>
      </c>
      <c r="D368" s="25" t="str">
        <f t="shared" si="5"/>
        <v>LD-USA-100578</v>
      </c>
      <c r="E368" s="12" t="s">
        <v>2118</v>
      </c>
      <c r="F368" s="17" t="str">
        <f>'Warehouse Management'!E368</f>
        <v>USA</v>
      </c>
    </row>
    <row r="369" spans="1:6" x14ac:dyDescent="0.3">
      <c r="A369" s="16" t="str">
        <f>'Warehouse Management'!H369</f>
        <v>P-WD-85931</v>
      </c>
      <c r="B369" s="12" t="s">
        <v>2845</v>
      </c>
      <c r="C369" s="12" t="s">
        <v>2846</v>
      </c>
      <c r="D369" s="25" t="str">
        <f t="shared" si="5"/>
        <v>LD-GER-100482</v>
      </c>
      <c r="E369" s="12" t="s">
        <v>2118</v>
      </c>
      <c r="F369" s="17" t="str">
        <f>'Warehouse Management'!E369</f>
        <v>Germany</v>
      </c>
    </row>
    <row r="370" spans="1:6" x14ac:dyDescent="0.3">
      <c r="A370" s="16" t="str">
        <f>'Warehouse Management'!H370</f>
        <v>P-WD-97241</v>
      </c>
      <c r="B370" s="12" t="s">
        <v>2847</v>
      </c>
      <c r="C370" s="12" t="s">
        <v>2848</v>
      </c>
      <c r="D370" s="25" t="str">
        <f t="shared" si="5"/>
        <v>LD-USA-100578</v>
      </c>
      <c r="E370" s="12" t="s">
        <v>2118</v>
      </c>
      <c r="F370" s="17" t="str">
        <f>'Warehouse Management'!E370</f>
        <v>USA</v>
      </c>
    </row>
    <row r="371" spans="1:6" x14ac:dyDescent="0.3">
      <c r="A371" s="16" t="str">
        <f>'Warehouse Management'!H371</f>
        <v>P-WD-39730</v>
      </c>
      <c r="B371" s="12" t="s">
        <v>2849</v>
      </c>
      <c r="C371" s="12" t="s">
        <v>2850</v>
      </c>
      <c r="D371" s="25" t="str">
        <f t="shared" si="5"/>
        <v>LD-GER-100482</v>
      </c>
      <c r="E371" s="12" t="s">
        <v>2109</v>
      </c>
      <c r="F371" s="17" t="str">
        <f>'Warehouse Management'!E371</f>
        <v>Germany</v>
      </c>
    </row>
    <row r="372" spans="1:6" x14ac:dyDescent="0.3">
      <c r="A372" s="16" t="str">
        <f>'Warehouse Management'!H372</f>
        <v>P-WD-63336</v>
      </c>
      <c r="B372" s="12" t="s">
        <v>2851</v>
      </c>
      <c r="C372" s="12" t="s">
        <v>2852</v>
      </c>
      <c r="D372" s="25" t="str">
        <f t="shared" si="5"/>
        <v>LD-USA-100578</v>
      </c>
      <c r="E372" s="12" t="s">
        <v>2109</v>
      </c>
      <c r="F372" s="17" t="str">
        <f>'Warehouse Management'!E372</f>
        <v>USA</v>
      </c>
    </row>
    <row r="373" spans="1:6" x14ac:dyDescent="0.3">
      <c r="A373" s="16" t="str">
        <f>'Warehouse Management'!H373</f>
        <v>P-WD-43363</v>
      </c>
      <c r="B373" s="12" t="s">
        <v>2853</v>
      </c>
      <c r="C373" s="12" t="s">
        <v>2854</v>
      </c>
      <c r="D373" s="25" t="str">
        <f t="shared" si="5"/>
        <v>LD-USA-100578</v>
      </c>
      <c r="E373" s="12" t="s">
        <v>2115</v>
      </c>
      <c r="F373" s="17" t="str">
        <f>'Warehouse Management'!E373</f>
        <v>USA</v>
      </c>
    </row>
    <row r="374" spans="1:6" x14ac:dyDescent="0.3">
      <c r="A374" s="16" t="str">
        <f>'Warehouse Management'!H374</f>
        <v>P-WD-94671</v>
      </c>
      <c r="B374" s="12" t="s">
        <v>2855</v>
      </c>
      <c r="C374" s="12" t="s">
        <v>2856</v>
      </c>
      <c r="D374" s="25" t="str">
        <f t="shared" si="5"/>
        <v>LD-GER-100482</v>
      </c>
      <c r="E374" s="12" t="s">
        <v>2115</v>
      </c>
      <c r="F374" s="17" t="str">
        <f>'Warehouse Management'!E374</f>
        <v>Germany</v>
      </c>
    </row>
    <row r="375" spans="1:6" x14ac:dyDescent="0.3">
      <c r="A375" s="16" t="str">
        <f>'Warehouse Management'!H375</f>
        <v>P-WD-99864</v>
      </c>
      <c r="B375" s="12" t="s">
        <v>2857</v>
      </c>
      <c r="C375" s="12" t="s">
        <v>2858</v>
      </c>
      <c r="D375" s="25" t="str">
        <f t="shared" si="5"/>
        <v>LD-GER-100482</v>
      </c>
      <c r="E375" s="12" t="s">
        <v>2112</v>
      </c>
      <c r="F375" s="17" t="str">
        <f>'Warehouse Management'!E375</f>
        <v>Germany</v>
      </c>
    </row>
    <row r="376" spans="1:6" x14ac:dyDescent="0.3">
      <c r="A376" s="16" t="str">
        <f>'Warehouse Management'!H376</f>
        <v>P-WD-82066</v>
      </c>
      <c r="B376" s="12" t="s">
        <v>2859</v>
      </c>
      <c r="C376" s="12" t="s">
        <v>2860</v>
      </c>
      <c r="D376" s="25" t="str">
        <f t="shared" si="5"/>
        <v>LD-IND-100844</v>
      </c>
      <c r="E376" s="12" t="s">
        <v>2109</v>
      </c>
      <c r="F376" s="17" t="str">
        <f>'Warehouse Management'!E376</f>
        <v>India</v>
      </c>
    </row>
    <row r="377" spans="1:6" x14ac:dyDescent="0.3">
      <c r="A377" s="16" t="str">
        <f>'Warehouse Management'!H377</f>
        <v>P-WD-82070</v>
      </c>
      <c r="B377" s="12" t="s">
        <v>2861</v>
      </c>
      <c r="C377" s="12" t="s">
        <v>2862</v>
      </c>
      <c r="D377" s="25" t="str">
        <f t="shared" si="5"/>
        <v>LD-GER-100482</v>
      </c>
      <c r="E377" s="12" t="s">
        <v>2115</v>
      </c>
      <c r="F377" s="17" t="str">
        <f>'Warehouse Management'!E377</f>
        <v>Germany</v>
      </c>
    </row>
    <row r="378" spans="1:6" x14ac:dyDescent="0.3">
      <c r="A378" s="16" t="str">
        <f>'Warehouse Management'!H378</f>
        <v>P-WD-31558</v>
      </c>
      <c r="B378" s="12" t="s">
        <v>2863</v>
      </c>
      <c r="C378" s="12" t="s">
        <v>2864</v>
      </c>
      <c r="D378" s="25" t="str">
        <f t="shared" si="5"/>
        <v>LD-GER-100482</v>
      </c>
      <c r="E378" s="12" t="s">
        <v>2118</v>
      </c>
      <c r="F378" s="17" t="str">
        <f>'Warehouse Management'!E378</f>
        <v>Germany</v>
      </c>
    </row>
    <row r="379" spans="1:6" x14ac:dyDescent="0.3">
      <c r="A379" s="16" t="str">
        <f>'Warehouse Management'!H379</f>
        <v>P-WD-61573</v>
      </c>
      <c r="B379" s="12" t="s">
        <v>2865</v>
      </c>
      <c r="C379" s="12" t="s">
        <v>2866</v>
      </c>
      <c r="D379" s="25" t="str">
        <f t="shared" si="5"/>
        <v>LD-GER-100482</v>
      </c>
      <c r="E379" s="12" t="s">
        <v>2109</v>
      </c>
      <c r="F379" s="17" t="str">
        <f>'Warehouse Management'!E379</f>
        <v>Germany</v>
      </c>
    </row>
    <row r="380" spans="1:6" x14ac:dyDescent="0.3">
      <c r="A380" s="16" t="str">
        <f>'Warehouse Management'!H380</f>
        <v>P-WD-79754</v>
      </c>
      <c r="B380" s="12" t="s">
        <v>2867</v>
      </c>
      <c r="C380" s="12" t="s">
        <v>2868</v>
      </c>
      <c r="D380" s="25" t="str">
        <f t="shared" si="5"/>
        <v>LD-CHI-100873</v>
      </c>
      <c r="E380" s="12" t="s">
        <v>2118</v>
      </c>
      <c r="F380" s="17" t="str">
        <f>'Warehouse Management'!E380</f>
        <v>China</v>
      </c>
    </row>
    <row r="381" spans="1:6" x14ac:dyDescent="0.3">
      <c r="A381" s="16" t="str">
        <f>'Warehouse Management'!H381</f>
        <v>P-WD-56027</v>
      </c>
      <c r="B381" s="12" t="s">
        <v>2869</v>
      </c>
      <c r="C381" s="12" t="s">
        <v>2870</v>
      </c>
      <c r="D381" s="25" t="str">
        <f t="shared" si="5"/>
        <v>LD-USA-100578</v>
      </c>
      <c r="E381" s="12" t="s">
        <v>2112</v>
      </c>
      <c r="F381" s="17" t="str">
        <f>'Warehouse Management'!E381</f>
        <v>USA</v>
      </c>
    </row>
    <row r="382" spans="1:6" x14ac:dyDescent="0.3">
      <c r="A382" s="16" t="str">
        <f>'Warehouse Management'!H382</f>
        <v>P-WD-75836</v>
      </c>
      <c r="B382" s="12" t="s">
        <v>2871</v>
      </c>
      <c r="C382" s="12" t="s">
        <v>2872</v>
      </c>
      <c r="D382" s="25" t="str">
        <f t="shared" si="5"/>
        <v>LD-CHI-100873</v>
      </c>
      <c r="E382" s="12" t="s">
        <v>2112</v>
      </c>
      <c r="F382" s="17" t="str">
        <f>'Warehouse Management'!E382</f>
        <v>China</v>
      </c>
    </row>
    <row r="383" spans="1:6" x14ac:dyDescent="0.3">
      <c r="A383" s="16" t="str">
        <f>'Warehouse Management'!H383</f>
        <v>P-WD-94025</v>
      </c>
      <c r="B383" s="12" t="s">
        <v>2873</v>
      </c>
      <c r="C383" s="12" t="s">
        <v>2874</v>
      </c>
      <c r="D383" s="25" t="str">
        <f t="shared" si="5"/>
        <v>LD-GER-100482</v>
      </c>
      <c r="E383" s="12" t="s">
        <v>2112</v>
      </c>
      <c r="F383" s="17" t="str">
        <f>'Warehouse Management'!E383</f>
        <v>Germany</v>
      </c>
    </row>
    <row r="384" spans="1:6" x14ac:dyDescent="0.3">
      <c r="A384" s="16" t="str">
        <f>'Warehouse Management'!H384</f>
        <v>P-WD-52800</v>
      </c>
      <c r="B384" s="12" t="s">
        <v>2875</v>
      </c>
      <c r="C384" s="12" t="s">
        <v>2876</v>
      </c>
      <c r="D384" s="25" t="str">
        <f t="shared" si="5"/>
        <v>LD-GER-100482</v>
      </c>
      <c r="E384" s="12" t="s">
        <v>2115</v>
      </c>
      <c r="F384" s="17" t="str">
        <f>'Warehouse Management'!E384</f>
        <v>Germany</v>
      </c>
    </row>
    <row r="385" spans="1:6" x14ac:dyDescent="0.3">
      <c r="A385" s="16" t="str">
        <f>'Warehouse Management'!H385</f>
        <v>P-WD-94982</v>
      </c>
      <c r="B385" s="12" t="s">
        <v>2877</v>
      </c>
      <c r="C385" s="12" t="s">
        <v>2878</v>
      </c>
      <c r="D385" s="25" t="str">
        <f t="shared" si="5"/>
        <v>LD-USA-100578</v>
      </c>
      <c r="E385" s="12" t="s">
        <v>2112</v>
      </c>
      <c r="F385" s="17" t="str">
        <f>'Warehouse Management'!E385</f>
        <v>USA</v>
      </c>
    </row>
    <row r="386" spans="1:6" x14ac:dyDescent="0.3">
      <c r="A386" s="16" t="str">
        <f>'Warehouse Management'!H386</f>
        <v>P-WD-94785</v>
      </c>
      <c r="B386" s="12" t="s">
        <v>2879</v>
      </c>
      <c r="C386" s="12" t="s">
        <v>2880</v>
      </c>
      <c r="D386" s="25" t="str">
        <f t="shared" ref="D386:D449" si="6">IF(F386="Germany","LD-GER-100482",IF(F386="China","LD-CHI-100873",IF(F386="India","LD-IND-100844",IF(F386="USA","LD-USA-100578",""))))</f>
        <v>LD-USA-100578</v>
      </c>
      <c r="E386" s="12" t="s">
        <v>2112</v>
      </c>
      <c r="F386" s="17" t="str">
        <f>'Warehouse Management'!E386</f>
        <v>USA</v>
      </c>
    </row>
    <row r="387" spans="1:6" x14ac:dyDescent="0.3">
      <c r="A387" s="16" t="str">
        <f>'Warehouse Management'!H387</f>
        <v>P-WD-64789</v>
      </c>
      <c r="B387" s="12" t="s">
        <v>2881</v>
      </c>
      <c r="C387" s="12" t="s">
        <v>2882</v>
      </c>
      <c r="D387" s="25" t="str">
        <f t="shared" si="6"/>
        <v>LD-USA-100578</v>
      </c>
      <c r="E387" s="12" t="s">
        <v>2118</v>
      </c>
      <c r="F387" s="17" t="str">
        <f>'Warehouse Management'!E387</f>
        <v>USA</v>
      </c>
    </row>
    <row r="388" spans="1:6" x14ac:dyDescent="0.3">
      <c r="A388" s="16" t="str">
        <f>'Warehouse Management'!H388</f>
        <v>P-WD-56051</v>
      </c>
      <c r="B388" s="12" t="s">
        <v>2883</v>
      </c>
      <c r="C388" s="12" t="s">
        <v>2884</v>
      </c>
      <c r="D388" s="25" t="str">
        <f t="shared" si="6"/>
        <v>LD-GER-100482</v>
      </c>
      <c r="E388" s="12" t="s">
        <v>2118</v>
      </c>
      <c r="F388" s="17" t="str">
        <f>'Warehouse Management'!E388</f>
        <v>Germany</v>
      </c>
    </row>
    <row r="389" spans="1:6" x14ac:dyDescent="0.3">
      <c r="A389" s="16" t="str">
        <f>'Warehouse Management'!H389</f>
        <v>P-WD-80209</v>
      </c>
      <c r="B389" s="12" t="s">
        <v>2885</v>
      </c>
      <c r="C389" s="12" t="s">
        <v>2886</v>
      </c>
      <c r="D389" s="25" t="str">
        <f t="shared" si="6"/>
        <v>LD-USA-100578</v>
      </c>
      <c r="E389" s="12" t="s">
        <v>2118</v>
      </c>
      <c r="F389" s="17" t="str">
        <f>'Warehouse Management'!E389</f>
        <v>USA</v>
      </c>
    </row>
    <row r="390" spans="1:6" x14ac:dyDescent="0.3">
      <c r="A390" s="16" t="str">
        <f>'Warehouse Management'!H390</f>
        <v>P-WD-83340</v>
      </c>
      <c r="B390" s="12" t="s">
        <v>2887</v>
      </c>
      <c r="C390" s="12" t="s">
        <v>2888</v>
      </c>
      <c r="D390" s="25" t="str">
        <f t="shared" si="6"/>
        <v>LD-USA-100578</v>
      </c>
      <c r="E390" s="12" t="s">
        <v>2118</v>
      </c>
      <c r="F390" s="17" t="str">
        <f>'Warehouse Management'!E390</f>
        <v>USA</v>
      </c>
    </row>
    <row r="391" spans="1:6" x14ac:dyDescent="0.3">
      <c r="A391" s="16" t="str">
        <f>'Warehouse Management'!H391</f>
        <v>P-WD-40225</v>
      </c>
      <c r="B391" s="12" t="s">
        <v>2889</v>
      </c>
      <c r="C391" s="12" t="s">
        <v>2890</v>
      </c>
      <c r="D391" s="25" t="str">
        <f t="shared" si="6"/>
        <v>LD-CHI-100873</v>
      </c>
      <c r="E391" s="12" t="s">
        <v>2112</v>
      </c>
      <c r="F391" s="17" t="str">
        <f>'Warehouse Management'!E391</f>
        <v>China</v>
      </c>
    </row>
    <row r="392" spans="1:6" x14ac:dyDescent="0.3">
      <c r="A392" s="16" t="str">
        <f>'Warehouse Management'!H392</f>
        <v>P-WD-31613</v>
      </c>
      <c r="B392" s="12" t="s">
        <v>2891</v>
      </c>
      <c r="C392" s="12" t="s">
        <v>2892</v>
      </c>
      <c r="D392" s="25" t="str">
        <f t="shared" si="6"/>
        <v>LD-CHI-100873</v>
      </c>
      <c r="E392" s="12" t="s">
        <v>2109</v>
      </c>
      <c r="F392" s="17" t="str">
        <f>'Warehouse Management'!E392</f>
        <v>China</v>
      </c>
    </row>
    <row r="393" spans="1:6" x14ac:dyDescent="0.3">
      <c r="A393" s="16" t="str">
        <f>'Warehouse Management'!H393</f>
        <v>P-WD-89031</v>
      </c>
      <c r="B393" s="12" t="s">
        <v>2893</v>
      </c>
      <c r="C393" s="12" t="s">
        <v>2894</v>
      </c>
      <c r="D393" s="25" t="str">
        <f t="shared" si="6"/>
        <v>LD-CHI-100873</v>
      </c>
      <c r="E393" s="12" t="s">
        <v>2115</v>
      </c>
      <c r="F393" s="17" t="str">
        <f>'Warehouse Management'!E393</f>
        <v>China</v>
      </c>
    </row>
    <row r="394" spans="1:6" x14ac:dyDescent="0.3">
      <c r="A394" s="16" t="str">
        <f>'Warehouse Management'!H394</f>
        <v>P-WD-45752</v>
      </c>
      <c r="B394" s="12" t="s">
        <v>2895</v>
      </c>
      <c r="C394" s="12" t="s">
        <v>2896</v>
      </c>
      <c r="D394" s="25" t="str">
        <f t="shared" si="6"/>
        <v>LD-CHI-100873</v>
      </c>
      <c r="E394" s="12" t="s">
        <v>2118</v>
      </c>
      <c r="F394" s="17" t="str">
        <f>'Warehouse Management'!E394</f>
        <v>China</v>
      </c>
    </row>
    <row r="395" spans="1:6" x14ac:dyDescent="0.3">
      <c r="A395" s="16" t="str">
        <f>'Warehouse Management'!H395</f>
        <v>P-WD-55850</v>
      </c>
      <c r="B395" s="12" t="s">
        <v>2897</v>
      </c>
      <c r="C395" s="12" t="s">
        <v>2898</v>
      </c>
      <c r="D395" s="25" t="str">
        <f t="shared" si="6"/>
        <v>LD-GER-100482</v>
      </c>
      <c r="E395" s="12" t="s">
        <v>2115</v>
      </c>
      <c r="F395" s="17" t="str">
        <f>'Warehouse Management'!E395</f>
        <v>Germany</v>
      </c>
    </row>
    <row r="396" spans="1:6" x14ac:dyDescent="0.3">
      <c r="A396" s="16" t="str">
        <f>'Warehouse Management'!H396</f>
        <v>P-WD-43373</v>
      </c>
      <c r="B396" s="12" t="s">
        <v>2899</v>
      </c>
      <c r="C396" s="12" t="s">
        <v>2900</v>
      </c>
      <c r="D396" s="25" t="str">
        <f t="shared" si="6"/>
        <v>LD-GER-100482</v>
      </c>
      <c r="E396" s="12" t="s">
        <v>2109</v>
      </c>
      <c r="F396" s="17" t="str">
        <f>'Warehouse Management'!E396</f>
        <v>Germany</v>
      </c>
    </row>
    <row r="397" spans="1:6" x14ac:dyDescent="0.3">
      <c r="A397" s="16" t="str">
        <f>'Warehouse Management'!H397</f>
        <v>P-WD-85649</v>
      </c>
      <c r="B397" s="12" t="s">
        <v>2901</v>
      </c>
      <c r="C397" s="12" t="s">
        <v>2902</v>
      </c>
      <c r="D397" s="25" t="str">
        <f t="shared" si="6"/>
        <v>LD-CHI-100873</v>
      </c>
      <c r="E397" s="12" t="s">
        <v>2112</v>
      </c>
      <c r="F397" s="17" t="str">
        <f>'Warehouse Management'!E397</f>
        <v>China</v>
      </c>
    </row>
    <row r="398" spans="1:6" x14ac:dyDescent="0.3">
      <c r="A398" s="16" t="str">
        <f>'Warehouse Management'!H398</f>
        <v>P-WD-75986</v>
      </c>
      <c r="B398" s="12" t="s">
        <v>2903</v>
      </c>
      <c r="C398" s="12" t="s">
        <v>2904</v>
      </c>
      <c r="D398" s="25" t="str">
        <f t="shared" si="6"/>
        <v>LD-GER-100482</v>
      </c>
      <c r="E398" s="12" t="s">
        <v>2115</v>
      </c>
      <c r="F398" s="17" t="str">
        <f>'Warehouse Management'!E398</f>
        <v>Germany</v>
      </c>
    </row>
    <row r="399" spans="1:6" x14ac:dyDescent="0.3">
      <c r="A399" s="16" t="str">
        <f>'Warehouse Management'!H399</f>
        <v>P-WD-90022</v>
      </c>
      <c r="B399" s="12" t="s">
        <v>2905</v>
      </c>
      <c r="C399" s="12" t="s">
        <v>2906</v>
      </c>
      <c r="D399" s="25" t="str">
        <f t="shared" si="6"/>
        <v>LD-GER-100482</v>
      </c>
      <c r="E399" s="12" t="s">
        <v>2112</v>
      </c>
      <c r="F399" s="17" t="str">
        <f>'Warehouse Management'!E399</f>
        <v>Germany</v>
      </c>
    </row>
    <row r="400" spans="1:6" x14ac:dyDescent="0.3">
      <c r="A400" s="16" t="str">
        <f>'Warehouse Management'!H400</f>
        <v>P-WD-88131</v>
      </c>
      <c r="B400" s="12" t="s">
        <v>2907</v>
      </c>
      <c r="C400" s="12" t="s">
        <v>2908</v>
      </c>
      <c r="D400" s="25" t="str">
        <f t="shared" si="6"/>
        <v>LD-USA-100578</v>
      </c>
      <c r="E400" s="12" t="s">
        <v>2109</v>
      </c>
      <c r="F400" s="17" t="str">
        <f>'Warehouse Management'!E400</f>
        <v>USA</v>
      </c>
    </row>
    <row r="401" spans="1:6" x14ac:dyDescent="0.3">
      <c r="A401" s="16" t="str">
        <f>'Warehouse Management'!H401</f>
        <v>P-WD-73431</v>
      </c>
      <c r="B401" s="12" t="s">
        <v>2909</v>
      </c>
      <c r="C401" s="12" t="s">
        <v>2910</v>
      </c>
      <c r="D401" s="25" t="str">
        <f t="shared" si="6"/>
        <v>LD-USA-100578</v>
      </c>
      <c r="E401" s="12" t="s">
        <v>2115</v>
      </c>
      <c r="F401" s="17" t="str">
        <f>'Warehouse Management'!E401</f>
        <v>USA</v>
      </c>
    </row>
    <row r="402" spans="1:6" x14ac:dyDescent="0.3">
      <c r="A402" s="16" t="str">
        <f>'Warehouse Management'!H402</f>
        <v>P-WD-81703</v>
      </c>
      <c r="B402" s="12" t="s">
        <v>2911</v>
      </c>
      <c r="C402" s="12" t="s">
        <v>2912</v>
      </c>
      <c r="D402" s="25" t="str">
        <f t="shared" si="6"/>
        <v>LD-GER-100482</v>
      </c>
      <c r="E402" s="12" t="s">
        <v>2112</v>
      </c>
      <c r="F402" s="17" t="str">
        <f>'Warehouse Management'!E402</f>
        <v>Germany</v>
      </c>
    </row>
    <row r="403" spans="1:6" x14ac:dyDescent="0.3">
      <c r="A403" s="16" t="str">
        <f>'Warehouse Management'!H403</f>
        <v>P-WD-85207</v>
      </c>
      <c r="B403" s="12" t="s">
        <v>2913</v>
      </c>
      <c r="C403" s="12" t="s">
        <v>2914</v>
      </c>
      <c r="D403" s="25" t="str">
        <f t="shared" si="6"/>
        <v>LD-GER-100482</v>
      </c>
      <c r="E403" s="12" t="s">
        <v>2115</v>
      </c>
      <c r="F403" s="17" t="str">
        <f>'Warehouse Management'!E403</f>
        <v>Germany</v>
      </c>
    </row>
    <row r="404" spans="1:6" x14ac:dyDescent="0.3">
      <c r="A404" s="16" t="str">
        <f>'Warehouse Management'!H404</f>
        <v>P-WD-32861</v>
      </c>
      <c r="B404" s="12" t="s">
        <v>2915</v>
      </c>
      <c r="C404" s="12" t="s">
        <v>2916</v>
      </c>
      <c r="D404" s="25" t="str">
        <f t="shared" si="6"/>
        <v>LD-GER-100482</v>
      </c>
      <c r="E404" s="12" t="s">
        <v>2115</v>
      </c>
      <c r="F404" s="17" t="str">
        <f>'Warehouse Management'!E404</f>
        <v>Germany</v>
      </c>
    </row>
    <row r="405" spans="1:6" x14ac:dyDescent="0.3">
      <c r="A405" s="16" t="str">
        <f>'Warehouse Management'!H405</f>
        <v>P-WD-40038</v>
      </c>
      <c r="B405" s="12" t="s">
        <v>2917</v>
      </c>
      <c r="C405" s="12" t="s">
        <v>2918</v>
      </c>
      <c r="D405" s="25" t="str">
        <f t="shared" si="6"/>
        <v>LD-GER-100482</v>
      </c>
      <c r="E405" s="12" t="s">
        <v>2112</v>
      </c>
      <c r="F405" s="17" t="str">
        <f>'Warehouse Management'!E405</f>
        <v>Germany</v>
      </c>
    </row>
    <row r="406" spans="1:6" x14ac:dyDescent="0.3">
      <c r="A406" s="16" t="str">
        <f>'Warehouse Management'!H406</f>
        <v>P-WD-66787</v>
      </c>
      <c r="B406" s="12" t="s">
        <v>2919</v>
      </c>
      <c r="C406" s="12" t="s">
        <v>2920</v>
      </c>
      <c r="D406" s="25" t="str">
        <f t="shared" si="6"/>
        <v>LD-USA-100578</v>
      </c>
      <c r="E406" s="12" t="s">
        <v>2118</v>
      </c>
      <c r="F406" s="17" t="str">
        <f>'Warehouse Management'!E406</f>
        <v>USA</v>
      </c>
    </row>
    <row r="407" spans="1:6" x14ac:dyDescent="0.3">
      <c r="A407" s="16" t="str">
        <f>'Warehouse Management'!H407</f>
        <v>P-WD-37558</v>
      </c>
      <c r="B407" s="12" t="s">
        <v>2921</v>
      </c>
      <c r="C407" s="12" t="s">
        <v>2922</v>
      </c>
      <c r="D407" s="25" t="str">
        <f t="shared" si="6"/>
        <v>LD-IND-100844</v>
      </c>
      <c r="E407" s="12" t="s">
        <v>2112</v>
      </c>
      <c r="F407" s="17" t="str">
        <f>'Warehouse Management'!E407</f>
        <v>India</v>
      </c>
    </row>
    <row r="408" spans="1:6" x14ac:dyDescent="0.3">
      <c r="A408" s="16" t="str">
        <f>'Warehouse Management'!H408</f>
        <v>P-WD-88676</v>
      </c>
      <c r="B408" s="12" t="s">
        <v>2923</v>
      </c>
      <c r="C408" s="12" t="s">
        <v>2924</v>
      </c>
      <c r="D408" s="25" t="str">
        <f t="shared" si="6"/>
        <v>LD-IND-100844</v>
      </c>
      <c r="E408" s="12" t="s">
        <v>2115</v>
      </c>
      <c r="F408" s="17" t="str">
        <f>'Warehouse Management'!E408</f>
        <v>India</v>
      </c>
    </row>
    <row r="409" spans="1:6" x14ac:dyDescent="0.3">
      <c r="A409" s="16" t="str">
        <f>'Warehouse Management'!H409</f>
        <v>P-WD-34030</v>
      </c>
      <c r="B409" s="12" t="s">
        <v>2925</v>
      </c>
      <c r="C409" s="12" t="s">
        <v>2926</v>
      </c>
      <c r="D409" s="25" t="str">
        <f t="shared" si="6"/>
        <v>LD-CHI-100873</v>
      </c>
      <c r="E409" s="12" t="s">
        <v>2118</v>
      </c>
      <c r="F409" s="17" t="str">
        <f>'Warehouse Management'!E409</f>
        <v>China</v>
      </c>
    </row>
    <row r="410" spans="1:6" x14ac:dyDescent="0.3">
      <c r="A410" s="16" t="str">
        <f>'Warehouse Management'!H410</f>
        <v>P-WD-95682</v>
      </c>
      <c r="B410" s="12" t="s">
        <v>2927</v>
      </c>
      <c r="C410" s="12" t="s">
        <v>2928</v>
      </c>
      <c r="D410" s="25" t="str">
        <f t="shared" si="6"/>
        <v>LD-CHI-100873</v>
      </c>
      <c r="E410" s="12" t="s">
        <v>2115</v>
      </c>
      <c r="F410" s="17" t="str">
        <f>'Warehouse Management'!E410</f>
        <v>China</v>
      </c>
    </row>
    <row r="411" spans="1:6" x14ac:dyDescent="0.3">
      <c r="A411" s="16" t="str">
        <f>'Warehouse Management'!H411</f>
        <v>P-WD-55301</v>
      </c>
      <c r="B411" s="12" t="s">
        <v>2929</v>
      </c>
      <c r="C411" s="12" t="s">
        <v>2930</v>
      </c>
      <c r="D411" s="25" t="str">
        <f t="shared" si="6"/>
        <v>LD-CHI-100873</v>
      </c>
      <c r="E411" s="12" t="s">
        <v>2109</v>
      </c>
      <c r="F411" s="17" t="str">
        <f>'Warehouse Management'!E411</f>
        <v>China</v>
      </c>
    </row>
    <row r="412" spans="1:6" x14ac:dyDescent="0.3">
      <c r="A412" s="16" t="str">
        <f>'Warehouse Management'!H412</f>
        <v>P-WD-36610</v>
      </c>
      <c r="B412" s="12" t="s">
        <v>2931</v>
      </c>
      <c r="C412" s="12" t="s">
        <v>2932</v>
      </c>
      <c r="D412" s="25" t="str">
        <f t="shared" si="6"/>
        <v>LD-USA-100578</v>
      </c>
      <c r="E412" s="12" t="s">
        <v>2112</v>
      </c>
      <c r="F412" s="17" t="str">
        <f>'Warehouse Management'!E412</f>
        <v>USA</v>
      </c>
    </row>
    <row r="413" spans="1:6" x14ac:dyDescent="0.3">
      <c r="A413" s="16" t="str">
        <f>'Warehouse Management'!H413</f>
        <v>P-WD-77345</v>
      </c>
      <c r="B413" s="12" t="s">
        <v>2933</v>
      </c>
      <c r="C413" s="12" t="s">
        <v>2934</v>
      </c>
      <c r="D413" s="25" t="str">
        <f t="shared" si="6"/>
        <v>LD-GER-100482</v>
      </c>
      <c r="E413" s="12" t="s">
        <v>2112</v>
      </c>
      <c r="F413" s="17" t="str">
        <f>'Warehouse Management'!E413</f>
        <v>Germany</v>
      </c>
    </row>
    <row r="414" spans="1:6" x14ac:dyDescent="0.3">
      <c r="A414" s="16" t="str">
        <f>'Warehouse Management'!H414</f>
        <v>P-WD-89081</v>
      </c>
      <c r="B414" s="12" t="s">
        <v>2935</v>
      </c>
      <c r="C414" s="12" t="s">
        <v>2936</v>
      </c>
      <c r="D414" s="25" t="str">
        <f t="shared" si="6"/>
        <v>LD-IND-100844</v>
      </c>
      <c r="E414" s="12" t="s">
        <v>2112</v>
      </c>
      <c r="F414" s="17" t="str">
        <f>'Warehouse Management'!E414</f>
        <v>India</v>
      </c>
    </row>
    <row r="415" spans="1:6" x14ac:dyDescent="0.3">
      <c r="A415" s="16" t="str">
        <f>'Warehouse Management'!H415</f>
        <v>P-WD-37943</v>
      </c>
      <c r="B415" s="12" t="s">
        <v>2937</v>
      </c>
      <c r="C415" s="12" t="s">
        <v>2938</v>
      </c>
      <c r="D415" s="25" t="str">
        <f t="shared" si="6"/>
        <v>LD-GER-100482</v>
      </c>
      <c r="E415" s="12" t="s">
        <v>2112</v>
      </c>
      <c r="F415" s="17" t="str">
        <f>'Warehouse Management'!E415</f>
        <v>Germany</v>
      </c>
    </row>
    <row r="416" spans="1:6" x14ac:dyDescent="0.3">
      <c r="A416" s="16" t="str">
        <f>'Warehouse Management'!H416</f>
        <v>P-WD-42823</v>
      </c>
      <c r="B416" s="12" t="s">
        <v>2939</v>
      </c>
      <c r="C416" s="12" t="s">
        <v>2940</v>
      </c>
      <c r="D416" s="25" t="str">
        <f t="shared" si="6"/>
        <v>LD-GER-100482</v>
      </c>
      <c r="E416" s="12" t="s">
        <v>2115</v>
      </c>
      <c r="F416" s="17" t="str">
        <f>'Warehouse Management'!E416</f>
        <v>Germany</v>
      </c>
    </row>
    <row r="417" spans="1:6" x14ac:dyDescent="0.3">
      <c r="A417" s="16" t="str">
        <f>'Warehouse Management'!H417</f>
        <v>P-WD-47990</v>
      </c>
      <c r="B417" s="12" t="s">
        <v>2941</v>
      </c>
      <c r="C417" s="12" t="s">
        <v>2942</v>
      </c>
      <c r="D417" s="25" t="str">
        <f t="shared" si="6"/>
        <v>LD-GER-100482</v>
      </c>
      <c r="E417" s="12" t="s">
        <v>2109</v>
      </c>
      <c r="F417" s="17" t="str">
        <f>'Warehouse Management'!E417</f>
        <v>Germany</v>
      </c>
    </row>
    <row r="418" spans="1:6" x14ac:dyDescent="0.3">
      <c r="A418" s="16" t="str">
        <f>'Warehouse Management'!H418</f>
        <v>P-WD-65124</v>
      </c>
      <c r="B418" s="12" t="s">
        <v>2943</v>
      </c>
      <c r="C418" s="12" t="s">
        <v>2944</v>
      </c>
      <c r="D418" s="25" t="str">
        <f t="shared" si="6"/>
        <v>LD-GER-100482</v>
      </c>
      <c r="E418" s="12" t="s">
        <v>2112</v>
      </c>
      <c r="F418" s="17" t="str">
        <f>'Warehouse Management'!E418</f>
        <v>Germany</v>
      </c>
    </row>
    <row r="419" spans="1:6" x14ac:dyDescent="0.3">
      <c r="A419" s="16" t="str">
        <f>'Warehouse Management'!H419</f>
        <v>P-WD-84217</v>
      </c>
      <c r="B419" s="12" t="s">
        <v>2945</v>
      </c>
      <c r="C419" s="12" t="s">
        <v>2946</v>
      </c>
      <c r="D419" s="25" t="str">
        <f t="shared" si="6"/>
        <v>LD-IND-100844</v>
      </c>
      <c r="E419" s="12" t="s">
        <v>2118</v>
      </c>
      <c r="F419" s="17" t="str">
        <f>'Warehouse Management'!E419</f>
        <v>India</v>
      </c>
    </row>
    <row r="420" spans="1:6" x14ac:dyDescent="0.3">
      <c r="A420" s="16" t="str">
        <f>'Warehouse Management'!H420</f>
        <v>P-WD-51124</v>
      </c>
      <c r="B420" s="12" t="s">
        <v>2947</v>
      </c>
      <c r="C420" s="12" t="s">
        <v>2948</v>
      </c>
      <c r="D420" s="25" t="str">
        <f t="shared" si="6"/>
        <v>LD-CHI-100873</v>
      </c>
      <c r="E420" s="12" t="s">
        <v>2115</v>
      </c>
      <c r="F420" s="17" t="str">
        <f>'Warehouse Management'!E420</f>
        <v>China</v>
      </c>
    </row>
    <row r="421" spans="1:6" x14ac:dyDescent="0.3">
      <c r="A421" s="16" t="str">
        <f>'Warehouse Management'!H421</f>
        <v>P-WD-50379</v>
      </c>
      <c r="B421" s="12" t="s">
        <v>2949</v>
      </c>
      <c r="C421" s="12" t="s">
        <v>2950</v>
      </c>
      <c r="D421" s="25" t="str">
        <f t="shared" si="6"/>
        <v>LD-GER-100482</v>
      </c>
      <c r="E421" s="12" t="s">
        <v>2115</v>
      </c>
      <c r="F421" s="17" t="str">
        <f>'Warehouse Management'!E421</f>
        <v>Germany</v>
      </c>
    </row>
    <row r="422" spans="1:6" x14ac:dyDescent="0.3">
      <c r="A422" s="16" t="str">
        <f>'Warehouse Management'!H422</f>
        <v>P-WD-41434</v>
      </c>
      <c r="B422" s="12" t="s">
        <v>2951</v>
      </c>
      <c r="C422" s="12" t="s">
        <v>2952</v>
      </c>
      <c r="D422" s="25" t="str">
        <f t="shared" si="6"/>
        <v>LD-GER-100482</v>
      </c>
      <c r="E422" s="12" t="s">
        <v>2109</v>
      </c>
      <c r="F422" s="17" t="str">
        <f>'Warehouse Management'!E422</f>
        <v>Germany</v>
      </c>
    </row>
    <row r="423" spans="1:6" x14ac:dyDescent="0.3">
      <c r="A423" s="16" t="str">
        <f>'Warehouse Management'!H423</f>
        <v>P-WD-75940</v>
      </c>
      <c r="B423" s="12" t="s">
        <v>2953</v>
      </c>
      <c r="C423" s="12" t="s">
        <v>2954</v>
      </c>
      <c r="D423" s="25" t="str">
        <f t="shared" si="6"/>
        <v>LD-IND-100844</v>
      </c>
      <c r="E423" s="12" t="s">
        <v>2115</v>
      </c>
      <c r="F423" s="17" t="str">
        <f>'Warehouse Management'!E423</f>
        <v>India</v>
      </c>
    </row>
    <row r="424" spans="1:6" x14ac:dyDescent="0.3">
      <c r="A424" s="16" t="str">
        <f>'Warehouse Management'!H424</f>
        <v>P-WD-90163</v>
      </c>
      <c r="B424" s="12" t="s">
        <v>2955</v>
      </c>
      <c r="C424" s="12" t="s">
        <v>2956</v>
      </c>
      <c r="D424" s="25" t="str">
        <f t="shared" si="6"/>
        <v>LD-GER-100482</v>
      </c>
      <c r="E424" s="12" t="s">
        <v>2118</v>
      </c>
      <c r="F424" s="17" t="str">
        <f>'Warehouse Management'!E424</f>
        <v>Germany</v>
      </c>
    </row>
    <row r="425" spans="1:6" x14ac:dyDescent="0.3">
      <c r="A425" s="16" t="str">
        <f>'Warehouse Management'!H425</f>
        <v>P-WD-51379</v>
      </c>
      <c r="B425" s="12" t="s">
        <v>2957</v>
      </c>
      <c r="C425" s="12" t="s">
        <v>2958</v>
      </c>
      <c r="D425" s="25" t="str">
        <f t="shared" si="6"/>
        <v>LD-USA-100578</v>
      </c>
      <c r="E425" s="12" t="s">
        <v>2118</v>
      </c>
      <c r="F425" s="17" t="str">
        <f>'Warehouse Management'!E425</f>
        <v>USA</v>
      </c>
    </row>
    <row r="426" spans="1:6" x14ac:dyDescent="0.3">
      <c r="A426" s="16" t="str">
        <f>'Warehouse Management'!H426</f>
        <v>P-WD-40674</v>
      </c>
      <c r="B426" s="12" t="s">
        <v>2959</v>
      </c>
      <c r="C426" s="12" t="s">
        <v>2960</v>
      </c>
      <c r="D426" s="25" t="str">
        <f t="shared" si="6"/>
        <v>LD-IND-100844</v>
      </c>
      <c r="E426" s="12" t="s">
        <v>2112</v>
      </c>
      <c r="F426" s="17" t="str">
        <f>'Warehouse Management'!E426</f>
        <v>India</v>
      </c>
    </row>
    <row r="427" spans="1:6" x14ac:dyDescent="0.3">
      <c r="A427" s="16" t="str">
        <f>'Warehouse Management'!H427</f>
        <v>P-WD-41866</v>
      </c>
      <c r="B427" s="12" t="s">
        <v>2961</v>
      </c>
      <c r="C427" s="12" t="s">
        <v>2962</v>
      </c>
      <c r="D427" s="25" t="str">
        <f t="shared" si="6"/>
        <v>LD-IND-100844</v>
      </c>
      <c r="E427" s="12" t="s">
        <v>2112</v>
      </c>
      <c r="F427" s="17" t="str">
        <f>'Warehouse Management'!E427</f>
        <v>India</v>
      </c>
    </row>
    <row r="428" spans="1:6" x14ac:dyDescent="0.3">
      <c r="A428" s="16" t="str">
        <f>'Warehouse Management'!H428</f>
        <v>P-WD-87965</v>
      </c>
      <c r="B428" s="12" t="s">
        <v>2963</v>
      </c>
      <c r="C428" s="12" t="s">
        <v>2964</v>
      </c>
      <c r="D428" s="25" t="str">
        <f t="shared" si="6"/>
        <v>LD-GER-100482</v>
      </c>
      <c r="E428" s="12" t="s">
        <v>2112</v>
      </c>
      <c r="F428" s="17" t="str">
        <f>'Warehouse Management'!E428</f>
        <v>Germany</v>
      </c>
    </row>
    <row r="429" spans="1:6" x14ac:dyDescent="0.3">
      <c r="A429" s="16" t="str">
        <f>'Warehouse Management'!H429</f>
        <v>P-WD-85571</v>
      </c>
      <c r="B429" s="12" t="s">
        <v>2965</v>
      </c>
      <c r="C429" s="12" t="s">
        <v>2966</v>
      </c>
      <c r="D429" s="25" t="str">
        <f t="shared" si="6"/>
        <v>LD-IND-100844</v>
      </c>
      <c r="E429" s="12" t="s">
        <v>2115</v>
      </c>
      <c r="F429" s="17" t="str">
        <f>'Warehouse Management'!E429</f>
        <v>India</v>
      </c>
    </row>
    <row r="430" spans="1:6" x14ac:dyDescent="0.3">
      <c r="A430" s="16" t="str">
        <f>'Warehouse Management'!H430</f>
        <v>P-WD-32917</v>
      </c>
      <c r="B430" s="12" t="s">
        <v>2967</v>
      </c>
      <c r="C430" s="12" t="s">
        <v>2968</v>
      </c>
      <c r="D430" s="25" t="str">
        <f t="shared" si="6"/>
        <v>LD-GER-100482</v>
      </c>
      <c r="E430" s="12" t="s">
        <v>2112</v>
      </c>
      <c r="F430" s="17" t="str">
        <f>'Warehouse Management'!E430</f>
        <v>Germany</v>
      </c>
    </row>
    <row r="431" spans="1:6" x14ac:dyDescent="0.3">
      <c r="A431" s="16" t="str">
        <f>'Warehouse Management'!H431</f>
        <v>P-WD-40945</v>
      </c>
      <c r="B431" s="12" t="s">
        <v>2969</v>
      </c>
      <c r="C431" s="12" t="s">
        <v>2970</v>
      </c>
      <c r="D431" s="25" t="str">
        <f t="shared" si="6"/>
        <v>LD-GER-100482</v>
      </c>
      <c r="E431" s="12" t="s">
        <v>2112</v>
      </c>
      <c r="F431" s="17" t="str">
        <f>'Warehouse Management'!E431</f>
        <v>Germany</v>
      </c>
    </row>
    <row r="432" spans="1:6" x14ac:dyDescent="0.3">
      <c r="A432" s="16" t="str">
        <f>'Warehouse Management'!H432</f>
        <v>P-WD-44949</v>
      </c>
      <c r="B432" s="12" t="s">
        <v>2971</v>
      </c>
      <c r="C432" s="12" t="s">
        <v>2972</v>
      </c>
      <c r="D432" s="25" t="str">
        <f t="shared" si="6"/>
        <v>LD-GER-100482</v>
      </c>
      <c r="E432" s="12" t="s">
        <v>2109</v>
      </c>
      <c r="F432" s="17" t="str">
        <f>'Warehouse Management'!E432</f>
        <v>Germany</v>
      </c>
    </row>
    <row r="433" spans="1:6" x14ac:dyDescent="0.3">
      <c r="A433" s="16" t="str">
        <f>'Warehouse Management'!H433</f>
        <v>P-WD-32601</v>
      </c>
      <c r="B433" s="12" t="s">
        <v>2973</v>
      </c>
      <c r="C433" s="12" t="s">
        <v>2974</v>
      </c>
      <c r="D433" s="25" t="str">
        <f t="shared" si="6"/>
        <v>LD-CHI-100873</v>
      </c>
      <c r="E433" s="12" t="s">
        <v>2115</v>
      </c>
      <c r="F433" s="17" t="str">
        <f>'Warehouse Management'!E433</f>
        <v>China</v>
      </c>
    </row>
    <row r="434" spans="1:6" x14ac:dyDescent="0.3">
      <c r="A434" s="16" t="str">
        <f>'Warehouse Management'!H434</f>
        <v>P-WD-70884</v>
      </c>
      <c r="B434" s="12" t="s">
        <v>2975</v>
      </c>
      <c r="C434" s="12" t="s">
        <v>2976</v>
      </c>
      <c r="D434" s="25" t="str">
        <f t="shared" si="6"/>
        <v>LD-CHI-100873</v>
      </c>
      <c r="E434" s="12" t="s">
        <v>2109</v>
      </c>
      <c r="F434" s="17" t="str">
        <f>'Warehouse Management'!E434</f>
        <v>China</v>
      </c>
    </row>
    <row r="435" spans="1:6" x14ac:dyDescent="0.3">
      <c r="A435" s="16" t="str">
        <f>'Warehouse Management'!H435</f>
        <v>P-WD-45159</v>
      </c>
      <c r="B435" s="12" t="s">
        <v>2977</v>
      </c>
      <c r="C435" s="12" t="s">
        <v>2978</v>
      </c>
      <c r="D435" s="25" t="str">
        <f t="shared" si="6"/>
        <v>LD-GER-100482</v>
      </c>
      <c r="E435" s="12" t="s">
        <v>2115</v>
      </c>
      <c r="F435" s="17" t="str">
        <f>'Warehouse Management'!E435</f>
        <v>Germany</v>
      </c>
    </row>
    <row r="436" spans="1:6" x14ac:dyDescent="0.3">
      <c r="A436" s="16" t="str">
        <f>'Warehouse Management'!H436</f>
        <v>P-WD-38825</v>
      </c>
      <c r="B436" s="12" t="s">
        <v>2979</v>
      </c>
      <c r="C436" s="12" t="s">
        <v>2980</v>
      </c>
      <c r="D436" s="25" t="str">
        <f t="shared" si="6"/>
        <v>LD-IND-100844</v>
      </c>
      <c r="E436" s="12" t="s">
        <v>2118</v>
      </c>
      <c r="F436" s="17" t="str">
        <f>'Warehouse Management'!E436</f>
        <v>India</v>
      </c>
    </row>
    <row r="437" spans="1:6" x14ac:dyDescent="0.3">
      <c r="A437" s="16" t="str">
        <f>'Warehouse Management'!H437</f>
        <v>P-WD-86749</v>
      </c>
      <c r="B437" s="12" t="s">
        <v>2981</v>
      </c>
      <c r="C437" s="12" t="s">
        <v>2982</v>
      </c>
      <c r="D437" s="25" t="str">
        <f t="shared" si="6"/>
        <v>LD-GER-100482</v>
      </c>
      <c r="E437" s="12" t="s">
        <v>2109</v>
      </c>
      <c r="F437" s="17" t="str">
        <f>'Warehouse Management'!E437</f>
        <v>Germany</v>
      </c>
    </row>
    <row r="438" spans="1:6" x14ac:dyDescent="0.3">
      <c r="A438" s="16" t="str">
        <f>'Warehouse Management'!H438</f>
        <v>P-WD-95193</v>
      </c>
      <c r="B438" s="12" t="s">
        <v>2983</v>
      </c>
      <c r="C438" s="12" t="s">
        <v>2984</v>
      </c>
      <c r="D438" s="25" t="str">
        <f t="shared" si="6"/>
        <v>LD-IND-100844</v>
      </c>
      <c r="E438" s="12" t="s">
        <v>2112</v>
      </c>
      <c r="F438" s="17" t="str">
        <f>'Warehouse Management'!E438</f>
        <v>India</v>
      </c>
    </row>
    <row r="439" spans="1:6" x14ac:dyDescent="0.3">
      <c r="A439" s="16" t="str">
        <f>'Warehouse Management'!H439</f>
        <v>P-WD-76548</v>
      </c>
      <c r="B439" s="12" t="s">
        <v>2985</v>
      </c>
      <c r="C439" s="12" t="s">
        <v>2986</v>
      </c>
      <c r="D439" s="25" t="str">
        <f t="shared" si="6"/>
        <v>LD-CHI-100873</v>
      </c>
      <c r="E439" s="12" t="s">
        <v>2115</v>
      </c>
      <c r="F439" s="17" t="str">
        <f>'Warehouse Management'!E439</f>
        <v>China</v>
      </c>
    </row>
    <row r="440" spans="1:6" x14ac:dyDescent="0.3">
      <c r="A440" s="16" t="str">
        <f>'Warehouse Management'!H440</f>
        <v>P-WD-95116</v>
      </c>
      <c r="B440" s="12" t="s">
        <v>2987</v>
      </c>
      <c r="C440" s="12" t="s">
        <v>2988</v>
      </c>
      <c r="D440" s="25" t="str">
        <f t="shared" si="6"/>
        <v>LD-IND-100844</v>
      </c>
      <c r="E440" s="12" t="s">
        <v>2118</v>
      </c>
      <c r="F440" s="17" t="str">
        <f>'Warehouse Management'!E440</f>
        <v>India</v>
      </c>
    </row>
    <row r="441" spans="1:6" x14ac:dyDescent="0.3">
      <c r="A441" s="16" t="str">
        <f>'Warehouse Management'!H441</f>
        <v>P-WD-95996</v>
      </c>
      <c r="B441" s="12" t="s">
        <v>2989</v>
      </c>
      <c r="C441" s="12" t="s">
        <v>2990</v>
      </c>
      <c r="D441" s="25" t="str">
        <f t="shared" si="6"/>
        <v>LD-USA-100578</v>
      </c>
      <c r="E441" s="12" t="s">
        <v>2115</v>
      </c>
      <c r="F441" s="17" t="str">
        <f>'Warehouse Management'!E441</f>
        <v>USA</v>
      </c>
    </row>
    <row r="442" spans="1:6" x14ac:dyDescent="0.3">
      <c r="A442" s="16" t="str">
        <f>'Warehouse Management'!H442</f>
        <v>P-WD-93416</v>
      </c>
      <c r="B442" s="12" t="s">
        <v>2991</v>
      </c>
      <c r="C442" s="12" t="s">
        <v>2992</v>
      </c>
      <c r="D442" s="25" t="str">
        <f t="shared" si="6"/>
        <v>LD-CHI-100873</v>
      </c>
      <c r="E442" s="12" t="s">
        <v>2118</v>
      </c>
      <c r="F442" s="17" t="str">
        <f>'Warehouse Management'!E442</f>
        <v>China</v>
      </c>
    </row>
    <row r="443" spans="1:6" x14ac:dyDescent="0.3">
      <c r="A443" s="16" t="str">
        <f>'Warehouse Management'!H443</f>
        <v>P-WD-62957</v>
      </c>
      <c r="B443" s="12" t="s">
        <v>2993</v>
      </c>
      <c r="C443" s="12" t="s">
        <v>2994</v>
      </c>
      <c r="D443" s="25" t="str">
        <f t="shared" si="6"/>
        <v>LD-USA-100578</v>
      </c>
      <c r="E443" s="12" t="s">
        <v>2109</v>
      </c>
      <c r="F443" s="17" t="str">
        <f>'Warehouse Management'!E443</f>
        <v>USA</v>
      </c>
    </row>
    <row r="444" spans="1:6" x14ac:dyDescent="0.3">
      <c r="A444" s="16" t="str">
        <f>'Warehouse Management'!H444</f>
        <v>P-WD-49276</v>
      </c>
      <c r="B444" s="12" t="s">
        <v>2995</v>
      </c>
      <c r="C444" s="12" t="s">
        <v>2996</v>
      </c>
      <c r="D444" s="25" t="str">
        <f t="shared" si="6"/>
        <v>LD-GER-100482</v>
      </c>
      <c r="E444" s="12" t="s">
        <v>2118</v>
      </c>
      <c r="F444" s="17" t="str">
        <f>'Warehouse Management'!E444</f>
        <v>Germany</v>
      </c>
    </row>
    <row r="445" spans="1:6" x14ac:dyDescent="0.3">
      <c r="A445" s="16" t="str">
        <f>'Warehouse Management'!H445</f>
        <v>P-WD-45292</v>
      </c>
      <c r="B445" s="12" t="s">
        <v>2997</v>
      </c>
      <c r="C445" s="12" t="s">
        <v>2998</v>
      </c>
      <c r="D445" s="25" t="str">
        <f t="shared" si="6"/>
        <v>LD-USA-100578</v>
      </c>
      <c r="E445" s="12" t="s">
        <v>2118</v>
      </c>
      <c r="F445" s="17" t="str">
        <f>'Warehouse Management'!E445</f>
        <v>USA</v>
      </c>
    </row>
    <row r="446" spans="1:6" x14ac:dyDescent="0.3">
      <c r="A446" s="16" t="str">
        <f>'Warehouse Management'!H446</f>
        <v>P-WD-93902</v>
      </c>
      <c r="B446" s="12" t="s">
        <v>2999</v>
      </c>
      <c r="C446" s="12" t="s">
        <v>3000</v>
      </c>
      <c r="D446" s="25" t="str">
        <f t="shared" si="6"/>
        <v>LD-GER-100482</v>
      </c>
      <c r="E446" s="12" t="s">
        <v>2118</v>
      </c>
      <c r="F446" s="17" t="str">
        <f>'Warehouse Management'!E446</f>
        <v>Germany</v>
      </c>
    </row>
    <row r="447" spans="1:6" x14ac:dyDescent="0.3">
      <c r="A447" s="16" t="str">
        <f>'Warehouse Management'!H447</f>
        <v>P-WD-32742</v>
      </c>
      <c r="B447" s="12" t="s">
        <v>3001</v>
      </c>
      <c r="C447" s="12" t="s">
        <v>3002</v>
      </c>
      <c r="D447" s="25" t="str">
        <f t="shared" si="6"/>
        <v>LD-CHI-100873</v>
      </c>
      <c r="E447" s="12" t="s">
        <v>2112</v>
      </c>
      <c r="F447" s="17" t="str">
        <f>'Warehouse Management'!E447</f>
        <v>China</v>
      </c>
    </row>
    <row r="448" spans="1:6" x14ac:dyDescent="0.3">
      <c r="A448" s="16" t="str">
        <f>'Warehouse Management'!H448</f>
        <v>P-WD-89326</v>
      </c>
      <c r="B448" s="12" t="s">
        <v>3003</v>
      </c>
      <c r="C448" s="12" t="s">
        <v>3004</v>
      </c>
      <c r="D448" s="25" t="str">
        <f t="shared" si="6"/>
        <v>LD-CHI-100873</v>
      </c>
      <c r="E448" s="12" t="s">
        <v>2118</v>
      </c>
      <c r="F448" s="17" t="str">
        <f>'Warehouse Management'!E448</f>
        <v>China</v>
      </c>
    </row>
    <row r="449" spans="1:6" x14ac:dyDescent="0.3">
      <c r="A449" s="16" t="str">
        <f>'Warehouse Management'!H449</f>
        <v>P-WD-91487</v>
      </c>
      <c r="B449" s="12" t="s">
        <v>3005</v>
      </c>
      <c r="C449" s="12" t="s">
        <v>3006</v>
      </c>
      <c r="D449" s="25" t="str">
        <f t="shared" si="6"/>
        <v>LD-IND-100844</v>
      </c>
      <c r="E449" s="12" t="s">
        <v>2118</v>
      </c>
      <c r="F449" s="17" t="str">
        <f>'Warehouse Management'!E449</f>
        <v>India</v>
      </c>
    </row>
    <row r="450" spans="1:6" x14ac:dyDescent="0.3">
      <c r="A450" s="16" t="str">
        <f>'Warehouse Management'!H450</f>
        <v>P-WD-68620</v>
      </c>
      <c r="B450" s="12" t="s">
        <v>3007</v>
      </c>
      <c r="C450" s="12" t="s">
        <v>3008</v>
      </c>
      <c r="D450" s="25" t="str">
        <f t="shared" ref="D450:D513" si="7">IF(F450="Germany","LD-GER-100482",IF(F450="China","LD-CHI-100873",IF(F450="India","LD-IND-100844",IF(F450="USA","LD-USA-100578",""))))</f>
        <v>LD-GER-100482</v>
      </c>
      <c r="E450" s="12" t="s">
        <v>2112</v>
      </c>
      <c r="F450" s="17" t="str">
        <f>'Warehouse Management'!E450</f>
        <v>Germany</v>
      </c>
    </row>
    <row r="451" spans="1:6" x14ac:dyDescent="0.3">
      <c r="A451" s="16" t="str">
        <f>'Warehouse Management'!H451</f>
        <v>P-WD-87683</v>
      </c>
      <c r="B451" s="12" t="s">
        <v>3009</v>
      </c>
      <c r="C451" s="12" t="s">
        <v>3010</v>
      </c>
      <c r="D451" s="25" t="str">
        <f t="shared" si="7"/>
        <v>LD-USA-100578</v>
      </c>
      <c r="E451" s="12" t="s">
        <v>2115</v>
      </c>
      <c r="F451" s="17" t="str">
        <f>'Warehouse Management'!E451</f>
        <v>USA</v>
      </c>
    </row>
    <row r="452" spans="1:6" x14ac:dyDescent="0.3">
      <c r="A452" s="16" t="str">
        <f>'Warehouse Management'!H452</f>
        <v>P-WD-37383</v>
      </c>
      <c r="B452" s="12" t="s">
        <v>3011</v>
      </c>
      <c r="C452" s="12" t="s">
        <v>3012</v>
      </c>
      <c r="D452" s="25" t="str">
        <f t="shared" si="7"/>
        <v>LD-GER-100482</v>
      </c>
      <c r="E452" s="12" t="s">
        <v>2109</v>
      </c>
      <c r="F452" s="17" t="str">
        <f>'Warehouse Management'!E452</f>
        <v>Germany</v>
      </c>
    </row>
    <row r="453" spans="1:6" x14ac:dyDescent="0.3">
      <c r="A453" s="16" t="str">
        <f>'Warehouse Management'!H453</f>
        <v>P-WD-34277</v>
      </c>
      <c r="B453" s="12" t="s">
        <v>3013</v>
      </c>
      <c r="C453" s="12" t="s">
        <v>3014</v>
      </c>
      <c r="D453" s="25" t="str">
        <f t="shared" si="7"/>
        <v>LD-GER-100482</v>
      </c>
      <c r="E453" s="12" t="s">
        <v>2118</v>
      </c>
      <c r="F453" s="17" t="str">
        <f>'Warehouse Management'!E453</f>
        <v>Germany</v>
      </c>
    </row>
    <row r="454" spans="1:6" x14ac:dyDescent="0.3">
      <c r="A454" s="16" t="str">
        <f>'Warehouse Management'!H454</f>
        <v>P-WD-45440</v>
      </c>
      <c r="B454" s="12" t="s">
        <v>3015</v>
      </c>
      <c r="C454" s="12" t="s">
        <v>3016</v>
      </c>
      <c r="D454" s="25" t="str">
        <f t="shared" si="7"/>
        <v>LD-USA-100578</v>
      </c>
      <c r="E454" s="12" t="s">
        <v>2112</v>
      </c>
      <c r="F454" s="17" t="str">
        <f>'Warehouse Management'!E454</f>
        <v>USA</v>
      </c>
    </row>
    <row r="455" spans="1:6" x14ac:dyDescent="0.3">
      <c r="A455" s="16" t="str">
        <f>'Warehouse Management'!H455</f>
        <v>P-WD-70783</v>
      </c>
      <c r="B455" s="12" t="s">
        <v>3017</v>
      </c>
      <c r="C455" s="12" t="s">
        <v>3018</v>
      </c>
      <c r="D455" s="25" t="str">
        <f t="shared" si="7"/>
        <v>LD-USA-100578</v>
      </c>
      <c r="E455" s="12" t="s">
        <v>2115</v>
      </c>
      <c r="F455" s="17" t="str">
        <f>'Warehouse Management'!E455</f>
        <v>USA</v>
      </c>
    </row>
    <row r="456" spans="1:6" x14ac:dyDescent="0.3">
      <c r="A456" s="16" t="str">
        <f>'Warehouse Management'!H456</f>
        <v>P-WD-92125</v>
      </c>
      <c r="B456" s="12" t="s">
        <v>3019</v>
      </c>
      <c r="C456" s="12" t="s">
        <v>3020</v>
      </c>
      <c r="D456" s="25" t="str">
        <f t="shared" si="7"/>
        <v>LD-USA-100578</v>
      </c>
      <c r="E456" s="12" t="s">
        <v>2118</v>
      </c>
      <c r="F456" s="17" t="str">
        <f>'Warehouse Management'!E456</f>
        <v>USA</v>
      </c>
    </row>
    <row r="457" spans="1:6" x14ac:dyDescent="0.3">
      <c r="A457" s="16" t="str">
        <f>'Warehouse Management'!H457</f>
        <v>P-WD-87257</v>
      </c>
      <c r="B457" s="12" t="s">
        <v>3021</v>
      </c>
      <c r="C457" s="12" t="s">
        <v>3022</v>
      </c>
      <c r="D457" s="25" t="str">
        <f t="shared" si="7"/>
        <v>LD-USA-100578</v>
      </c>
      <c r="E457" s="12" t="s">
        <v>2109</v>
      </c>
      <c r="F457" s="17" t="str">
        <f>'Warehouse Management'!E457</f>
        <v>USA</v>
      </c>
    </row>
    <row r="458" spans="1:6" x14ac:dyDescent="0.3">
      <c r="A458" s="16" t="str">
        <f>'Warehouse Management'!H458</f>
        <v>P-WD-53774</v>
      </c>
      <c r="B458" s="12" t="s">
        <v>3023</v>
      </c>
      <c r="C458" s="12" t="s">
        <v>3024</v>
      </c>
      <c r="D458" s="25" t="str">
        <f t="shared" si="7"/>
        <v>LD-USA-100578</v>
      </c>
      <c r="E458" s="12" t="s">
        <v>2115</v>
      </c>
      <c r="F458" s="17" t="str">
        <f>'Warehouse Management'!E458</f>
        <v>USA</v>
      </c>
    </row>
    <row r="459" spans="1:6" x14ac:dyDescent="0.3">
      <c r="A459" s="16" t="str">
        <f>'Warehouse Management'!H459</f>
        <v>P-WD-68239</v>
      </c>
      <c r="B459" s="12" t="s">
        <v>3025</v>
      </c>
      <c r="C459" s="12" t="s">
        <v>3026</v>
      </c>
      <c r="D459" s="25" t="str">
        <f t="shared" si="7"/>
        <v>LD-CHI-100873</v>
      </c>
      <c r="E459" s="12" t="s">
        <v>2109</v>
      </c>
      <c r="F459" s="17" t="str">
        <f>'Warehouse Management'!E459</f>
        <v>China</v>
      </c>
    </row>
    <row r="460" spans="1:6" x14ac:dyDescent="0.3">
      <c r="A460" s="16" t="str">
        <f>'Warehouse Management'!H460</f>
        <v>P-WD-66043</v>
      </c>
      <c r="B460" s="12" t="s">
        <v>3027</v>
      </c>
      <c r="C460" s="12" t="s">
        <v>3028</v>
      </c>
      <c r="D460" s="25" t="str">
        <f t="shared" si="7"/>
        <v>LD-CHI-100873</v>
      </c>
      <c r="E460" s="12" t="s">
        <v>2118</v>
      </c>
      <c r="F460" s="17" t="str">
        <f>'Warehouse Management'!E460</f>
        <v>China</v>
      </c>
    </row>
    <row r="461" spans="1:6" x14ac:dyDescent="0.3">
      <c r="A461" s="16" t="str">
        <f>'Warehouse Management'!H461</f>
        <v>P-WD-44100</v>
      </c>
      <c r="B461" s="12" t="s">
        <v>3029</v>
      </c>
      <c r="C461" s="12" t="s">
        <v>3030</v>
      </c>
      <c r="D461" s="25" t="str">
        <f t="shared" si="7"/>
        <v>LD-USA-100578</v>
      </c>
      <c r="E461" s="12" t="s">
        <v>2115</v>
      </c>
      <c r="F461" s="17" t="str">
        <f>'Warehouse Management'!E461</f>
        <v>USA</v>
      </c>
    </row>
    <row r="462" spans="1:6" x14ac:dyDescent="0.3">
      <c r="A462" s="16" t="str">
        <f>'Warehouse Management'!H462</f>
        <v>P-WD-44893</v>
      </c>
      <c r="B462" s="12" t="s">
        <v>3031</v>
      </c>
      <c r="C462" s="12" t="s">
        <v>3032</v>
      </c>
      <c r="D462" s="25" t="str">
        <f t="shared" si="7"/>
        <v>LD-IND-100844</v>
      </c>
      <c r="E462" s="12" t="s">
        <v>2115</v>
      </c>
      <c r="F462" s="17" t="str">
        <f>'Warehouse Management'!E462</f>
        <v>India</v>
      </c>
    </row>
    <row r="463" spans="1:6" x14ac:dyDescent="0.3">
      <c r="A463" s="16" t="str">
        <f>'Warehouse Management'!H463</f>
        <v>P-WD-46587</v>
      </c>
      <c r="B463" s="12" t="s">
        <v>3033</v>
      </c>
      <c r="C463" s="12" t="s">
        <v>3034</v>
      </c>
      <c r="D463" s="25" t="str">
        <f t="shared" si="7"/>
        <v>LD-GER-100482</v>
      </c>
      <c r="E463" s="12" t="s">
        <v>2115</v>
      </c>
      <c r="F463" s="17" t="str">
        <f>'Warehouse Management'!E463</f>
        <v>Germany</v>
      </c>
    </row>
    <row r="464" spans="1:6" x14ac:dyDescent="0.3">
      <c r="A464" s="16" t="str">
        <f>'Warehouse Management'!H464</f>
        <v>P-WD-52066</v>
      </c>
      <c r="B464" s="12" t="s">
        <v>3035</v>
      </c>
      <c r="C464" s="12" t="s">
        <v>3036</v>
      </c>
      <c r="D464" s="25" t="str">
        <f t="shared" si="7"/>
        <v>LD-GER-100482</v>
      </c>
      <c r="E464" s="12" t="s">
        <v>2118</v>
      </c>
      <c r="F464" s="17" t="str">
        <f>'Warehouse Management'!E464</f>
        <v>Germany</v>
      </c>
    </row>
    <row r="465" spans="1:6" x14ac:dyDescent="0.3">
      <c r="A465" s="16" t="str">
        <f>'Warehouse Management'!H465</f>
        <v>P-WD-75710</v>
      </c>
      <c r="B465" s="12" t="s">
        <v>3037</v>
      </c>
      <c r="C465" s="12" t="s">
        <v>3038</v>
      </c>
      <c r="D465" s="25" t="str">
        <f t="shared" si="7"/>
        <v>LD-IND-100844</v>
      </c>
      <c r="E465" s="12" t="s">
        <v>2109</v>
      </c>
      <c r="F465" s="17" t="str">
        <f>'Warehouse Management'!E465</f>
        <v>India</v>
      </c>
    </row>
    <row r="466" spans="1:6" x14ac:dyDescent="0.3">
      <c r="A466" s="16" t="str">
        <f>'Warehouse Management'!H466</f>
        <v>P-WD-48318</v>
      </c>
      <c r="B466" s="12" t="s">
        <v>3039</v>
      </c>
      <c r="C466" s="12" t="s">
        <v>3040</v>
      </c>
      <c r="D466" s="25" t="str">
        <f t="shared" si="7"/>
        <v>LD-IND-100844</v>
      </c>
      <c r="E466" s="12" t="s">
        <v>2109</v>
      </c>
      <c r="F466" s="17" t="str">
        <f>'Warehouse Management'!E466</f>
        <v>India</v>
      </c>
    </row>
    <row r="467" spans="1:6" x14ac:dyDescent="0.3">
      <c r="A467" s="16" t="str">
        <f>'Warehouse Management'!H467</f>
        <v>P-WD-68883</v>
      </c>
      <c r="B467" s="12" t="s">
        <v>3041</v>
      </c>
      <c r="C467" s="12" t="s">
        <v>3042</v>
      </c>
      <c r="D467" s="25" t="str">
        <f t="shared" si="7"/>
        <v>LD-USA-100578</v>
      </c>
      <c r="E467" s="12" t="s">
        <v>2112</v>
      </c>
      <c r="F467" s="17" t="str">
        <f>'Warehouse Management'!E467</f>
        <v>USA</v>
      </c>
    </row>
    <row r="468" spans="1:6" x14ac:dyDescent="0.3">
      <c r="A468" s="16" t="str">
        <f>'Warehouse Management'!H468</f>
        <v>P-WD-58630</v>
      </c>
      <c r="B468" s="12" t="s">
        <v>3043</v>
      </c>
      <c r="C468" s="12" t="s">
        <v>3044</v>
      </c>
      <c r="D468" s="25" t="str">
        <f t="shared" si="7"/>
        <v>LD-CHI-100873</v>
      </c>
      <c r="E468" s="12" t="s">
        <v>2115</v>
      </c>
      <c r="F468" s="17" t="str">
        <f>'Warehouse Management'!E468</f>
        <v>China</v>
      </c>
    </row>
    <row r="469" spans="1:6" x14ac:dyDescent="0.3">
      <c r="A469" s="16" t="str">
        <f>'Warehouse Management'!H469</f>
        <v>P-WD-45781</v>
      </c>
      <c r="B469" s="12" t="s">
        <v>3045</v>
      </c>
      <c r="C469" s="12" t="s">
        <v>3046</v>
      </c>
      <c r="D469" s="25" t="str">
        <f t="shared" si="7"/>
        <v>LD-GER-100482</v>
      </c>
      <c r="E469" s="12" t="s">
        <v>2109</v>
      </c>
      <c r="F469" s="17" t="str">
        <f>'Warehouse Management'!E469</f>
        <v>Germany</v>
      </c>
    </row>
    <row r="470" spans="1:6" x14ac:dyDescent="0.3">
      <c r="A470" s="16" t="str">
        <f>'Warehouse Management'!H470</f>
        <v>P-WD-58944</v>
      </c>
      <c r="B470" s="12" t="s">
        <v>3047</v>
      </c>
      <c r="C470" s="12" t="s">
        <v>3048</v>
      </c>
      <c r="D470" s="25" t="str">
        <f t="shared" si="7"/>
        <v>LD-CHI-100873</v>
      </c>
      <c r="E470" s="12" t="s">
        <v>2115</v>
      </c>
      <c r="F470" s="17" t="str">
        <f>'Warehouse Management'!E470</f>
        <v>China</v>
      </c>
    </row>
    <row r="471" spans="1:6" x14ac:dyDescent="0.3">
      <c r="A471" s="16" t="str">
        <f>'Warehouse Management'!H471</f>
        <v>P-WD-96135</v>
      </c>
      <c r="B471" s="12" t="s">
        <v>3049</v>
      </c>
      <c r="C471" s="12" t="s">
        <v>3050</v>
      </c>
      <c r="D471" s="25" t="str">
        <f t="shared" si="7"/>
        <v>LD-GER-100482</v>
      </c>
      <c r="E471" s="12" t="s">
        <v>2118</v>
      </c>
      <c r="F471" s="17" t="str">
        <f>'Warehouse Management'!E471</f>
        <v>Germany</v>
      </c>
    </row>
    <row r="472" spans="1:6" x14ac:dyDescent="0.3">
      <c r="A472" s="16" t="str">
        <f>'Warehouse Management'!H472</f>
        <v>P-WD-52667</v>
      </c>
      <c r="B472" s="12" t="s">
        <v>3051</v>
      </c>
      <c r="C472" s="12" t="s">
        <v>3052</v>
      </c>
      <c r="D472" s="25" t="str">
        <f t="shared" si="7"/>
        <v>LD-USA-100578</v>
      </c>
      <c r="E472" s="12" t="s">
        <v>2112</v>
      </c>
      <c r="F472" s="17" t="str">
        <f>'Warehouse Management'!E472</f>
        <v>USA</v>
      </c>
    </row>
    <row r="473" spans="1:6" x14ac:dyDescent="0.3">
      <c r="A473" s="16" t="str">
        <f>'Warehouse Management'!H473</f>
        <v>P-WD-56404</v>
      </c>
      <c r="B473" s="12" t="s">
        <v>3053</v>
      </c>
      <c r="C473" s="12" t="s">
        <v>3054</v>
      </c>
      <c r="D473" s="25" t="str">
        <f t="shared" si="7"/>
        <v>LD-USA-100578</v>
      </c>
      <c r="E473" s="12" t="s">
        <v>2118</v>
      </c>
      <c r="F473" s="17" t="str">
        <f>'Warehouse Management'!E473</f>
        <v>USA</v>
      </c>
    </row>
    <row r="474" spans="1:6" x14ac:dyDescent="0.3">
      <c r="A474" s="16" t="str">
        <f>'Warehouse Management'!H474</f>
        <v>P-WD-45817</v>
      </c>
      <c r="B474" s="12" t="s">
        <v>3055</v>
      </c>
      <c r="C474" s="12" t="s">
        <v>3056</v>
      </c>
      <c r="D474" s="25" t="str">
        <f t="shared" si="7"/>
        <v>LD-GER-100482</v>
      </c>
      <c r="E474" s="12" t="s">
        <v>2112</v>
      </c>
      <c r="F474" s="17" t="str">
        <f>'Warehouse Management'!E474</f>
        <v>Germany</v>
      </c>
    </row>
    <row r="475" spans="1:6" x14ac:dyDescent="0.3">
      <c r="A475" s="16" t="str">
        <f>'Warehouse Management'!H475</f>
        <v>P-WD-68631</v>
      </c>
      <c r="B475" s="12" t="s">
        <v>3057</v>
      </c>
      <c r="C475" s="12" t="s">
        <v>3058</v>
      </c>
      <c r="D475" s="25" t="str">
        <f t="shared" si="7"/>
        <v>LD-IND-100844</v>
      </c>
      <c r="E475" s="12" t="s">
        <v>2112</v>
      </c>
      <c r="F475" s="17" t="str">
        <f>'Warehouse Management'!E475</f>
        <v>India</v>
      </c>
    </row>
    <row r="476" spans="1:6" x14ac:dyDescent="0.3">
      <c r="A476" s="16" t="str">
        <f>'Warehouse Management'!H476</f>
        <v>P-WD-79508</v>
      </c>
      <c r="B476" s="12" t="s">
        <v>3059</v>
      </c>
      <c r="C476" s="12" t="s">
        <v>3060</v>
      </c>
      <c r="D476" s="25" t="str">
        <f t="shared" si="7"/>
        <v>LD-GER-100482</v>
      </c>
      <c r="E476" s="12" t="s">
        <v>2118</v>
      </c>
      <c r="F476" s="17" t="str">
        <f>'Warehouse Management'!E476</f>
        <v>Germany</v>
      </c>
    </row>
    <row r="477" spans="1:6" x14ac:dyDescent="0.3">
      <c r="A477" s="16" t="str">
        <f>'Warehouse Management'!H477</f>
        <v>P-WD-88524</v>
      </c>
      <c r="B477" s="12" t="s">
        <v>3061</v>
      </c>
      <c r="C477" s="12" t="s">
        <v>3062</v>
      </c>
      <c r="D477" s="25" t="str">
        <f t="shared" si="7"/>
        <v>LD-IND-100844</v>
      </c>
      <c r="E477" s="12" t="s">
        <v>2112</v>
      </c>
      <c r="F477" s="17" t="str">
        <f>'Warehouse Management'!E477</f>
        <v>India</v>
      </c>
    </row>
    <row r="478" spans="1:6" x14ac:dyDescent="0.3">
      <c r="A478" s="16" t="str">
        <f>'Warehouse Management'!H478</f>
        <v>P-WD-76474</v>
      </c>
      <c r="B478" s="12" t="s">
        <v>3063</v>
      </c>
      <c r="C478" s="12" t="s">
        <v>3064</v>
      </c>
      <c r="D478" s="25" t="str">
        <f t="shared" si="7"/>
        <v>LD-CHI-100873</v>
      </c>
      <c r="E478" s="12" t="s">
        <v>2115</v>
      </c>
      <c r="F478" s="17" t="str">
        <f>'Warehouse Management'!E478</f>
        <v>China</v>
      </c>
    </row>
    <row r="479" spans="1:6" x14ac:dyDescent="0.3">
      <c r="A479" s="16" t="str">
        <f>'Warehouse Management'!H479</f>
        <v>P-WD-99212</v>
      </c>
      <c r="B479" s="12" t="s">
        <v>3065</v>
      </c>
      <c r="C479" s="12" t="s">
        <v>3066</v>
      </c>
      <c r="D479" s="25" t="str">
        <f t="shared" si="7"/>
        <v>LD-GER-100482</v>
      </c>
      <c r="E479" s="12" t="s">
        <v>2109</v>
      </c>
      <c r="F479" s="17" t="str">
        <f>'Warehouse Management'!E479</f>
        <v>Germany</v>
      </c>
    </row>
    <row r="480" spans="1:6" x14ac:dyDescent="0.3">
      <c r="A480" s="16" t="str">
        <f>'Warehouse Management'!H480</f>
        <v>P-WD-97308</v>
      </c>
      <c r="B480" s="12" t="s">
        <v>3067</v>
      </c>
      <c r="C480" s="12" t="s">
        <v>3068</v>
      </c>
      <c r="D480" s="25" t="str">
        <f t="shared" si="7"/>
        <v>LD-CHI-100873</v>
      </c>
      <c r="E480" s="12" t="s">
        <v>2115</v>
      </c>
      <c r="F480" s="17" t="str">
        <f>'Warehouse Management'!E480</f>
        <v>China</v>
      </c>
    </row>
    <row r="481" spans="1:6" x14ac:dyDescent="0.3">
      <c r="A481" s="16" t="str">
        <f>'Warehouse Management'!H481</f>
        <v>P-WD-52720</v>
      </c>
      <c r="B481" s="12" t="s">
        <v>3069</v>
      </c>
      <c r="C481" s="12" t="s">
        <v>3070</v>
      </c>
      <c r="D481" s="25" t="str">
        <f t="shared" si="7"/>
        <v>LD-CHI-100873</v>
      </c>
      <c r="E481" s="12" t="s">
        <v>2112</v>
      </c>
      <c r="F481" s="17" t="str">
        <f>'Warehouse Management'!E481</f>
        <v>China</v>
      </c>
    </row>
    <row r="482" spans="1:6" x14ac:dyDescent="0.3">
      <c r="A482" s="16" t="str">
        <f>'Warehouse Management'!H482</f>
        <v>P-WD-34124</v>
      </c>
      <c r="B482" s="12" t="s">
        <v>3071</v>
      </c>
      <c r="C482" s="12" t="s">
        <v>3072</v>
      </c>
      <c r="D482" s="25" t="str">
        <f t="shared" si="7"/>
        <v>LD-CHI-100873</v>
      </c>
      <c r="E482" s="12" t="s">
        <v>2115</v>
      </c>
      <c r="F482" s="17" t="str">
        <f>'Warehouse Management'!E482</f>
        <v>China</v>
      </c>
    </row>
    <row r="483" spans="1:6" x14ac:dyDescent="0.3">
      <c r="A483" s="16" t="str">
        <f>'Warehouse Management'!H483</f>
        <v>P-WD-85526</v>
      </c>
      <c r="B483" s="12" t="s">
        <v>3073</v>
      </c>
      <c r="C483" s="12" t="s">
        <v>3074</v>
      </c>
      <c r="D483" s="25" t="str">
        <f t="shared" si="7"/>
        <v>LD-IND-100844</v>
      </c>
      <c r="E483" s="12" t="s">
        <v>2118</v>
      </c>
      <c r="F483" s="17" t="str">
        <f>'Warehouse Management'!E483</f>
        <v>India</v>
      </c>
    </row>
    <row r="484" spans="1:6" x14ac:dyDescent="0.3">
      <c r="A484" s="16" t="str">
        <f>'Warehouse Management'!H484</f>
        <v>P-WD-73585</v>
      </c>
      <c r="B484" s="12" t="s">
        <v>3075</v>
      </c>
      <c r="C484" s="12" t="s">
        <v>3076</v>
      </c>
      <c r="D484" s="25" t="str">
        <f t="shared" si="7"/>
        <v>LD-USA-100578</v>
      </c>
      <c r="E484" s="12" t="s">
        <v>2112</v>
      </c>
      <c r="F484" s="17" t="str">
        <f>'Warehouse Management'!E484</f>
        <v>USA</v>
      </c>
    </row>
    <row r="485" spans="1:6" x14ac:dyDescent="0.3">
      <c r="A485" s="16" t="str">
        <f>'Warehouse Management'!H485</f>
        <v>P-WD-86633</v>
      </c>
      <c r="B485" s="12" t="s">
        <v>3077</v>
      </c>
      <c r="C485" s="12" t="s">
        <v>3078</v>
      </c>
      <c r="D485" s="25" t="str">
        <f t="shared" si="7"/>
        <v>LD-CHI-100873</v>
      </c>
      <c r="E485" s="12" t="s">
        <v>2118</v>
      </c>
      <c r="F485" s="17" t="str">
        <f>'Warehouse Management'!E485</f>
        <v>China</v>
      </c>
    </row>
    <row r="486" spans="1:6" x14ac:dyDescent="0.3">
      <c r="A486" s="16" t="str">
        <f>'Warehouse Management'!H486</f>
        <v>P-WD-73889</v>
      </c>
      <c r="B486" s="12" t="s">
        <v>3079</v>
      </c>
      <c r="C486" s="12" t="s">
        <v>3080</v>
      </c>
      <c r="D486" s="25" t="str">
        <f t="shared" si="7"/>
        <v>LD-GER-100482</v>
      </c>
      <c r="E486" s="12" t="s">
        <v>2115</v>
      </c>
      <c r="F486" s="17" t="str">
        <f>'Warehouse Management'!E486</f>
        <v>Germany</v>
      </c>
    </row>
    <row r="487" spans="1:6" x14ac:dyDescent="0.3">
      <c r="A487" s="16" t="str">
        <f>'Warehouse Management'!H487</f>
        <v>P-WD-88911</v>
      </c>
      <c r="B487" s="12" t="s">
        <v>3081</v>
      </c>
      <c r="C487" s="12" t="s">
        <v>3082</v>
      </c>
      <c r="D487" s="25" t="str">
        <f t="shared" si="7"/>
        <v>LD-USA-100578</v>
      </c>
      <c r="E487" s="12" t="s">
        <v>2118</v>
      </c>
      <c r="F487" s="17" t="str">
        <f>'Warehouse Management'!E487</f>
        <v>USA</v>
      </c>
    </row>
    <row r="488" spans="1:6" x14ac:dyDescent="0.3">
      <c r="A488" s="16" t="str">
        <f>'Warehouse Management'!H488</f>
        <v>P-WD-97345</v>
      </c>
      <c r="B488" s="12" t="s">
        <v>3083</v>
      </c>
      <c r="C488" s="12" t="s">
        <v>3084</v>
      </c>
      <c r="D488" s="25" t="str">
        <f t="shared" si="7"/>
        <v>LD-USA-100578</v>
      </c>
      <c r="E488" s="12" t="s">
        <v>2109</v>
      </c>
      <c r="F488" s="17" t="str">
        <f>'Warehouse Management'!E488</f>
        <v>USA</v>
      </c>
    </row>
    <row r="489" spans="1:6" x14ac:dyDescent="0.3">
      <c r="A489" s="16" t="str">
        <f>'Warehouse Management'!H489</f>
        <v>P-WD-58451</v>
      </c>
      <c r="B489" s="12" t="s">
        <v>3085</v>
      </c>
      <c r="C489" s="12" t="s">
        <v>3086</v>
      </c>
      <c r="D489" s="25" t="str">
        <f t="shared" si="7"/>
        <v>LD-IND-100844</v>
      </c>
      <c r="E489" s="12" t="s">
        <v>2109</v>
      </c>
      <c r="F489" s="17" t="str">
        <f>'Warehouse Management'!E489</f>
        <v>India</v>
      </c>
    </row>
    <row r="490" spans="1:6" x14ac:dyDescent="0.3">
      <c r="A490" s="16" t="str">
        <f>'Warehouse Management'!H490</f>
        <v>P-WD-36500</v>
      </c>
      <c r="B490" s="12" t="s">
        <v>3087</v>
      </c>
      <c r="C490" s="12" t="s">
        <v>3088</v>
      </c>
      <c r="D490" s="25" t="str">
        <f t="shared" si="7"/>
        <v>LD-CHI-100873</v>
      </c>
      <c r="E490" s="12" t="s">
        <v>2115</v>
      </c>
      <c r="F490" s="17" t="str">
        <f>'Warehouse Management'!E490</f>
        <v>China</v>
      </c>
    </row>
    <row r="491" spans="1:6" x14ac:dyDescent="0.3">
      <c r="A491" s="16" t="str">
        <f>'Warehouse Management'!H491</f>
        <v>P-WD-70163</v>
      </c>
      <c r="B491" s="12" t="s">
        <v>3089</v>
      </c>
      <c r="C491" s="12" t="s">
        <v>3090</v>
      </c>
      <c r="D491" s="25" t="str">
        <f t="shared" si="7"/>
        <v>LD-IND-100844</v>
      </c>
      <c r="E491" s="12" t="s">
        <v>2115</v>
      </c>
      <c r="F491" s="17" t="str">
        <f>'Warehouse Management'!E491</f>
        <v>India</v>
      </c>
    </row>
    <row r="492" spans="1:6" x14ac:dyDescent="0.3">
      <c r="A492" s="16" t="str">
        <f>'Warehouse Management'!H492</f>
        <v>P-WD-64527</v>
      </c>
      <c r="B492" s="12" t="s">
        <v>3091</v>
      </c>
      <c r="C492" s="12" t="s">
        <v>3092</v>
      </c>
      <c r="D492" s="25" t="str">
        <f t="shared" si="7"/>
        <v>LD-GER-100482</v>
      </c>
      <c r="E492" s="12" t="s">
        <v>2118</v>
      </c>
      <c r="F492" s="17" t="str">
        <f>'Warehouse Management'!E492</f>
        <v>Germany</v>
      </c>
    </row>
    <row r="493" spans="1:6" x14ac:dyDescent="0.3">
      <c r="A493" s="16" t="str">
        <f>'Warehouse Management'!H493</f>
        <v>P-WD-40009</v>
      </c>
      <c r="B493" s="12" t="s">
        <v>3093</v>
      </c>
      <c r="C493" s="12" t="s">
        <v>3094</v>
      </c>
      <c r="D493" s="25" t="str">
        <f t="shared" si="7"/>
        <v>LD-GER-100482</v>
      </c>
      <c r="E493" s="12" t="s">
        <v>2115</v>
      </c>
      <c r="F493" s="17" t="str">
        <f>'Warehouse Management'!E493</f>
        <v>Germany</v>
      </c>
    </row>
    <row r="494" spans="1:6" x14ac:dyDescent="0.3">
      <c r="A494" s="16" t="str">
        <f>'Warehouse Management'!H494</f>
        <v>P-WD-52433</v>
      </c>
      <c r="B494" s="12" t="s">
        <v>3095</v>
      </c>
      <c r="C494" s="12" t="s">
        <v>3096</v>
      </c>
      <c r="D494" s="25" t="str">
        <f t="shared" si="7"/>
        <v>LD-USA-100578</v>
      </c>
      <c r="E494" s="12" t="s">
        <v>2109</v>
      </c>
      <c r="F494" s="17" t="str">
        <f>'Warehouse Management'!E494</f>
        <v>USA</v>
      </c>
    </row>
    <row r="495" spans="1:6" x14ac:dyDescent="0.3">
      <c r="A495" s="16" t="str">
        <f>'Warehouse Management'!H495</f>
        <v>P-WD-57142</v>
      </c>
      <c r="B495" s="12" t="s">
        <v>3097</v>
      </c>
      <c r="C495" s="12" t="s">
        <v>3098</v>
      </c>
      <c r="D495" s="25" t="str">
        <f t="shared" si="7"/>
        <v>LD-USA-100578</v>
      </c>
      <c r="E495" s="12" t="s">
        <v>2115</v>
      </c>
      <c r="F495" s="17" t="str">
        <f>'Warehouse Management'!E495</f>
        <v>USA</v>
      </c>
    </row>
    <row r="496" spans="1:6" x14ac:dyDescent="0.3">
      <c r="A496" s="16" t="str">
        <f>'Warehouse Management'!H496</f>
        <v>P-WD-62393</v>
      </c>
      <c r="B496" s="12" t="s">
        <v>3099</v>
      </c>
      <c r="C496" s="12" t="s">
        <v>3100</v>
      </c>
      <c r="D496" s="25" t="str">
        <f t="shared" si="7"/>
        <v>LD-USA-100578</v>
      </c>
      <c r="E496" s="12" t="s">
        <v>2115</v>
      </c>
      <c r="F496" s="17" t="str">
        <f>'Warehouse Management'!E496</f>
        <v>USA</v>
      </c>
    </row>
    <row r="497" spans="1:6" x14ac:dyDescent="0.3">
      <c r="A497" s="16" t="str">
        <f>'Warehouse Management'!H497</f>
        <v>P-WD-47560</v>
      </c>
      <c r="B497" s="12" t="s">
        <v>3101</v>
      </c>
      <c r="C497" s="12" t="s">
        <v>3102</v>
      </c>
      <c r="D497" s="25" t="str">
        <f t="shared" si="7"/>
        <v>LD-GER-100482</v>
      </c>
      <c r="E497" s="12" t="s">
        <v>2112</v>
      </c>
      <c r="F497" s="17" t="str">
        <f>'Warehouse Management'!E497</f>
        <v>Germany</v>
      </c>
    </row>
    <row r="498" spans="1:6" x14ac:dyDescent="0.3">
      <c r="A498" s="16" t="str">
        <f>'Warehouse Management'!H498</f>
        <v>P-WD-41144</v>
      </c>
      <c r="B498" s="12" t="s">
        <v>3103</v>
      </c>
      <c r="C498" s="12" t="s">
        <v>3104</v>
      </c>
      <c r="D498" s="25" t="str">
        <f t="shared" si="7"/>
        <v>LD-IND-100844</v>
      </c>
      <c r="E498" s="12" t="s">
        <v>2112</v>
      </c>
      <c r="F498" s="17" t="str">
        <f>'Warehouse Management'!E498</f>
        <v>India</v>
      </c>
    </row>
    <row r="499" spans="1:6" x14ac:dyDescent="0.3">
      <c r="A499" s="16" t="str">
        <f>'Warehouse Management'!H499</f>
        <v>P-WD-51413</v>
      </c>
      <c r="B499" s="12" t="s">
        <v>3105</v>
      </c>
      <c r="C499" s="12" t="s">
        <v>3106</v>
      </c>
      <c r="D499" s="25" t="str">
        <f t="shared" si="7"/>
        <v>LD-USA-100578</v>
      </c>
      <c r="E499" s="12" t="s">
        <v>2115</v>
      </c>
      <c r="F499" s="17" t="str">
        <f>'Warehouse Management'!E499</f>
        <v>USA</v>
      </c>
    </row>
    <row r="500" spans="1:6" x14ac:dyDescent="0.3">
      <c r="A500" s="16" t="str">
        <f>'Warehouse Management'!H500</f>
        <v>P-WD-32775</v>
      </c>
      <c r="B500" s="12" t="s">
        <v>3107</v>
      </c>
      <c r="C500" s="12" t="s">
        <v>3108</v>
      </c>
      <c r="D500" s="25" t="str">
        <f t="shared" si="7"/>
        <v>LD-GER-100482</v>
      </c>
      <c r="E500" s="12" t="s">
        <v>2109</v>
      </c>
      <c r="F500" s="17" t="str">
        <f>'Warehouse Management'!E500</f>
        <v>Germany</v>
      </c>
    </row>
    <row r="501" spans="1:6" x14ac:dyDescent="0.3">
      <c r="A501" s="16" t="str">
        <f>'Warehouse Management'!H501</f>
        <v>P-WD-63307</v>
      </c>
      <c r="B501" s="12" t="s">
        <v>3109</v>
      </c>
      <c r="C501" s="12" t="s">
        <v>3110</v>
      </c>
      <c r="D501" s="25" t="str">
        <f t="shared" si="7"/>
        <v>LD-IND-100844</v>
      </c>
      <c r="E501" s="12" t="s">
        <v>2109</v>
      </c>
      <c r="F501" s="17" t="str">
        <f>'Warehouse Management'!E501</f>
        <v>India</v>
      </c>
    </row>
    <row r="502" spans="1:6" x14ac:dyDescent="0.3">
      <c r="A502" s="16" t="str">
        <f>'Warehouse Management'!H502</f>
        <v>P-WD-79037</v>
      </c>
      <c r="B502" s="12" t="s">
        <v>3111</v>
      </c>
      <c r="C502" s="12" t="s">
        <v>3112</v>
      </c>
      <c r="D502" s="25" t="str">
        <f t="shared" si="7"/>
        <v>LD-GER-100482</v>
      </c>
      <c r="E502" s="12" t="s">
        <v>2115</v>
      </c>
      <c r="F502" s="17" t="str">
        <f>'Warehouse Management'!E502</f>
        <v>Germany</v>
      </c>
    </row>
    <row r="503" spans="1:6" x14ac:dyDescent="0.3">
      <c r="A503" s="16" t="str">
        <f>'Warehouse Management'!H503</f>
        <v>P-WD-54136</v>
      </c>
      <c r="B503" s="12" t="s">
        <v>3113</v>
      </c>
      <c r="C503" s="12" t="s">
        <v>3114</v>
      </c>
      <c r="D503" s="25" t="str">
        <f t="shared" si="7"/>
        <v>LD-GER-100482</v>
      </c>
      <c r="E503" s="12" t="s">
        <v>2115</v>
      </c>
      <c r="F503" s="17" t="str">
        <f>'Warehouse Management'!E503</f>
        <v>Germany</v>
      </c>
    </row>
    <row r="504" spans="1:6" x14ac:dyDescent="0.3">
      <c r="A504" s="16" t="str">
        <f>'Warehouse Management'!H504</f>
        <v>P-WD-56099</v>
      </c>
      <c r="B504" s="12" t="s">
        <v>3115</v>
      </c>
      <c r="C504" s="12" t="s">
        <v>3116</v>
      </c>
      <c r="D504" s="25" t="str">
        <f t="shared" si="7"/>
        <v>LD-IND-100844</v>
      </c>
      <c r="E504" s="12" t="s">
        <v>2109</v>
      </c>
      <c r="F504" s="17" t="str">
        <f>'Warehouse Management'!E504</f>
        <v>India</v>
      </c>
    </row>
    <row r="505" spans="1:6" x14ac:dyDescent="0.3">
      <c r="A505" s="16" t="str">
        <f>'Warehouse Management'!H505</f>
        <v>P-WD-85827</v>
      </c>
      <c r="B505" s="12" t="s">
        <v>3117</v>
      </c>
      <c r="C505" s="12" t="s">
        <v>3118</v>
      </c>
      <c r="D505" s="25" t="str">
        <f t="shared" si="7"/>
        <v>LD-USA-100578</v>
      </c>
      <c r="E505" s="12" t="s">
        <v>2115</v>
      </c>
      <c r="F505" s="17" t="str">
        <f>'Warehouse Management'!E505</f>
        <v>USA</v>
      </c>
    </row>
    <row r="506" spans="1:6" x14ac:dyDescent="0.3">
      <c r="A506" s="16" t="str">
        <f>'Warehouse Management'!H506</f>
        <v>P-WD-31626</v>
      </c>
      <c r="B506" s="12" t="s">
        <v>3119</v>
      </c>
      <c r="C506" s="12" t="s">
        <v>3120</v>
      </c>
      <c r="D506" s="25" t="str">
        <f t="shared" si="7"/>
        <v>LD-USA-100578</v>
      </c>
      <c r="E506" s="12" t="s">
        <v>2118</v>
      </c>
      <c r="F506" s="17" t="str">
        <f>'Warehouse Management'!E506</f>
        <v>USA</v>
      </c>
    </row>
    <row r="507" spans="1:6" x14ac:dyDescent="0.3">
      <c r="A507" s="16" t="str">
        <f>'Warehouse Management'!H507</f>
        <v>P-WD-97002</v>
      </c>
      <c r="B507" s="12" t="s">
        <v>3121</v>
      </c>
      <c r="C507" s="12" t="s">
        <v>3122</v>
      </c>
      <c r="D507" s="25" t="str">
        <f t="shared" si="7"/>
        <v>LD-USA-100578</v>
      </c>
      <c r="E507" s="12" t="s">
        <v>2115</v>
      </c>
      <c r="F507" s="17" t="str">
        <f>'Warehouse Management'!E507</f>
        <v>USA</v>
      </c>
    </row>
    <row r="508" spans="1:6" x14ac:dyDescent="0.3">
      <c r="A508" s="16" t="str">
        <f>'Warehouse Management'!H508</f>
        <v>P-WD-88709</v>
      </c>
      <c r="B508" s="12" t="s">
        <v>3123</v>
      </c>
      <c r="C508" s="12" t="s">
        <v>3124</v>
      </c>
      <c r="D508" s="25" t="str">
        <f t="shared" si="7"/>
        <v>LD-GER-100482</v>
      </c>
      <c r="E508" s="12" t="s">
        <v>2115</v>
      </c>
      <c r="F508" s="17" t="str">
        <f>'Warehouse Management'!E508</f>
        <v>Germany</v>
      </c>
    </row>
    <row r="509" spans="1:6" x14ac:dyDescent="0.3">
      <c r="A509" s="16" t="str">
        <f>'Warehouse Management'!H509</f>
        <v>P-WD-64648</v>
      </c>
      <c r="B509" s="12" t="s">
        <v>3125</v>
      </c>
      <c r="C509" s="12" t="s">
        <v>3126</v>
      </c>
      <c r="D509" s="25" t="str">
        <f t="shared" si="7"/>
        <v>LD-USA-100578</v>
      </c>
      <c r="E509" s="12" t="s">
        <v>2109</v>
      </c>
      <c r="F509" s="17" t="str">
        <f>'Warehouse Management'!E509</f>
        <v>USA</v>
      </c>
    </row>
    <row r="510" spans="1:6" x14ac:dyDescent="0.3">
      <c r="A510" s="16" t="str">
        <f>'Warehouse Management'!H510</f>
        <v>P-WD-37230</v>
      </c>
      <c r="B510" s="12" t="s">
        <v>3127</v>
      </c>
      <c r="C510" s="12" t="s">
        <v>3128</v>
      </c>
      <c r="D510" s="25" t="str">
        <f t="shared" si="7"/>
        <v>LD-GER-100482</v>
      </c>
      <c r="E510" s="12" t="s">
        <v>2109</v>
      </c>
      <c r="F510" s="17" t="str">
        <f>'Warehouse Management'!E510</f>
        <v>Germany</v>
      </c>
    </row>
    <row r="511" spans="1:6" x14ac:dyDescent="0.3">
      <c r="A511" s="16" t="str">
        <f>'Warehouse Management'!H511</f>
        <v>P-WD-90987</v>
      </c>
      <c r="B511" s="12" t="s">
        <v>3129</v>
      </c>
      <c r="C511" s="12" t="s">
        <v>3130</v>
      </c>
      <c r="D511" s="25" t="str">
        <f t="shared" si="7"/>
        <v>LD-CHI-100873</v>
      </c>
      <c r="E511" s="12" t="s">
        <v>2109</v>
      </c>
      <c r="F511" s="17" t="str">
        <f>'Warehouse Management'!E511</f>
        <v>China</v>
      </c>
    </row>
    <row r="512" spans="1:6" x14ac:dyDescent="0.3">
      <c r="A512" s="16" t="str">
        <f>'Warehouse Management'!H512</f>
        <v>P-WD-84507</v>
      </c>
      <c r="B512" s="12" t="s">
        <v>3131</v>
      </c>
      <c r="C512" s="12" t="s">
        <v>3132</v>
      </c>
      <c r="D512" s="25" t="str">
        <f t="shared" si="7"/>
        <v>LD-USA-100578</v>
      </c>
      <c r="E512" s="12" t="s">
        <v>2115</v>
      </c>
      <c r="F512" s="17" t="str">
        <f>'Warehouse Management'!E512</f>
        <v>USA</v>
      </c>
    </row>
    <row r="513" spans="1:6" x14ac:dyDescent="0.3">
      <c r="A513" s="16" t="str">
        <f>'Warehouse Management'!H513</f>
        <v>P-WD-47199</v>
      </c>
      <c r="B513" s="12" t="s">
        <v>3133</v>
      </c>
      <c r="C513" s="12" t="s">
        <v>3134</v>
      </c>
      <c r="D513" s="25" t="str">
        <f t="shared" si="7"/>
        <v>LD-IND-100844</v>
      </c>
      <c r="E513" s="12" t="s">
        <v>2115</v>
      </c>
      <c r="F513" s="17" t="str">
        <f>'Warehouse Management'!E513</f>
        <v>India</v>
      </c>
    </row>
    <row r="514" spans="1:6" x14ac:dyDescent="0.3">
      <c r="A514" s="16" t="str">
        <f>'Warehouse Management'!H514</f>
        <v>P-WD-62107</v>
      </c>
      <c r="B514" s="12" t="s">
        <v>3135</v>
      </c>
      <c r="C514" s="12" t="s">
        <v>3136</v>
      </c>
      <c r="D514" s="25" t="str">
        <f t="shared" ref="D514:D577" si="8">IF(F514="Germany","LD-GER-100482",IF(F514="China","LD-CHI-100873",IF(F514="India","LD-IND-100844",IF(F514="USA","LD-USA-100578",""))))</f>
        <v>LD-CHI-100873</v>
      </c>
      <c r="E514" s="12" t="s">
        <v>2115</v>
      </c>
      <c r="F514" s="17" t="str">
        <f>'Warehouse Management'!E514</f>
        <v>China</v>
      </c>
    </row>
    <row r="515" spans="1:6" x14ac:dyDescent="0.3">
      <c r="A515" s="16" t="str">
        <f>'Warehouse Management'!H515</f>
        <v>P-WD-35390</v>
      </c>
      <c r="B515" s="12" t="s">
        <v>3137</v>
      </c>
      <c r="C515" s="12" t="s">
        <v>3138</v>
      </c>
      <c r="D515" s="25" t="str">
        <f t="shared" si="8"/>
        <v>LD-CHI-100873</v>
      </c>
      <c r="E515" s="12" t="s">
        <v>2118</v>
      </c>
      <c r="F515" s="17" t="str">
        <f>'Warehouse Management'!E515</f>
        <v>China</v>
      </c>
    </row>
    <row r="516" spans="1:6" x14ac:dyDescent="0.3">
      <c r="A516" s="16" t="str">
        <f>'Warehouse Management'!H516</f>
        <v>P-WD-71255</v>
      </c>
      <c r="B516" s="12" t="s">
        <v>3139</v>
      </c>
      <c r="C516" s="12" t="s">
        <v>3140</v>
      </c>
      <c r="D516" s="25" t="str">
        <f t="shared" si="8"/>
        <v>LD-IND-100844</v>
      </c>
      <c r="E516" s="12" t="s">
        <v>2112</v>
      </c>
      <c r="F516" s="17" t="str">
        <f>'Warehouse Management'!E516</f>
        <v>India</v>
      </c>
    </row>
    <row r="517" spans="1:6" x14ac:dyDescent="0.3">
      <c r="A517" s="16" t="str">
        <f>'Warehouse Management'!H517</f>
        <v>P-WD-82492</v>
      </c>
      <c r="B517" s="12" t="s">
        <v>3141</v>
      </c>
      <c r="C517" s="12" t="s">
        <v>3142</v>
      </c>
      <c r="D517" s="25" t="str">
        <f t="shared" si="8"/>
        <v>LD-GER-100482</v>
      </c>
      <c r="E517" s="12" t="s">
        <v>2112</v>
      </c>
      <c r="F517" s="17" t="str">
        <f>'Warehouse Management'!E517</f>
        <v>Germany</v>
      </c>
    </row>
    <row r="518" spans="1:6" x14ac:dyDescent="0.3">
      <c r="A518" s="16" t="str">
        <f>'Warehouse Management'!H518</f>
        <v>P-WD-93067</v>
      </c>
      <c r="B518" s="12" t="s">
        <v>3143</v>
      </c>
      <c r="C518" s="12" t="s">
        <v>3144</v>
      </c>
      <c r="D518" s="25" t="str">
        <f t="shared" si="8"/>
        <v>LD-IND-100844</v>
      </c>
      <c r="E518" s="12" t="s">
        <v>2112</v>
      </c>
      <c r="F518" s="17" t="str">
        <f>'Warehouse Management'!E518</f>
        <v>India</v>
      </c>
    </row>
    <row r="519" spans="1:6" x14ac:dyDescent="0.3">
      <c r="A519" s="16" t="str">
        <f>'Warehouse Management'!H519</f>
        <v>P-WD-65994</v>
      </c>
      <c r="B519" s="12" t="s">
        <v>3145</v>
      </c>
      <c r="C519" s="12" t="s">
        <v>3146</v>
      </c>
      <c r="D519" s="25" t="str">
        <f t="shared" si="8"/>
        <v>LD-GER-100482</v>
      </c>
      <c r="E519" s="12" t="s">
        <v>2115</v>
      </c>
      <c r="F519" s="17" t="str">
        <f>'Warehouse Management'!E519</f>
        <v>Germany</v>
      </c>
    </row>
    <row r="520" spans="1:6" x14ac:dyDescent="0.3">
      <c r="A520" s="16" t="str">
        <f>'Warehouse Management'!H520</f>
        <v>P-WD-94730</v>
      </c>
      <c r="B520" s="12" t="s">
        <v>3147</v>
      </c>
      <c r="C520" s="12" t="s">
        <v>3148</v>
      </c>
      <c r="D520" s="25" t="str">
        <f t="shared" si="8"/>
        <v>LD-USA-100578</v>
      </c>
      <c r="E520" s="12" t="s">
        <v>2115</v>
      </c>
      <c r="F520" s="17" t="str">
        <f>'Warehouse Management'!E520</f>
        <v>USA</v>
      </c>
    </row>
    <row r="521" spans="1:6" x14ac:dyDescent="0.3">
      <c r="A521" s="16" t="str">
        <f>'Warehouse Management'!H521</f>
        <v>P-WD-86273</v>
      </c>
      <c r="B521" s="12" t="s">
        <v>3149</v>
      </c>
      <c r="C521" s="12" t="s">
        <v>3150</v>
      </c>
      <c r="D521" s="25" t="str">
        <f t="shared" si="8"/>
        <v>LD-CHI-100873</v>
      </c>
      <c r="E521" s="12" t="s">
        <v>2115</v>
      </c>
      <c r="F521" s="17" t="str">
        <f>'Warehouse Management'!E521</f>
        <v>China</v>
      </c>
    </row>
    <row r="522" spans="1:6" x14ac:dyDescent="0.3">
      <c r="A522" s="16" t="str">
        <f>'Warehouse Management'!H522</f>
        <v>P-WD-37796</v>
      </c>
      <c r="B522" s="12" t="s">
        <v>3151</v>
      </c>
      <c r="C522" s="12" t="s">
        <v>3152</v>
      </c>
      <c r="D522" s="25" t="str">
        <f t="shared" si="8"/>
        <v>LD-IND-100844</v>
      </c>
      <c r="E522" s="12" t="s">
        <v>2112</v>
      </c>
      <c r="F522" s="17" t="str">
        <f>'Warehouse Management'!E522</f>
        <v>India</v>
      </c>
    </row>
    <row r="523" spans="1:6" x14ac:dyDescent="0.3">
      <c r="A523" s="16" t="str">
        <f>'Warehouse Management'!H523</f>
        <v>P-WD-85998</v>
      </c>
      <c r="B523" s="12" t="s">
        <v>3153</v>
      </c>
      <c r="C523" s="12" t="s">
        <v>3154</v>
      </c>
      <c r="D523" s="25" t="str">
        <f t="shared" si="8"/>
        <v>LD-CHI-100873</v>
      </c>
      <c r="E523" s="12" t="s">
        <v>2118</v>
      </c>
      <c r="F523" s="17" t="str">
        <f>'Warehouse Management'!E523</f>
        <v>China</v>
      </c>
    </row>
    <row r="524" spans="1:6" x14ac:dyDescent="0.3">
      <c r="A524" s="16" t="str">
        <f>'Warehouse Management'!H524</f>
        <v>P-WD-71328</v>
      </c>
      <c r="B524" s="12" t="s">
        <v>3155</v>
      </c>
      <c r="C524" s="12" t="s">
        <v>3156</v>
      </c>
      <c r="D524" s="25" t="str">
        <f t="shared" si="8"/>
        <v>LD-CHI-100873</v>
      </c>
      <c r="E524" s="12" t="s">
        <v>2112</v>
      </c>
      <c r="F524" s="17" t="str">
        <f>'Warehouse Management'!E524</f>
        <v>China</v>
      </c>
    </row>
    <row r="525" spans="1:6" x14ac:dyDescent="0.3">
      <c r="A525" s="16" t="str">
        <f>'Warehouse Management'!H525</f>
        <v>P-WD-45598</v>
      </c>
      <c r="B525" s="12" t="s">
        <v>3157</v>
      </c>
      <c r="C525" s="12" t="s">
        <v>3158</v>
      </c>
      <c r="D525" s="25" t="str">
        <f t="shared" si="8"/>
        <v>LD-IND-100844</v>
      </c>
      <c r="E525" s="12" t="s">
        <v>2118</v>
      </c>
      <c r="F525" s="17" t="str">
        <f>'Warehouse Management'!E525</f>
        <v>India</v>
      </c>
    </row>
    <row r="526" spans="1:6" x14ac:dyDescent="0.3">
      <c r="A526" s="16" t="str">
        <f>'Warehouse Management'!H526</f>
        <v>P-WD-45780</v>
      </c>
      <c r="B526" s="12" t="s">
        <v>3159</v>
      </c>
      <c r="C526" s="12" t="s">
        <v>3160</v>
      </c>
      <c r="D526" s="25" t="str">
        <f t="shared" si="8"/>
        <v>LD-CHI-100873</v>
      </c>
      <c r="E526" s="12" t="s">
        <v>2112</v>
      </c>
      <c r="F526" s="17" t="str">
        <f>'Warehouse Management'!E526</f>
        <v>China</v>
      </c>
    </row>
    <row r="527" spans="1:6" x14ac:dyDescent="0.3">
      <c r="A527" s="16" t="str">
        <f>'Warehouse Management'!H527</f>
        <v>P-WD-52322</v>
      </c>
      <c r="B527" s="12" t="s">
        <v>3161</v>
      </c>
      <c r="C527" s="12" t="s">
        <v>3162</v>
      </c>
      <c r="D527" s="25" t="str">
        <f t="shared" si="8"/>
        <v>LD-IND-100844</v>
      </c>
      <c r="E527" s="12" t="s">
        <v>2109</v>
      </c>
      <c r="F527" s="17" t="str">
        <f>'Warehouse Management'!E527</f>
        <v>India</v>
      </c>
    </row>
    <row r="528" spans="1:6" x14ac:dyDescent="0.3">
      <c r="A528" s="16" t="str">
        <f>'Warehouse Management'!H528</f>
        <v>P-WD-59232</v>
      </c>
      <c r="B528" s="12" t="s">
        <v>3163</v>
      </c>
      <c r="C528" s="12" t="s">
        <v>3164</v>
      </c>
      <c r="D528" s="25" t="str">
        <f t="shared" si="8"/>
        <v>LD-GER-100482</v>
      </c>
      <c r="E528" s="12" t="s">
        <v>2109</v>
      </c>
      <c r="F528" s="17" t="str">
        <f>'Warehouse Management'!E528</f>
        <v>Germany</v>
      </c>
    </row>
    <row r="529" spans="1:6" x14ac:dyDescent="0.3">
      <c r="A529" s="16" t="str">
        <f>'Warehouse Management'!H529</f>
        <v>P-WD-61660</v>
      </c>
      <c r="B529" s="12" t="s">
        <v>3165</v>
      </c>
      <c r="C529" s="12" t="s">
        <v>3166</v>
      </c>
      <c r="D529" s="25" t="str">
        <f t="shared" si="8"/>
        <v>LD-IND-100844</v>
      </c>
      <c r="E529" s="12" t="s">
        <v>2109</v>
      </c>
      <c r="F529" s="17" t="str">
        <f>'Warehouse Management'!E529</f>
        <v>India</v>
      </c>
    </row>
    <row r="530" spans="1:6" x14ac:dyDescent="0.3">
      <c r="A530" s="16" t="str">
        <f>'Warehouse Management'!H530</f>
        <v>P-WD-97128</v>
      </c>
      <c r="B530" s="12" t="s">
        <v>3167</v>
      </c>
      <c r="C530" s="12" t="s">
        <v>3168</v>
      </c>
      <c r="D530" s="25" t="str">
        <f t="shared" si="8"/>
        <v>LD-USA-100578</v>
      </c>
      <c r="E530" s="12" t="s">
        <v>2115</v>
      </c>
      <c r="F530" s="17" t="str">
        <f>'Warehouse Management'!E530</f>
        <v>USA</v>
      </c>
    </row>
    <row r="531" spans="1:6" x14ac:dyDescent="0.3">
      <c r="A531" s="16" t="str">
        <f>'Warehouse Management'!H531</f>
        <v>P-WD-99903</v>
      </c>
      <c r="B531" s="12" t="s">
        <v>3169</v>
      </c>
      <c r="C531" s="12" t="s">
        <v>3170</v>
      </c>
      <c r="D531" s="25" t="str">
        <f t="shared" si="8"/>
        <v>LD-CHI-100873</v>
      </c>
      <c r="E531" s="12" t="s">
        <v>2115</v>
      </c>
      <c r="F531" s="17" t="str">
        <f>'Warehouse Management'!E531</f>
        <v>China</v>
      </c>
    </row>
    <row r="532" spans="1:6" x14ac:dyDescent="0.3">
      <c r="A532" s="16" t="str">
        <f>'Warehouse Management'!H532</f>
        <v>P-WD-41197</v>
      </c>
      <c r="B532" s="12" t="s">
        <v>3171</v>
      </c>
      <c r="C532" s="12" t="s">
        <v>3172</v>
      </c>
      <c r="D532" s="25" t="str">
        <f t="shared" si="8"/>
        <v>LD-CHI-100873</v>
      </c>
      <c r="E532" s="12" t="s">
        <v>2109</v>
      </c>
      <c r="F532" s="17" t="str">
        <f>'Warehouse Management'!E532</f>
        <v>China</v>
      </c>
    </row>
    <row r="533" spans="1:6" x14ac:dyDescent="0.3">
      <c r="A533" s="16" t="str">
        <f>'Warehouse Management'!H533</f>
        <v>P-WD-66449</v>
      </c>
      <c r="B533" s="12" t="s">
        <v>3173</v>
      </c>
      <c r="C533" s="12" t="s">
        <v>3174</v>
      </c>
      <c r="D533" s="25" t="str">
        <f t="shared" si="8"/>
        <v>LD-GER-100482</v>
      </c>
      <c r="E533" s="12" t="s">
        <v>2118</v>
      </c>
      <c r="F533" s="17" t="str">
        <f>'Warehouse Management'!E533</f>
        <v>Germany</v>
      </c>
    </row>
    <row r="534" spans="1:6" x14ac:dyDescent="0.3">
      <c r="A534" s="16" t="str">
        <f>'Warehouse Management'!H534</f>
        <v>P-WD-54257</v>
      </c>
      <c r="B534" s="12" t="s">
        <v>3175</v>
      </c>
      <c r="C534" s="12" t="s">
        <v>3176</v>
      </c>
      <c r="D534" s="25" t="str">
        <f t="shared" si="8"/>
        <v>LD-IND-100844</v>
      </c>
      <c r="E534" s="12" t="s">
        <v>2118</v>
      </c>
      <c r="F534" s="17" t="str">
        <f>'Warehouse Management'!E534</f>
        <v>India</v>
      </c>
    </row>
    <row r="535" spans="1:6" x14ac:dyDescent="0.3">
      <c r="A535" s="16" t="str">
        <f>'Warehouse Management'!H535</f>
        <v>P-WD-34707</v>
      </c>
      <c r="B535" s="12" t="s">
        <v>3177</v>
      </c>
      <c r="C535" s="12" t="s">
        <v>3178</v>
      </c>
      <c r="D535" s="25" t="str">
        <f t="shared" si="8"/>
        <v>LD-IND-100844</v>
      </c>
      <c r="E535" s="12" t="s">
        <v>2112</v>
      </c>
      <c r="F535" s="17" t="str">
        <f>'Warehouse Management'!E535</f>
        <v>India</v>
      </c>
    </row>
    <row r="536" spans="1:6" x14ac:dyDescent="0.3">
      <c r="A536" s="16" t="str">
        <f>'Warehouse Management'!H536</f>
        <v>P-WD-30533</v>
      </c>
      <c r="B536" s="12" t="s">
        <v>3179</v>
      </c>
      <c r="C536" s="12" t="s">
        <v>3180</v>
      </c>
      <c r="D536" s="25" t="str">
        <f t="shared" si="8"/>
        <v>LD-USA-100578</v>
      </c>
      <c r="E536" s="12" t="s">
        <v>2118</v>
      </c>
      <c r="F536" s="17" t="str">
        <f>'Warehouse Management'!E536</f>
        <v>USA</v>
      </c>
    </row>
    <row r="537" spans="1:6" x14ac:dyDescent="0.3">
      <c r="A537" s="16" t="str">
        <f>'Warehouse Management'!H537</f>
        <v>P-WD-64683</v>
      </c>
      <c r="B537" s="12" t="s">
        <v>3181</v>
      </c>
      <c r="C537" s="12" t="s">
        <v>3182</v>
      </c>
      <c r="D537" s="25" t="str">
        <f t="shared" si="8"/>
        <v>LD-GER-100482</v>
      </c>
      <c r="E537" s="12" t="s">
        <v>2109</v>
      </c>
      <c r="F537" s="17" t="str">
        <f>'Warehouse Management'!E537</f>
        <v>Germany</v>
      </c>
    </row>
    <row r="538" spans="1:6" x14ac:dyDescent="0.3">
      <c r="A538" s="16" t="str">
        <f>'Warehouse Management'!H538</f>
        <v>P-WD-76544</v>
      </c>
      <c r="B538" s="12" t="s">
        <v>3183</v>
      </c>
      <c r="C538" s="12" t="s">
        <v>3184</v>
      </c>
      <c r="D538" s="25" t="str">
        <f t="shared" si="8"/>
        <v>LD-CHI-100873</v>
      </c>
      <c r="E538" s="12" t="s">
        <v>2118</v>
      </c>
      <c r="F538" s="17" t="str">
        <f>'Warehouse Management'!E538</f>
        <v>China</v>
      </c>
    </row>
    <row r="539" spans="1:6" x14ac:dyDescent="0.3">
      <c r="A539" s="16" t="str">
        <f>'Warehouse Management'!H539</f>
        <v>P-WD-41330</v>
      </c>
      <c r="B539" s="12" t="s">
        <v>3185</v>
      </c>
      <c r="C539" s="12" t="s">
        <v>3186</v>
      </c>
      <c r="D539" s="25" t="str">
        <f t="shared" si="8"/>
        <v>LD-CHI-100873</v>
      </c>
      <c r="E539" s="12" t="s">
        <v>2112</v>
      </c>
      <c r="F539" s="17" t="str">
        <f>'Warehouse Management'!E539</f>
        <v>China</v>
      </c>
    </row>
    <row r="540" spans="1:6" x14ac:dyDescent="0.3">
      <c r="A540" s="16" t="str">
        <f>'Warehouse Management'!H540</f>
        <v>P-WD-97043</v>
      </c>
      <c r="B540" s="12" t="s">
        <v>3187</v>
      </c>
      <c r="C540" s="12" t="s">
        <v>3188</v>
      </c>
      <c r="D540" s="25" t="str">
        <f t="shared" si="8"/>
        <v>LD-GER-100482</v>
      </c>
      <c r="E540" s="12" t="s">
        <v>2115</v>
      </c>
      <c r="F540" s="17" t="str">
        <f>'Warehouse Management'!E540</f>
        <v>Germany</v>
      </c>
    </row>
    <row r="541" spans="1:6" x14ac:dyDescent="0.3">
      <c r="A541" s="16" t="str">
        <f>'Warehouse Management'!H541</f>
        <v>P-WD-68070</v>
      </c>
      <c r="B541" s="12" t="s">
        <v>3189</v>
      </c>
      <c r="C541" s="12" t="s">
        <v>3190</v>
      </c>
      <c r="D541" s="25" t="str">
        <f t="shared" si="8"/>
        <v>LD-GER-100482</v>
      </c>
      <c r="E541" s="12" t="s">
        <v>2109</v>
      </c>
      <c r="F541" s="17" t="str">
        <f>'Warehouse Management'!E541</f>
        <v>Germany</v>
      </c>
    </row>
    <row r="542" spans="1:6" x14ac:dyDescent="0.3">
      <c r="A542" s="16" t="str">
        <f>'Warehouse Management'!H542</f>
        <v>P-WD-81176</v>
      </c>
      <c r="B542" s="12" t="s">
        <v>3191</v>
      </c>
      <c r="C542" s="12" t="s">
        <v>3192</v>
      </c>
      <c r="D542" s="25" t="str">
        <f t="shared" si="8"/>
        <v>LD-CHI-100873</v>
      </c>
      <c r="E542" s="12" t="s">
        <v>2115</v>
      </c>
      <c r="F542" s="17" t="str">
        <f>'Warehouse Management'!E542</f>
        <v>China</v>
      </c>
    </row>
    <row r="543" spans="1:6" x14ac:dyDescent="0.3">
      <c r="A543" s="16" t="str">
        <f>'Warehouse Management'!H543</f>
        <v>P-WD-45807</v>
      </c>
      <c r="B543" s="12" t="s">
        <v>3193</v>
      </c>
      <c r="C543" s="12" t="s">
        <v>3194</v>
      </c>
      <c r="D543" s="25" t="str">
        <f t="shared" si="8"/>
        <v>LD-IND-100844</v>
      </c>
      <c r="E543" s="12" t="s">
        <v>2115</v>
      </c>
      <c r="F543" s="17" t="str">
        <f>'Warehouse Management'!E543</f>
        <v>India</v>
      </c>
    </row>
    <row r="544" spans="1:6" x14ac:dyDescent="0.3">
      <c r="A544" s="16" t="str">
        <f>'Warehouse Management'!H544</f>
        <v>P-WD-42763</v>
      </c>
      <c r="B544" s="12" t="s">
        <v>3195</v>
      </c>
      <c r="C544" s="12" t="s">
        <v>3196</v>
      </c>
      <c r="D544" s="25" t="str">
        <f t="shared" si="8"/>
        <v>LD-USA-100578</v>
      </c>
      <c r="E544" s="12" t="s">
        <v>2115</v>
      </c>
      <c r="F544" s="17" t="str">
        <f>'Warehouse Management'!E544</f>
        <v>USA</v>
      </c>
    </row>
    <row r="545" spans="1:6" x14ac:dyDescent="0.3">
      <c r="A545" s="16" t="str">
        <f>'Warehouse Management'!H545</f>
        <v>P-WD-85463</v>
      </c>
      <c r="B545" s="12" t="s">
        <v>3197</v>
      </c>
      <c r="C545" s="12" t="s">
        <v>3198</v>
      </c>
      <c r="D545" s="25" t="str">
        <f t="shared" si="8"/>
        <v>LD-USA-100578</v>
      </c>
      <c r="E545" s="12" t="s">
        <v>2109</v>
      </c>
      <c r="F545" s="17" t="str">
        <f>'Warehouse Management'!E545</f>
        <v>USA</v>
      </c>
    </row>
    <row r="546" spans="1:6" x14ac:dyDescent="0.3">
      <c r="A546" s="16" t="str">
        <f>'Warehouse Management'!H546</f>
        <v>P-WD-33780</v>
      </c>
      <c r="B546" s="12" t="s">
        <v>3199</v>
      </c>
      <c r="C546" s="12" t="s">
        <v>3200</v>
      </c>
      <c r="D546" s="25" t="str">
        <f t="shared" si="8"/>
        <v>LD-USA-100578</v>
      </c>
      <c r="E546" s="12" t="s">
        <v>2109</v>
      </c>
      <c r="F546" s="17" t="str">
        <f>'Warehouse Management'!E546</f>
        <v>USA</v>
      </c>
    </row>
    <row r="547" spans="1:6" x14ac:dyDescent="0.3">
      <c r="A547" s="16" t="str">
        <f>'Warehouse Management'!H547</f>
        <v>P-WD-37574</v>
      </c>
      <c r="B547" s="12" t="s">
        <v>3201</v>
      </c>
      <c r="C547" s="12" t="s">
        <v>3202</v>
      </c>
      <c r="D547" s="25" t="str">
        <f t="shared" si="8"/>
        <v>LD-CHI-100873</v>
      </c>
      <c r="E547" s="12" t="s">
        <v>2109</v>
      </c>
      <c r="F547" s="17" t="str">
        <f>'Warehouse Management'!E547</f>
        <v>China</v>
      </c>
    </row>
    <row r="548" spans="1:6" x14ac:dyDescent="0.3">
      <c r="A548" s="16" t="str">
        <f>'Warehouse Management'!H548</f>
        <v>P-WD-63198</v>
      </c>
      <c r="B548" s="12" t="s">
        <v>3203</v>
      </c>
      <c r="C548" s="12" t="s">
        <v>3204</v>
      </c>
      <c r="D548" s="25" t="str">
        <f t="shared" si="8"/>
        <v>LD-GER-100482</v>
      </c>
      <c r="E548" s="12" t="s">
        <v>2115</v>
      </c>
      <c r="F548" s="17" t="str">
        <f>'Warehouse Management'!E548</f>
        <v>Germany</v>
      </c>
    </row>
    <row r="549" spans="1:6" x14ac:dyDescent="0.3">
      <c r="A549" s="16" t="str">
        <f>'Warehouse Management'!H549</f>
        <v>P-WD-38107</v>
      </c>
      <c r="B549" s="12" t="s">
        <v>3205</v>
      </c>
      <c r="C549" s="12" t="s">
        <v>3206</v>
      </c>
      <c r="D549" s="25" t="str">
        <f t="shared" si="8"/>
        <v>LD-CHI-100873</v>
      </c>
      <c r="E549" s="12" t="s">
        <v>2112</v>
      </c>
      <c r="F549" s="17" t="str">
        <f>'Warehouse Management'!E549</f>
        <v>China</v>
      </c>
    </row>
    <row r="550" spans="1:6" x14ac:dyDescent="0.3">
      <c r="A550" s="16" t="str">
        <f>'Warehouse Management'!H550</f>
        <v>P-WD-59783</v>
      </c>
      <c r="B550" s="12" t="s">
        <v>3207</v>
      </c>
      <c r="C550" s="12" t="s">
        <v>3208</v>
      </c>
      <c r="D550" s="25" t="str">
        <f t="shared" si="8"/>
        <v>LD-CHI-100873</v>
      </c>
      <c r="E550" s="12" t="s">
        <v>2115</v>
      </c>
      <c r="F550" s="17" t="str">
        <f>'Warehouse Management'!E550</f>
        <v>China</v>
      </c>
    </row>
    <row r="551" spans="1:6" x14ac:dyDescent="0.3">
      <c r="A551" s="16" t="str">
        <f>'Warehouse Management'!H551</f>
        <v>P-WD-55465</v>
      </c>
      <c r="B551" s="12" t="s">
        <v>3209</v>
      </c>
      <c r="C551" s="12" t="s">
        <v>3210</v>
      </c>
      <c r="D551" s="25" t="str">
        <f t="shared" si="8"/>
        <v>LD-CHI-100873</v>
      </c>
      <c r="E551" s="12" t="s">
        <v>2112</v>
      </c>
      <c r="F551" s="17" t="str">
        <f>'Warehouse Management'!E551</f>
        <v>China</v>
      </c>
    </row>
    <row r="552" spans="1:6" x14ac:dyDescent="0.3">
      <c r="A552" s="16" t="str">
        <f>'Warehouse Management'!H552</f>
        <v>P-WD-81214</v>
      </c>
      <c r="B552" s="12" t="s">
        <v>3211</v>
      </c>
      <c r="C552" s="12" t="s">
        <v>3212</v>
      </c>
      <c r="D552" s="25" t="str">
        <f t="shared" si="8"/>
        <v>LD-CHI-100873</v>
      </c>
      <c r="E552" s="12" t="s">
        <v>2112</v>
      </c>
      <c r="F552" s="17" t="str">
        <f>'Warehouse Management'!E552</f>
        <v>China</v>
      </c>
    </row>
    <row r="553" spans="1:6" x14ac:dyDescent="0.3">
      <c r="A553" s="16" t="str">
        <f>'Warehouse Management'!H553</f>
        <v>P-WD-65974</v>
      </c>
      <c r="B553" s="12" t="s">
        <v>3213</v>
      </c>
      <c r="C553" s="12" t="s">
        <v>3214</v>
      </c>
      <c r="D553" s="25" t="str">
        <f t="shared" si="8"/>
        <v>LD-CHI-100873</v>
      </c>
      <c r="E553" s="12" t="s">
        <v>2118</v>
      </c>
      <c r="F553" s="17" t="str">
        <f>'Warehouse Management'!E553</f>
        <v>China</v>
      </c>
    </row>
    <row r="554" spans="1:6" x14ac:dyDescent="0.3">
      <c r="A554" s="16" t="str">
        <f>'Warehouse Management'!H554</f>
        <v>P-WD-48963</v>
      </c>
      <c r="B554" s="12" t="s">
        <v>3215</v>
      </c>
      <c r="C554" s="12" t="s">
        <v>3216</v>
      </c>
      <c r="D554" s="25" t="str">
        <f t="shared" si="8"/>
        <v>LD-USA-100578</v>
      </c>
      <c r="E554" s="12" t="s">
        <v>2109</v>
      </c>
      <c r="F554" s="17" t="str">
        <f>'Warehouse Management'!E554</f>
        <v>USA</v>
      </c>
    </row>
    <row r="555" spans="1:6" x14ac:dyDescent="0.3">
      <c r="A555" s="16" t="str">
        <f>'Warehouse Management'!H555</f>
        <v>P-WD-70781</v>
      </c>
      <c r="B555" s="12" t="s">
        <v>3217</v>
      </c>
      <c r="C555" s="12" t="s">
        <v>3218</v>
      </c>
      <c r="D555" s="25" t="str">
        <f t="shared" si="8"/>
        <v>LD-GER-100482</v>
      </c>
      <c r="E555" s="12" t="s">
        <v>2112</v>
      </c>
      <c r="F555" s="17" t="str">
        <f>'Warehouse Management'!E555</f>
        <v>Germany</v>
      </c>
    </row>
    <row r="556" spans="1:6" x14ac:dyDescent="0.3">
      <c r="A556" s="16" t="str">
        <f>'Warehouse Management'!H556</f>
        <v>P-WD-99936</v>
      </c>
      <c r="B556" s="12" t="s">
        <v>3219</v>
      </c>
      <c r="C556" s="12" t="s">
        <v>3220</v>
      </c>
      <c r="D556" s="25" t="str">
        <f t="shared" si="8"/>
        <v>LD-CHI-100873</v>
      </c>
      <c r="E556" s="12" t="s">
        <v>2118</v>
      </c>
      <c r="F556" s="17" t="str">
        <f>'Warehouse Management'!E556</f>
        <v>China</v>
      </c>
    </row>
    <row r="557" spans="1:6" x14ac:dyDescent="0.3">
      <c r="A557" s="16" t="str">
        <f>'Warehouse Management'!H557</f>
        <v>P-WD-41964</v>
      </c>
      <c r="B557" s="12" t="s">
        <v>3221</v>
      </c>
      <c r="C557" s="12" t="s">
        <v>3222</v>
      </c>
      <c r="D557" s="25" t="str">
        <f t="shared" si="8"/>
        <v>LD-CHI-100873</v>
      </c>
      <c r="E557" s="12" t="s">
        <v>2109</v>
      </c>
      <c r="F557" s="17" t="str">
        <f>'Warehouse Management'!E557</f>
        <v>China</v>
      </c>
    </row>
    <row r="558" spans="1:6" x14ac:dyDescent="0.3">
      <c r="A558" s="16" t="str">
        <f>'Warehouse Management'!H558</f>
        <v>P-WD-59688</v>
      </c>
      <c r="B558" s="12" t="s">
        <v>3223</v>
      </c>
      <c r="C558" s="12" t="s">
        <v>3224</v>
      </c>
      <c r="D558" s="25" t="str">
        <f t="shared" si="8"/>
        <v>LD-IND-100844</v>
      </c>
      <c r="E558" s="12" t="s">
        <v>2115</v>
      </c>
      <c r="F558" s="17" t="str">
        <f>'Warehouse Management'!E558</f>
        <v>India</v>
      </c>
    </row>
    <row r="559" spans="1:6" x14ac:dyDescent="0.3">
      <c r="A559" s="16" t="str">
        <f>'Warehouse Management'!H559</f>
        <v>P-WD-60041</v>
      </c>
      <c r="B559" s="12" t="s">
        <v>3225</v>
      </c>
      <c r="C559" s="12" t="s">
        <v>3226</v>
      </c>
      <c r="D559" s="25" t="str">
        <f t="shared" si="8"/>
        <v>LD-IND-100844</v>
      </c>
      <c r="E559" s="12" t="s">
        <v>2109</v>
      </c>
      <c r="F559" s="17" t="str">
        <f>'Warehouse Management'!E559</f>
        <v>India</v>
      </c>
    </row>
    <row r="560" spans="1:6" x14ac:dyDescent="0.3">
      <c r="A560" s="16" t="str">
        <f>'Warehouse Management'!H560</f>
        <v>P-WD-42633</v>
      </c>
      <c r="B560" s="12" t="s">
        <v>3227</v>
      </c>
      <c r="C560" s="12" t="s">
        <v>3228</v>
      </c>
      <c r="D560" s="25" t="str">
        <f t="shared" si="8"/>
        <v>LD-CHI-100873</v>
      </c>
      <c r="E560" s="12" t="s">
        <v>2118</v>
      </c>
      <c r="F560" s="17" t="str">
        <f>'Warehouse Management'!E560</f>
        <v>China</v>
      </c>
    </row>
    <row r="561" spans="1:6" x14ac:dyDescent="0.3">
      <c r="A561" s="16" t="str">
        <f>'Warehouse Management'!H561</f>
        <v>P-WD-51662</v>
      </c>
      <c r="B561" s="12" t="s">
        <v>3229</v>
      </c>
      <c r="C561" s="12" t="s">
        <v>3230</v>
      </c>
      <c r="D561" s="25" t="str">
        <f t="shared" si="8"/>
        <v>LD-CHI-100873</v>
      </c>
      <c r="E561" s="12" t="s">
        <v>2118</v>
      </c>
      <c r="F561" s="17" t="str">
        <f>'Warehouse Management'!E561</f>
        <v>China</v>
      </c>
    </row>
    <row r="562" spans="1:6" x14ac:dyDescent="0.3">
      <c r="A562" s="16" t="str">
        <f>'Warehouse Management'!H562</f>
        <v>P-WD-92014</v>
      </c>
      <c r="B562" s="12" t="s">
        <v>3231</v>
      </c>
      <c r="C562" s="12" t="s">
        <v>3232</v>
      </c>
      <c r="D562" s="25" t="str">
        <f t="shared" si="8"/>
        <v>LD-GER-100482</v>
      </c>
      <c r="E562" s="12" t="s">
        <v>2118</v>
      </c>
      <c r="F562" s="17" t="str">
        <f>'Warehouse Management'!E562</f>
        <v>Germany</v>
      </c>
    </row>
    <row r="563" spans="1:6" x14ac:dyDescent="0.3">
      <c r="A563" s="16" t="str">
        <f>'Warehouse Management'!H563</f>
        <v>P-WD-43775</v>
      </c>
      <c r="B563" s="12" t="s">
        <v>3233</v>
      </c>
      <c r="C563" s="12" t="s">
        <v>3234</v>
      </c>
      <c r="D563" s="25" t="str">
        <f t="shared" si="8"/>
        <v>LD-IND-100844</v>
      </c>
      <c r="E563" s="12" t="s">
        <v>2109</v>
      </c>
      <c r="F563" s="17" t="str">
        <f>'Warehouse Management'!E563</f>
        <v>India</v>
      </c>
    </row>
    <row r="564" spans="1:6" x14ac:dyDescent="0.3">
      <c r="A564" s="16" t="str">
        <f>'Warehouse Management'!H564</f>
        <v>P-WD-72842</v>
      </c>
      <c r="B564" s="12" t="s">
        <v>3235</v>
      </c>
      <c r="C564" s="12" t="s">
        <v>3236</v>
      </c>
      <c r="D564" s="25" t="str">
        <f t="shared" si="8"/>
        <v>LD-USA-100578</v>
      </c>
      <c r="E564" s="12" t="s">
        <v>2109</v>
      </c>
      <c r="F564" s="17" t="str">
        <f>'Warehouse Management'!E564</f>
        <v>USA</v>
      </c>
    </row>
    <row r="565" spans="1:6" x14ac:dyDescent="0.3">
      <c r="A565" s="16" t="str">
        <f>'Warehouse Management'!H565</f>
        <v>P-WD-54375</v>
      </c>
      <c r="B565" s="12" t="s">
        <v>3237</v>
      </c>
      <c r="C565" s="12" t="s">
        <v>3238</v>
      </c>
      <c r="D565" s="25" t="str">
        <f t="shared" si="8"/>
        <v>LD-GER-100482</v>
      </c>
      <c r="E565" s="12" t="s">
        <v>2115</v>
      </c>
      <c r="F565" s="17" t="str">
        <f>'Warehouse Management'!E565</f>
        <v>Germany</v>
      </c>
    </row>
    <row r="566" spans="1:6" x14ac:dyDescent="0.3">
      <c r="A566" s="16" t="str">
        <f>'Warehouse Management'!H566</f>
        <v>P-WD-31317</v>
      </c>
      <c r="B566" s="12" t="s">
        <v>3239</v>
      </c>
      <c r="C566" s="12" t="s">
        <v>3240</v>
      </c>
      <c r="D566" s="25" t="str">
        <f t="shared" si="8"/>
        <v>LD-CHI-100873</v>
      </c>
      <c r="E566" s="12" t="s">
        <v>2109</v>
      </c>
      <c r="F566" s="17" t="str">
        <f>'Warehouse Management'!E566</f>
        <v>China</v>
      </c>
    </row>
    <row r="567" spans="1:6" x14ac:dyDescent="0.3">
      <c r="A567" s="16" t="str">
        <f>'Warehouse Management'!H567</f>
        <v>P-WD-96743</v>
      </c>
      <c r="B567" s="12" t="s">
        <v>3241</v>
      </c>
      <c r="C567" s="12" t="s">
        <v>3242</v>
      </c>
      <c r="D567" s="25" t="str">
        <f t="shared" si="8"/>
        <v>LD-CHI-100873</v>
      </c>
      <c r="E567" s="12" t="s">
        <v>2118</v>
      </c>
      <c r="F567" s="17" t="str">
        <f>'Warehouse Management'!E567</f>
        <v>China</v>
      </c>
    </row>
    <row r="568" spans="1:6" x14ac:dyDescent="0.3">
      <c r="A568" s="16" t="str">
        <f>'Warehouse Management'!H568</f>
        <v>P-WD-73686</v>
      </c>
      <c r="B568" s="12" t="s">
        <v>3243</v>
      </c>
      <c r="C568" s="12" t="s">
        <v>3244</v>
      </c>
      <c r="D568" s="25" t="str">
        <f t="shared" si="8"/>
        <v>LD-GER-100482</v>
      </c>
      <c r="E568" s="12" t="s">
        <v>2112</v>
      </c>
      <c r="F568" s="17" t="str">
        <f>'Warehouse Management'!E568</f>
        <v>Germany</v>
      </c>
    </row>
    <row r="569" spans="1:6" x14ac:dyDescent="0.3">
      <c r="A569" s="16" t="str">
        <f>'Warehouse Management'!H569</f>
        <v>P-WD-78085</v>
      </c>
      <c r="B569" s="12" t="s">
        <v>3245</v>
      </c>
      <c r="C569" s="12" t="s">
        <v>3246</v>
      </c>
      <c r="D569" s="25" t="str">
        <f t="shared" si="8"/>
        <v>LD-IND-100844</v>
      </c>
      <c r="E569" s="12" t="s">
        <v>2118</v>
      </c>
      <c r="F569" s="17" t="str">
        <f>'Warehouse Management'!E569</f>
        <v>India</v>
      </c>
    </row>
    <row r="570" spans="1:6" x14ac:dyDescent="0.3">
      <c r="A570" s="16" t="str">
        <f>'Warehouse Management'!H570</f>
        <v>P-WD-94356</v>
      </c>
      <c r="B570" s="12" t="s">
        <v>3247</v>
      </c>
      <c r="C570" s="12" t="s">
        <v>3248</v>
      </c>
      <c r="D570" s="25" t="str">
        <f t="shared" si="8"/>
        <v>LD-USA-100578</v>
      </c>
      <c r="E570" s="12" t="s">
        <v>2109</v>
      </c>
      <c r="F570" s="17" t="str">
        <f>'Warehouse Management'!E570</f>
        <v>USA</v>
      </c>
    </row>
    <row r="571" spans="1:6" x14ac:dyDescent="0.3">
      <c r="A571" s="16" t="str">
        <f>'Warehouse Management'!H571</f>
        <v>P-WD-57910</v>
      </c>
      <c r="B571" s="12" t="s">
        <v>3249</v>
      </c>
      <c r="C571" s="12" t="s">
        <v>3250</v>
      </c>
      <c r="D571" s="25" t="str">
        <f t="shared" si="8"/>
        <v>LD-GER-100482</v>
      </c>
      <c r="E571" s="12" t="s">
        <v>2109</v>
      </c>
      <c r="F571" s="17" t="str">
        <f>'Warehouse Management'!E571</f>
        <v>Germany</v>
      </c>
    </row>
    <row r="572" spans="1:6" x14ac:dyDescent="0.3">
      <c r="A572" s="16" t="str">
        <f>'Warehouse Management'!H572</f>
        <v>P-WD-75644</v>
      </c>
      <c r="B572" s="12" t="s">
        <v>3251</v>
      </c>
      <c r="C572" s="12" t="s">
        <v>3252</v>
      </c>
      <c r="D572" s="25" t="str">
        <f t="shared" si="8"/>
        <v>LD-GER-100482</v>
      </c>
      <c r="E572" s="12" t="s">
        <v>2112</v>
      </c>
      <c r="F572" s="17" t="str">
        <f>'Warehouse Management'!E572</f>
        <v>Germany</v>
      </c>
    </row>
    <row r="573" spans="1:6" x14ac:dyDescent="0.3">
      <c r="A573" s="16" t="str">
        <f>'Warehouse Management'!H573</f>
        <v>P-WD-59898</v>
      </c>
      <c r="B573" s="12" t="s">
        <v>3253</v>
      </c>
      <c r="C573" s="12" t="s">
        <v>3254</v>
      </c>
      <c r="D573" s="25" t="str">
        <f t="shared" si="8"/>
        <v>LD-CHI-100873</v>
      </c>
      <c r="E573" s="12" t="s">
        <v>2109</v>
      </c>
      <c r="F573" s="17" t="str">
        <f>'Warehouse Management'!E573</f>
        <v>China</v>
      </c>
    </row>
    <row r="574" spans="1:6" x14ac:dyDescent="0.3">
      <c r="A574" s="16" t="str">
        <f>'Warehouse Management'!H574</f>
        <v>P-WD-78743</v>
      </c>
      <c r="B574" s="12" t="s">
        <v>3255</v>
      </c>
      <c r="C574" s="12" t="s">
        <v>3256</v>
      </c>
      <c r="D574" s="25" t="str">
        <f t="shared" si="8"/>
        <v>LD-IND-100844</v>
      </c>
      <c r="E574" s="12" t="s">
        <v>2109</v>
      </c>
      <c r="F574" s="17" t="str">
        <f>'Warehouse Management'!E574</f>
        <v>India</v>
      </c>
    </row>
    <row r="575" spans="1:6" x14ac:dyDescent="0.3">
      <c r="A575" s="16" t="str">
        <f>'Warehouse Management'!H575</f>
        <v>P-WD-42330</v>
      </c>
      <c r="B575" s="12" t="s">
        <v>3257</v>
      </c>
      <c r="C575" s="12" t="s">
        <v>3258</v>
      </c>
      <c r="D575" s="25" t="str">
        <f t="shared" si="8"/>
        <v>LD-CHI-100873</v>
      </c>
      <c r="E575" s="12" t="s">
        <v>2115</v>
      </c>
      <c r="F575" s="17" t="str">
        <f>'Warehouse Management'!E575</f>
        <v>China</v>
      </c>
    </row>
    <row r="576" spans="1:6" x14ac:dyDescent="0.3">
      <c r="A576" s="16" t="str">
        <f>'Warehouse Management'!H576</f>
        <v>P-WD-89360</v>
      </c>
      <c r="B576" s="12" t="s">
        <v>3259</v>
      </c>
      <c r="C576" s="12" t="s">
        <v>3260</v>
      </c>
      <c r="D576" s="25" t="str">
        <f t="shared" si="8"/>
        <v>LD-IND-100844</v>
      </c>
      <c r="E576" s="12" t="s">
        <v>2118</v>
      </c>
      <c r="F576" s="17" t="str">
        <f>'Warehouse Management'!E576</f>
        <v>India</v>
      </c>
    </row>
    <row r="577" spans="1:6" x14ac:dyDescent="0.3">
      <c r="A577" s="16" t="str">
        <f>'Warehouse Management'!H577</f>
        <v>P-WD-42234</v>
      </c>
      <c r="B577" s="12" t="s">
        <v>3261</v>
      </c>
      <c r="C577" s="12" t="s">
        <v>3262</v>
      </c>
      <c r="D577" s="25" t="str">
        <f t="shared" si="8"/>
        <v>LD-IND-100844</v>
      </c>
      <c r="E577" s="12" t="s">
        <v>2112</v>
      </c>
      <c r="F577" s="17" t="str">
        <f>'Warehouse Management'!E577</f>
        <v>India</v>
      </c>
    </row>
    <row r="578" spans="1:6" x14ac:dyDescent="0.3">
      <c r="A578" s="16" t="str">
        <f>'Warehouse Management'!H578</f>
        <v>P-WD-88859</v>
      </c>
      <c r="B578" s="12" t="s">
        <v>3263</v>
      </c>
      <c r="C578" s="12" t="s">
        <v>3264</v>
      </c>
      <c r="D578" s="25" t="str">
        <f t="shared" ref="D578:D641" si="9">IF(F578="Germany","LD-GER-100482",IF(F578="China","LD-CHI-100873",IF(F578="India","LD-IND-100844",IF(F578="USA","LD-USA-100578",""))))</f>
        <v>LD-CHI-100873</v>
      </c>
      <c r="E578" s="12" t="s">
        <v>2115</v>
      </c>
      <c r="F578" s="17" t="str">
        <f>'Warehouse Management'!E578</f>
        <v>China</v>
      </c>
    </row>
    <row r="579" spans="1:6" x14ac:dyDescent="0.3">
      <c r="A579" s="16" t="str">
        <f>'Warehouse Management'!H579</f>
        <v>P-WD-63720</v>
      </c>
      <c r="B579" s="12" t="s">
        <v>3265</v>
      </c>
      <c r="C579" s="12" t="s">
        <v>3266</v>
      </c>
      <c r="D579" s="25" t="str">
        <f t="shared" si="9"/>
        <v>LD-IND-100844</v>
      </c>
      <c r="E579" s="12" t="s">
        <v>2115</v>
      </c>
      <c r="F579" s="17" t="str">
        <f>'Warehouse Management'!E579</f>
        <v>India</v>
      </c>
    </row>
    <row r="580" spans="1:6" x14ac:dyDescent="0.3">
      <c r="A580" s="16" t="str">
        <f>'Warehouse Management'!H580</f>
        <v>P-WD-79678</v>
      </c>
      <c r="B580" s="12" t="s">
        <v>3267</v>
      </c>
      <c r="C580" s="12" t="s">
        <v>3268</v>
      </c>
      <c r="D580" s="25" t="str">
        <f t="shared" si="9"/>
        <v>LD-USA-100578</v>
      </c>
      <c r="E580" s="12" t="s">
        <v>2112</v>
      </c>
      <c r="F580" s="17" t="str">
        <f>'Warehouse Management'!E580</f>
        <v>USA</v>
      </c>
    </row>
    <row r="581" spans="1:6" x14ac:dyDescent="0.3">
      <c r="A581" s="16" t="str">
        <f>'Warehouse Management'!H581</f>
        <v>P-WD-35702</v>
      </c>
      <c r="B581" s="12" t="s">
        <v>3269</v>
      </c>
      <c r="C581" s="12" t="s">
        <v>3270</v>
      </c>
      <c r="D581" s="25" t="str">
        <f t="shared" si="9"/>
        <v>LD-IND-100844</v>
      </c>
      <c r="E581" s="12" t="s">
        <v>2118</v>
      </c>
      <c r="F581" s="17" t="str">
        <f>'Warehouse Management'!E581</f>
        <v>India</v>
      </c>
    </row>
    <row r="582" spans="1:6" x14ac:dyDescent="0.3">
      <c r="A582" s="16" t="str">
        <f>'Warehouse Management'!H582</f>
        <v>P-WD-30668</v>
      </c>
      <c r="B582" s="12" t="s">
        <v>3271</v>
      </c>
      <c r="C582" s="12" t="s">
        <v>3272</v>
      </c>
      <c r="D582" s="25" t="str">
        <f t="shared" si="9"/>
        <v>LD-USA-100578</v>
      </c>
      <c r="E582" s="12" t="s">
        <v>2112</v>
      </c>
      <c r="F582" s="17" t="str">
        <f>'Warehouse Management'!E582</f>
        <v>USA</v>
      </c>
    </row>
    <row r="583" spans="1:6" x14ac:dyDescent="0.3">
      <c r="A583" s="16" t="str">
        <f>'Warehouse Management'!H583</f>
        <v>P-WD-78330</v>
      </c>
      <c r="B583" s="12" t="s">
        <v>3273</v>
      </c>
      <c r="C583" s="12" t="s">
        <v>3274</v>
      </c>
      <c r="D583" s="25" t="str">
        <f t="shared" si="9"/>
        <v>LD-USA-100578</v>
      </c>
      <c r="E583" s="12" t="s">
        <v>2112</v>
      </c>
      <c r="F583" s="17" t="str">
        <f>'Warehouse Management'!E583</f>
        <v>USA</v>
      </c>
    </row>
    <row r="584" spans="1:6" x14ac:dyDescent="0.3">
      <c r="A584" s="16" t="str">
        <f>'Warehouse Management'!H584</f>
        <v>P-WD-76180</v>
      </c>
      <c r="B584" s="12" t="s">
        <v>3275</v>
      </c>
      <c r="C584" s="12" t="s">
        <v>3276</v>
      </c>
      <c r="D584" s="25" t="str">
        <f t="shared" si="9"/>
        <v>LD-GER-100482</v>
      </c>
      <c r="E584" s="12" t="s">
        <v>2112</v>
      </c>
      <c r="F584" s="17" t="str">
        <f>'Warehouse Management'!E584</f>
        <v>Germany</v>
      </c>
    </row>
    <row r="585" spans="1:6" x14ac:dyDescent="0.3">
      <c r="A585" s="16" t="str">
        <f>'Warehouse Management'!H585</f>
        <v>P-WD-47233</v>
      </c>
      <c r="B585" s="12" t="s">
        <v>3277</v>
      </c>
      <c r="C585" s="12" t="s">
        <v>3278</v>
      </c>
      <c r="D585" s="25" t="str">
        <f t="shared" si="9"/>
        <v>LD-IND-100844</v>
      </c>
      <c r="E585" s="12" t="s">
        <v>2112</v>
      </c>
      <c r="F585" s="17" t="str">
        <f>'Warehouse Management'!E585</f>
        <v>India</v>
      </c>
    </row>
    <row r="586" spans="1:6" x14ac:dyDescent="0.3">
      <c r="A586" s="16" t="str">
        <f>'Warehouse Management'!H586</f>
        <v>P-WD-68547</v>
      </c>
      <c r="B586" s="12" t="s">
        <v>3279</v>
      </c>
      <c r="C586" s="12" t="s">
        <v>3280</v>
      </c>
      <c r="D586" s="25" t="str">
        <f t="shared" si="9"/>
        <v>LD-CHI-100873</v>
      </c>
      <c r="E586" s="12" t="s">
        <v>2118</v>
      </c>
      <c r="F586" s="17" t="str">
        <f>'Warehouse Management'!E586</f>
        <v>China</v>
      </c>
    </row>
    <row r="587" spans="1:6" x14ac:dyDescent="0.3">
      <c r="A587" s="16" t="str">
        <f>'Warehouse Management'!H587</f>
        <v>P-WD-99826</v>
      </c>
      <c r="B587" s="12" t="s">
        <v>3281</v>
      </c>
      <c r="C587" s="12" t="s">
        <v>3282</v>
      </c>
      <c r="D587" s="25" t="str">
        <f t="shared" si="9"/>
        <v>LD-GER-100482</v>
      </c>
      <c r="E587" s="12" t="s">
        <v>2118</v>
      </c>
      <c r="F587" s="17" t="str">
        <f>'Warehouse Management'!E587</f>
        <v>Germany</v>
      </c>
    </row>
    <row r="588" spans="1:6" x14ac:dyDescent="0.3">
      <c r="A588" s="16" t="str">
        <f>'Warehouse Management'!H588</f>
        <v>P-WD-55971</v>
      </c>
      <c r="B588" s="12" t="s">
        <v>3283</v>
      </c>
      <c r="C588" s="12" t="s">
        <v>3284</v>
      </c>
      <c r="D588" s="25" t="str">
        <f t="shared" si="9"/>
        <v>LD-USA-100578</v>
      </c>
      <c r="E588" s="12" t="s">
        <v>2109</v>
      </c>
      <c r="F588" s="17" t="str">
        <f>'Warehouse Management'!E588</f>
        <v>USA</v>
      </c>
    </row>
    <row r="589" spans="1:6" x14ac:dyDescent="0.3">
      <c r="A589" s="16" t="str">
        <f>'Warehouse Management'!H589</f>
        <v>P-WD-81872</v>
      </c>
      <c r="B589" s="12" t="s">
        <v>3285</v>
      </c>
      <c r="C589" s="12" t="s">
        <v>3286</v>
      </c>
      <c r="D589" s="25" t="str">
        <f t="shared" si="9"/>
        <v>LD-CHI-100873</v>
      </c>
      <c r="E589" s="12" t="s">
        <v>2109</v>
      </c>
      <c r="F589" s="17" t="str">
        <f>'Warehouse Management'!E589</f>
        <v>China</v>
      </c>
    </row>
    <row r="590" spans="1:6" x14ac:dyDescent="0.3">
      <c r="A590" s="16" t="str">
        <f>'Warehouse Management'!H590</f>
        <v>P-WD-48913</v>
      </c>
      <c r="B590" s="12" t="s">
        <v>3287</v>
      </c>
      <c r="C590" s="12" t="s">
        <v>3288</v>
      </c>
      <c r="D590" s="25" t="str">
        <f t="shared" si="9"/>
        <v>LD-IND-100844</v>
      </c>
      <c r="E590" s="12" t="s">
        <v>2115</v>
      </c>
      <c r="F590" s="17" t="str">
        <f>'Warehouse Management'!E590</f>
        <v>India</v>
      </c>
    </row>
    <row r="591" spans="1:6" x14ac:dyDescent="0.3">
      <c r="A591" s="16" t="str">
        <f>'Warehouse Management'!H591</f>
        <v>P-WD-45167</v>
      </c>
      <c r="B591" s="12" t="s">
        <v>3289</v>
      </c>
      <c r="C591" s="12" t="s">
        <v>3290</v>
      </c>
      <c r="D591" s="25" t="str">
        <f t="shared" si="9"/>
        <v>LD-GER-100482</v>
      </c>
      <c r="E591" s="12" t="s">
        <v>2118</v>
      </c>
      <c r="F591" s="17" t="str">
        <f>'Warehouse Management'!E591</f>
        <v>Germany</v>
      </c>
    </row>
    <row r="592" spans="1:6" x14ac:dyDescent="0.3">
      <c r="A592" s="16" t="str">
        <f>'Warehouse Management'!H592</f>
        <v>P-WD-93500</v>
      </c>
      <c r="B592" s="12" t="s">
        <v>3291</v>
      </c>
      <c r="C592" s="12" t="s">
        <v>3292</v>
      </c>
      <c r="D592" s="25" t="str">
        <f t="shared" si="9"/>
        <v>LD-CHI-100873</v>
      </c>
      <c r="E592" s="12" t="s">
        <v>2118</v>
      </c>
      <c r="F592" s="17" t="str">
        <f>'Warehouse Management'!E592</f>
        <v>China</v>
      </c>
    </row>
    <row r="593" spans="1:6" x14ac:dyDescent="0.3">
      <c r="A593" s="16" t="str">
        <f>'Warehouse Management'!H593</f>
        <v>P-WD-44384</v>
      </c>
      <c r="B593" s="12" t="s">
        <v>3293</v>
      </c>
      <c r="C593" s="12" t="s">
        <v>3294</v>
      </c>
      <c r="D593" s="25" t="str">
        <f t="shared" si="9"/>
        <v>LD-USA-100578</v>
      </c>
      <c r="E593" s="12" t="s">
        <v>2112</v>
      </c>
      <c r="F593" s="17" t="str">
        <f>'Warehouse Management'!E593</f>
        <v>USA</v>
      </c>
    </row>
    <row r="594" spans="1:6" x14ac:dyDescent="0.3">
      <c r="A594" s="16" t="str">
        <f>'Warehouse Management'!H594</f>
        <v>P-WD-48585</v>
      </c>
      <c r="B594" s="12" t="s">
        <v>3295</v>
      </c>
      <c r="C594" s="12" t="s">
        <v>3296</v>
      </c>
      <c r="D594" s="25" t="str">
        <f t="shared" si="9"/>
        <v>LD-GER-100482</v>
      </c>
      <c r="E594" s="12" t="s">
        <v>2115</v>
      </c>
      <c r="F594" s="17" t="str">
        <f>'Warehouse Management'!E594</f>
        <v>Germany</v>
      </c>
    </row>
    <row r="595" spans="1:6" x14ac:dyDescent="0.3">
      <c r="A595" s="16" t="str">
        <f>'Warehouse Management'!H595</f>
        <v>P-WD-47755</v>
      </c>
      <c r="B595" s="12" t="s">
        <v>3297</v>
      </c>
      <c r="C595" s="12" t="s">
        <v>3298</v>
      </c>
      <c r="D595" s="25" t="str">
        <f t="shared" si="9"/>
        <v>LD-USA-100578</v>
      </c>
      <c r="E595" s="12" t="s">
        <v>2109</v>
      </c>
      <c r="F595" s="17" t="str">
        <f>'Warehouse Management'!E595</f>
        <v>USA</v>
      </c>
    </row>
    <row r="596" spans="1:6" x14ac:dyDescent="0.3">
      <c r="A596" s="16" t="str">
        <f>'Warehouse Management'!H596</f>
        <v>P-WD-40161</v>
      </c>
      <c r="B596" s="12" t="s">
        <v>3299</v>
      </c>
      <c r="C596" s="12" t="s">
        <v>3300</v>
      </c>
      <c r="D596" s="25" t="str">
        <f t="shared" si="9"/>
        <v>LD-USA-100578</v>
      </c>
      <c r="E596" s="12" t="s">
        <v>2118</v>
      </c>
      <c r="F596" s="17" t="str">
        <f>'Warehouse Management'!E596</f>
        <v>USA</v>
      </c>
    </row>
    <row r="597" spans="1:6" x14ac:dyDescent="0.3">
      <c r="A597" s="16" t="str">
        <f>'Warehouse Management'!H597</f>
        <v>P-WD-71069</v>
      </c>
      <c r="B597" s="12" t="s">
        <v>3301</v>
      </c>
      <c r="C597" s="12" t="s">
        <v>3302</v>
      </c>
      <c r="D597" s="25" t="str">
        <f t="shared" si="9"/>
        <v>LD-CHI-100873</v>
      </c>
      <c r="E597" s="12" t="s">
        <v>2109</v>
      </c>
      <c r="F597" s="17" t="str">
        <f>'Warehouse Management'!E597</f>
        <v>China</v>
      </c>
    </row>
    <row r="598" spans="1:6" x14ac:dyDescent="0.3">
      <c r="A598" s="16" t="str">
        <f>'Warehouse Management'!H598</f>
        <v>P-WD-94718</v>
      </c>
      <c r="B598" s="12" t="s">
        <v>3303</v>
      </c>
      <c r="C598" s="12" t="s">
        <v>3304</v>
      </c>
      <c r="D598" s="25" t="str">
        <f t="shared" si="9"/>
        <v>LD-IND-100844</v>
      </c>
      <c r="E598" s="12" t="s">
        <v>2109</v>
      </c>
      <c r="F598" s="17" t="str">
        <f>'Warehouse Management'!E598</f>
        <v>India</v>
      </c>
    </row>
    <row r="599" spans="1:6" x14ac:dyDescent="0.3">
      <c r="A599" s="16" t="str">
        <f>'Warehouse Management'!H599</f>
        <v>P-WD-72404</v>
      </c>
      <c r="B599" s="12" t="s">
        <v>3305</v>
      </c>
      <c r="C599" s="12" t="s">
        <v>3306</v>
      </c>
      <c r="D599" s="25" t="str">
        <f t="shared" si="9"/>
        <v>LD-IND-100844</v>
      </c>
      <c r="E599" s="12" t="s">
        <v>2115</v>
      </c>
      <c r="F599" s="17" t="str">
        <f>'Warehouse Management'!E599</f>
        <v>India</v>
      </c>
    </row>
    <row r="600" spans="1:6" x14ac:dyDescent="0.3">
      <c r="A600" s="16" t="str">
        <f>'Warehouse Management'!H600</f>
        <v>P-WD-49119</v>
      </c>
      <c r="B600" s="12" t="s">
        <v>3307</v>
      </c>
      <c r="C600" s="12" t="s">
        <v>3308</v>
      </c>
      <c r="D600" s="25" t="str">
        <f t="shared" si="9"/>
        <v>LD-CHI-100873</v>
      </c>
      <c r="E600" s="12" t="s">
        <v>2109</v>
      </c>
      <c r="F600" s="17" t="str">
        <f>'Warehouse Management'!E600</f>
        <v>China</v>
      </c>
    </row>
    <row r="601" spans="1:6" x14ac:dyDescent="0.3">
      <c r="A601" s="16" t="str">
        <f>'Warehouse Management'!H601</f>
        <v>P-WD-41185</v>
      </c>
      <c r="B601" s="12" t="s">
        <v>3309</v>
      </c>
      <c r="C601" s="12" t="s">
        <v>3310</v>
      </c>
      <c r="D601" s="25" t="str">
        <f t="shared" si="9"/>
        <v>LD-GER-100482</v>
      </c>
      <c r="E601" s="12" t="s">
        <v>2115</v>
      </c>
      <c r="F601" s="17" t="str">
        <f>'Warehouse Management'!E601</f>
        <v>Germany</v>
      </c>
    </row>
    <row r="602" spans="1:6" x14ac:dyDescent="0.3">
      <c r="A602" s="16" t="str">
        <f>'Warehouse Management'!H602</f>
        <v>P-WD-58926</v>
      </c>
      <c r="B602" s="12" t="s">
        <v>3311</v>
      </c>
      <c r="C602" s="12" t="s">
        <v>3312</v>
      </c>
      <c r="D602" s="25" t="str">
        <f t="shared" si="9"/>
        <v>LD-CHI-100873</v>
      </c>
      <c r="E602" s="12" t="s">
        <v>2109</v>
      </c>
      <c r="F602" s="17" t="str">
        <f>'Warehouse Management'!E602</f>
        <v>China</v>
      </c>
    </row>
    <row r="603" spans="1:6" x14ac:dyDescent="0.3">
      <c r="A603" s="16" t="str">
        <f>'Warehouse Management'!H603</f>
        <v>P-WD-77097</v>
      </c>
      <c r="B603" s="12" t="s">
        <v>3313</v>
      </c>
      <c r="C603" s="12" t="s">
        <v>3314</v>
      </c>
      <c r="D603" s="25" t="str">
        <f t="shared" si="9"/>
        <v>LD-USA-100578</v>
      </c>
      <c r="E603" s="12" t="s">
        <v>2115</v>
      </c>
      <c r="F603" s="17" t="str">
        <f>'Warehouse Management'!E603</f>
        <v>USA</v>
      </c>
    </row>
    <row r="604" spans="1:6" x14ac:dyDescent="0.3">
      <c r="A604" s="16" t="str">
        <f>'Warehouse Management'!H604</f>
        <v>P-WD-78125</v>
      </c>
      <c r="B604" s="12" t="s">
        <v>3315</v>
      </c>
      <c r="C604" s="12" t="s">
        <v>3316</v>
      </c>
      <c r="D604" s="25" t="str">
        <f t="shared" si="9"/>
        <v>LD-IND-100844</v>
      </c>
      <c r="E604" s="12" t="s">
        <v>2115</v>
      </c>
      <c r="F604" s="17" t="str">
        <f>'Warehouse Management'!E604</f>
        <v>India</v>
      </c>
    </row>
    <row r="605" spans="1:6" x14ac:dyDescent="0.3">
      <c r="A605" s="16" t="str">
        <f>'Warehouse Management'!H605</f>
        <v>P-WD-65269</v>
      </c>
      <c r="B605" s="12" t="s">
        <v>3317</v>
      </c>
      <c r="C605" s="12" t="s">
        <v>3318</v>
      </c>
      <c r="D605" s="25" t="str">
        <f t="shared" si="9"/>
        <v>LD-GER-100482</v>
      </c>
      <c r="E605" s="12" t="s">
        <v>2115</v>
      </c>
      <c r="F605" s="17" t="str">
        <f>'Warehouse Management'!E605</f>
        <v>Germany</v>
      </c>
    </row>
    <row r="606" spans="1:6" x14ac:dyDescent="0.3">
      <c r="A606" s="16" t="str">
        <f>'Warehouse Management'!H606</f>
        <v>P-WD-42491</v>
      </c>
      <c r="B606" s="12" t="s">
        <v>3319</v>
      </c>
      <c r="C606" s="12" t="s">
        <v>3320</v>
      </c>
      <c r="D606" s="25" t="str">
        <f t="shared" si="9"/>
        <v>LD-IND-100844</v>
      </c>
      <c r="E606" s="12" t="s">
        <v>2112</v>
      </c>
      <c r="F606" s="17" t="str">
        <f>'Warehouse Management'!E606</f>
        <v>India</v>
      </c>
    </row>
    <row r="607" spans="1:6" x14ac:dyDescent="0.3">
      <c r="A607" s="16" t="str">
        <f>'Warehouse Management'!H607</f>
        <v>P-WD-48079</v>
      </c>
      <c r="B607" s="12" t="s">
        <v>3321</v>
      </c>
      <c r="C607" s="12" t="s">
        <v>3322</v>
      </c>
      <c r="D607" s="25" t="str">
        <f t="shared" si="9"/>
        <v>LD-USA-100578</v>
      </c>
      <c r="E607" s="12" t="s">
        <v>2109</v>
      </c>
      <c r="F607" s="17" t="str">
        <f>'Warehouse Management'!E607</f>
        <v>USA</v>
      </c>
    </row>
    <row r="608" spans="1:6" x14ac:dyDescent="0.3">
      <c r="A608" s="16" t="str">
        <f>'Warehouse Management'!H608</f>
        <v>P-WD-97452</v>
      </c>
      <c r="B608" s="12" t="s">
        <v>3323</v>
      </c>
      <c r="C608" s="12" t="s">
        <v>3324</v>
      </c>
      <c r="D608" s="25" t="str">
        <f t="shared" si="9"/>
        <v>LD-CHI-100873</v>
      </c>
      <c r="E608" s="12" t="s">
        <v>2109</v>
      </c>
      <c r="F608" s="17" t="str">
        <f>'Warehouse Management'!E608</f>
        <v>China</v>
      </c>
    </row>
    <row r="609" spans="1:6" x14ac:dyDescent="0.3">
      <c r="A609" s="16" t="str">
        <f>'Warehouse Management'!H609</f>
        <v>P-WD-47096</v>
      </c>
      <c r="B609" s="12" t="s">
        <v>3325</v>
      </c>
      <c r="C609" s="12" t="s">
        <v>3326</v>
      </c>
      <c r="D609" s="25" t="str">
        <f t="shared" si="9"/>
        <v>LD-CHI-100873</v>
      </c>
      <c r="E609" s="12" t="s">
        <v>2109</v>
      </c>
      <c r="F609" s="17" t="str">
        <f>'Warehouse Management'!E609</f>
        <v>China</v>
      </c>
    </row>
    <row r="610" spans="1:6" x14ac:dyDescent="0.3">
      <c r="A610" s="16" t="str">
        <f>'Warehouse Management'!H610</f>
        <v>P-WD-52383</v>
      </c>
      <c r="B610" s="12" t="s">
        <v>3327</v>
      </c>
      <c r="C610" s="12" t="s">
        <v>3328</v>
      </c>
      <c r="D610" s="25" t="str">
        <f t="shared" si="9"/>
        <v>LD-CHI-100873</v>
      </c>
      <c r="E610" s="12" t="s">
        <v>2118</v>
      </c>
      <c r="F610" s="17" t="str">
        <f>'Warehouse Management'!E610</f>
        <v>China</v>
      </c>
    </row>
    <row r="611" spans="1:6" x14ac:dyDescent="0.3">
      <c r="A611" s="16" t="str">
        <f>'Warehouse Management'!H611</f>
        <v>P-WD-96956</v>
      </c>
      <c r="B611" s="12" t="s">
        <v>3329</v>
      </c>
      <c r="C611" s="12" t="s">
        <v>3330</v>
      </c>
      <c r="D611" s="25" t="str">
        <f t="shared" si="9"/>
        <v>LD-IND-100844</v>
      </c>
      <c r="E611" s="12" t="s">
        <v>2112</v>
      </c>
      <c r="F611" s="17" t="str">
        <f>'Warehouse Management'!E611</f>
        <v>India</v>
      </c>
    </row>
    <row r="612" spans="1:6" x14ac:dyDescent="0.3">
      <c r="A612" s="16" t="str">
        <f>'Warehouse Management'!H612</f>
        <v>P-WD-96176</v>
      </c>
      <c r="B612" s="12" t="s">
        <v>3331</v>
      </c>
      <c r="C612" s="12" t="s">
        <v>3332</v>
      </c>
      <c r="D612" s="25" t="str">
        <f t="shared" si="9"/>
        <v>LD-IND-100844</v>
      </c>
      <c r="E612" s="12" t="s">
        <v>2118</v>
      </c>
      <c r="F612" s="17" t="str">
        <f>'Warehouse Management'!E612</f>
        <v>India</v>
      </c>
    </row>
    <row r="613" spans="1:6" x14ac:dyDescent="0.3">
      <c r="A613" s="16" t="str">
        <f>'Warehouse Management'!H613</f>
        <v>P-WD-58322</v>
      </c>
      <c r="B613" s="12" t="s">
        <v>3333</v>
      </c>
      <c r="C613" s="12" t="s">
        <v>3334</v>
      </c>
      <c r="D613" s="25" t="str">
        <f t="shared" si="9"/>
        <v>LD-IND-100844</v>
      </c>
      <c r="E613" s="12" t="s">
        <v>2109</v>
      </c>
      <c r="F613" s="17" t="str">
        <f>'Warehouse Management'!E613</f>
        <v>India</v>
      </c>
    </row>
    <row r="614" spans="1:6" x14ac:dyDescent="0.3">
      <c r="A614" s="16" t="str">
        <f>'Warehouse Management'!H614</f>
        <v>P-WD-53237</v>
      </c>
      <c r="B614" s="12" t="s">
        <v>3335</v>
      </c>
      <c r="C614" s="12" t="s">
        <v>3336</v>
      </c>
      <c r="D614" s="25" t="str">
        <f t="shared" si="9"/>
        <v>LD-CHI-100873</v>
      </c>
      <c r="E614" s="12" t="s">
        <v>2118</v>
      </c>
      <c r="F614" s="17" t="str">
        <f>'Warehouse Management'!E614</f>
        <v>China</v>
      </c>
    </row>
    <row r="615" spans="1:6" x14ac:dyDescent="0.3">
      <c r="A615" s="16" t="str">
        <f>'Warehouse Management'!H615</f>
        <v>P-WD-52502</v>
      </c>
      <c r="B615" s="12" t="s">
        <v>3337</v>
      </c>
      <c r="C615" s="12" t="s">
        <v>3338</v>
      </c>
      <c r="D615" s="25" t="str">
        <f t="shared" si="9"/>
        <v>LD-USA-100578</v>
      </c>
      <c r="E615" s="12" t="s">
        <v>2109</v>
      </c>
      <c r="F615" s="17" t="str">
        <f>'Warehouse Management'!E615</f>
        <v>USA</v>
      </c>
    </row>
    <row r="616" spans="1:6" x14ac:dyDescent="0.3">
      <c r="A616" s="16" t="str">
        <f>'Warehouse Management'!H616</f>
        <v>P-WD-69278</v>
      </c>
      <c r="B616" s="12" t="s">
        <v>3339</v>
      </c>
      <c r="C616" s="12" t="s">
        <v>3340</v>
      </c>
      <c r="D616" s="25" t="str">
        <f t="shared" si="9"/>
        <v>LD-IND-100844</v>
      </c>
      <c r="E616" s="12" t="s">
        <v>2112</v>
      </c>
      <c r="F616" s="17" t="str">
        <f>'Warehouse Management'!E616</f>
        <v>India</v>
      </c>
    </row>
    <row r="617" spans="1:6" x14ac:dyDescent="0.3">
      <c r="A617" s="16" t="str">
        <f>'Warehouse Management'!H617</f>
        <v>P-WD-41417</v>
      </c>
      <c r="B617" s="12" t="s">
        <v>3341</v>
      </c>
      <c r="C617" s="12" t="s">
        <v>3342</v>
      </c>
      <c r="D617" s="25" t="str">
        <f t="shared" si="9"/>
        <v>LD-GER-100482</v>
      </c>
      <c r="E617" s="12" t="s">
        <v>2118</v>
      </c>
      <c r="F617" s="17" t="str">
        <f>'Warehouse Management'!E617</f>
        <v>Germany</v>
      </c>
    </row>
    <row r="618" spans="1:6" x14ac:dyDescent="0.3">
      <c r="A618" s="16" t="str">
        <f>'Warehouse Management'!H618</f>
        <v>P-WD-93587</v>
      </c>
      <c r="B618" s="12" t="s">
        <v>3343</v>
      </c>
      <c r="C618" s="12" t="s">
        <v>3344</v>
      </c>
      <c r="D618" s="25" t="str">
        <f t="shared" si="9"/>
        <v>LD-GER-100482</v>
      </c>
      <c r="E618" s="12" t="s">
        <v>2112</v>
      </c>
      <c r="F618" s="17" t="str">
        <f>'Warehouse Management'!E618</f>
        <v>Germany</v>
      </c>
    </row>
    <row r="619" spans="1:6" x14ac:dyDescent="0.3">
      <c r="A619" s="16" t="str">
        <f>'Warehouse Management'!H619</f>
        <v>P-WD-80995</v>
      </c>
      <c r="B619" s="12" t="s">
        <v>3345</v>
      </c>
      <c r="C619" s="12" t="s">
        <v>3346</v>
      </c>
      <c r="D619" s="25" t="str">
        <f t="shared" si="9"/>
        <v>LD-CHI-100873</v>
      </c>
      <c r="E619" s="12" t="s">
        <v>2112</v>
      </c>
      <c r="F619" s="17" t="str">
        <f>'Warehouse Management'!E619</f>
        <v>China</v>
      </c>
    </row>
    <row r="620" spans="1:6" x14ac:dyDescent="0.3">
      <c r="A620" s="16" t="str">
        <f>'Warehouse Management'!H620</f>
        <v>P-WD-48455</v>
      </c>
      <c r="B620" s="12" t="s">
        <v>3347</v>
      </c>
      <c r="C620" s="12" t="s">
        <v>3348</v>
      </c>
      <c r="D620" s="25" t="str">
        <f t="shared" si="9"/>
        <v>LD-GER-100482</v>
      </c>
      <c r="E620" s="12" t="s">
        <v>2115</v>
      </c>
      <c r="F620" s="17" t="str">
        <f>'Warehouse Management'!E620</f>
        <v>Germany</v>
      </c>
    </row>
    <row r="621" spans="1:6" x14ac:dyDescent="0.3">
      <c r="A621" s="16" t="str">
        <f>'Warehouse Management'!H621</f>
        <v>P-WD-50515</v>
      </c>
      <c r="B621" s="12" t="s">
        <v>3349</v>
      </c>
      <c r="C621" s="12" t="s">
        <v>3350</v>
      </c>
      <c r="D621" s="25" t="str">
        <f t="shared" si="9"/>
        <v>LD-IND-100844</v>
      </c>
      <c r="E621" s="12" t="s">
        <v>2118</v>
      </c>
      <c r="F621" s="17" t="str">
        <f>'Warehouse Management'!E621</f>
        <v>India</v>
      </c>
    </row>
    <row r="622" spans="1:6" x14ac:dyDescent="0.3">
      <c r="A622" s="16" t="str">
        <f>'Warehouse Management'!H622</f>
        <v>P-WD-85964</v>
      </c>
      <c r="B622" s="12" t="s">
        <v>3351</v>
      </c>
      <c r="C622" s="12" t="s">
        <v>3352</v>
      </c>
      <c r="D622" s="25" t="str">
        <f t="shared" si="9"/>
        <v>LD-CHI-100873</v>
      </c>
      <c r="E622" s="12" t="s">
        <v>2112</v>
      </c>
      <c r="F622" s="17" t="str">
        <f>'Warehouse Management'!E622</f>
        <v>China</v>
      </c>
    </row>
    <row r="623" spans="1:6" x14ac:dyDescent="0.3">
      <c r="A623" s="16" t="str">
        <f>'Warehouse Management'!H623</f>
        <v>P-WD-43399</v>
      </c>
      <c r="B623" s="12" t="s">
        <v>3353</v>
      </c>
      <c r="C623" s="12" t="s">
        <v>3354</v>
      </c>
      <c r="D623" s="25" t="str">
        <f t="shared" si="9"/>
        <v>LD-IND-100844</v>
      </c>
      <c r="E623" s="12" t="s">
        <v>2118</v>
      </c>
      <c r="F623" s="17" t="str">
        <f>'Warehouse Management'!E623</f>
        <v>India</v>
      </c>
    </row>
    <row r="624" spans="1:6" x14ac:dyDescent="0.3">
      <c r="A624" s="16" t="str">
        <f>'Warehouse Management'!H624</f>
        <v>P-WD-40650</v>
      </c>
      <c r="B624" s="12" t="s">
        <v>3355</v>
      </c>
      <c r="C624" s="12" t="s">
        <v>3356</v>
      </c>
      <c r="D624" s="25" t="str">
        <f t="shared" si="9"/>
        <v>LD-GER-100482</v>
      </c>
      <c r="E624" s="12" t="s">
        <v>2112</v>
      </c>
      <c r="F624" s="17" t="str">
        <f>'Warehouse Management'!E624</f>
        <v>Germany</v>
      </c>
    </row>
    <row r="625" spans="1:6" x14ac:dyDescent="0.3">
      <c r="A625" s="16" t="str">
        <f>'Warehouse Management'!H625</f>
        <v>P-WD-31388</v>
      </c>
      <c r="B625" s="12" t="s">
        <v>3357</v>
      </c>
      <c r="C625" s="12" t="s">
        <v>3358</v>
      </c>
      <c r="D625" s="25" t="str">
        <f t="shared" si="9"/>
        <v>LD-USA-100578</v>
      </c>
      <c r="E625" s="12" t="s">
        <v>2115</v>
      </c>
      <c r="F625" s="17" t="str">
        <f>'Warehouse Management'!E625</f>
        <v>USA</v>
      </c>
    </row>
    <row r="626" spans="1:6" x14ac:dyDescent="0.3">
      <c r="A626" s="16" t="str">
        <f>'Warehouse Management'!H626</f>
        <v>P-WD-56556</v>
      </c>
      <c r="B626" s="12" t="s">
        <v>3359</v>
      </c>
      <c r="C626" s="12" t="s">
        <v>3360</v>
      </c>
      <c r="D626" s="25" t="str">
        <f t="shared" si="9"/>
        <v>LD-GER-100482</v>
      </c>
      <c r="E626" s="12" t="s">
        <v>2109</v>
      </c>
      <c r="F626" s="17" t="str">
        <f>'Warehouse Management'!E626</f>
        <v>Germany</v>
      </c>
    </row>
    <row r="627" spans="1:6" x14ac:dyDescent="0.3">
      <c r="A627" s="16" t="str">
        <f>'Warehouse Management'!H627</f>
        <v>P-WD-77374</v>
      </c>
      <c r="B627" s="12" t="s">
        <v>3361</v>
      </c>
      <c r="C627" s="12" t="s">
        <v>3362</v>
      </c>
      <c r="D627" s="25" t="str">
        <f t="shared" si="9"/>
        <v>LD-USA-100578</v>
      </c>
      <c r="E627" s="12" t="s">
        <v>2118</v>
      </c>
      <c r="F627" s="17" t="str">
        <f>'Warehouse Management'!E627</f>
        <v>USA</v>
      </c>
    </row>
    <row r="628" spans="1:6" x14ac:dyDescent="0.3">
      <c r="A628" s="16" t="str">
        <f>'Warehouse Management'!H628</f>
        <v>P-WD-47539</v>
      </c>
      <c r="B628" s="12" t="s">
        <v>3363</v>
      </c>
      <c r="C628" s="12" t="s">
        <v>3364</v>
      </c>
      <c r="D628" s="25" t="str">
        <f t="shared" si="9"/>
        <v>LD-CHI-100873</v>
      </c>
      <c r="E628" s="12" t="s">
        <v>2109</v>
      </c>
      <c r="F628" s="17" t="str">
        <f>'Warehouse Management'!E628</f>
        <v>China</v>
      </c>
    </row>
    <row r="629" spans="1:6" x14ac:dyDescent="0.3">
      <c r="A629" s="16" t="str">
        <f>'Warehouse Management'!H629</f>
        <v>P-WD-69094</v>
      </c>
      <c r="B629" s="12" t="s">
        <v>3365</v>
      </c>
      <c r="C629" s="12" t="s">
        <v>3366</v>
      </c>
      <c r="D629" s="25" t="str">
        <f t="shared" si="9"/>
        <v>LD-CHI-100873</v>
      </c>
      <c r="E629" s="12" t="s">
        <v>2115</v>
      </c>
      <c r="F629" s="17" t="str">
        <f>'Warehouse Management'!E629</f>
        <v>China</v>
      </c>
    </row>
    <row r="630" spans="1:6" x14ac:dyDescent="0.3">
      <c r="A630" s="16" t="str">
        <f>'Warehouse Management'!H630</f>
        <v>P-WD-61233</v>
      </c>
      <c r="B630" s="12" t="s">
        <v>3367</v>
      </c>
      <c r="C630" s="12" t="s">
        <v>3368</v>
      </c>
      <c r="D630" s="25" t="str">
        <f t="shared" si="9"/>
        <v>LD-CHI-100873</v>
      </c>
      <c r="E630" s="12" t="s">
        <v>2109</v>
      </c>
      <c r="F630" s="17" t="str">
        <f>'Warehouse Management'!E630</f>
        <v>China</v>
      </c>
    </row>
    <row r="631" spans="1:6" x14ac:dyDescent="0.3">
      <c r="A631" s="16" t="str">
        <f>'Warehouse Management'!H631</f>
        <v>P-WD-93144</v>
      </c>
      <c r="B631" s="12" t="s">
        <v>3369</v>
      </c>
      <c r="C631" s="12" t="s">
        <v>3370</v>
      </c>
      <c r="D631" s="25" t="str">
        <f t="shared" si="9"/>
        <v>LD-USA-100578</v>
      </c>
      <c r="E631" s="12" t="s">
        <v>2109</v>
      </c>
      <c r="F631" s="17" t="str">
        <f>'Warehouse Management'!E631</f>
        <v>USA</v>
      </c>
    </row>
    <row r="632" spans="1:6" x14ac:dyDescent="0.3">
      <c r="A632" s="16" t="str">
        <f>'Warehouse Management'!H632</f>
        <v>P-WD-87549</v>
      </c>
      <c r="B632" s="12" t="s">
        <v>3371</v>
      </c>
      <c r="C632" s="12" t="s">
        <v>3372</v>
      </c>
      <c r="D632" s="25" t="str">
        <f t="shared" si="9"/>
        <v>LD-GER-100482</v>
      </c>
      <c r="E632" s="12" t="s">
        <v>2112</v>
      </c>
      <c r="F632" s="17" t="str">
        <f>'Warehouse Management'!E632</f>
        <v>Germany</v>
      </c>
    </row>
    <row r="633" spans="1:6" x14ac:dyDescent="0.3">
      <c r="A633" s="16" t="str">
        <f>'Warehouse Management'!H633</f>
        <v>P-WD-78075</v>
      </c>
      <c r="B633" s="12" t="s">
        <v>3373</v>
      </c>
      <c r="C633" s="12" t="s">
        <v>3374</v>
      </c>
      <c r="D633" s="25" t="str">
        <f t="shared" si="9"/>
        <v>LD-GER-100482</v>
      </c>
      <c r="E633" s="12" t="s">
        <v>2112</v>
      </c>
      <c r="F633" s="17" t="str">
        <f>'Warehouse Management'!E633</f>
        <v>Germany</v>
      </c>
    </row>
    <row r="634" spans="1:6" x14ac:dyDescent="0.3">
      <c r="A634" s="16" t="str">
        <f>'Warehouse Management'!H634</f>
        <v>P-WD-33749</v>
      </c>
      <c r="B634" s="12" t="s">
        <v>3375</v>
      </c>
      <c r="C634" s="12" t="s">
        <v>3376</v>
      </c>
      <c r="D634" s="25" t="str">
        <f t="shared" si="9"/>
        <v>LD-GER-100482</v>
      </c>
      <c r="E634" s="12" t="s">
        <v>2112</v>
      </c>
      <c r="F634" s="17" t="str">
        <f>'Warehouse Management'!E634</f>
        <v>Germany</v>
      </c>
    </row>
    <row r="635" spans="1:6" x14ac:dyDescent="0.3">
      <c r="A635" s="16" t="str">
        <f>'Warehouse Management'!H635</f>
        <v>P-WD-40713</v>
      </c>
      <c r="B635" s="12" t="s">
        <v>3377</v>
      </c>
      <c r="C635" s="12" t="s">
        <v>3378</v>
      </c>
      <c r="D635" s="25" t="str">
        <f t="shared" si="9"/>
        <v>LD-CHI-100873</v>
      </c>
      <c r="E635" s="12" t="s">
        <v>2109</v>
      </c>
      <c r="F635" s="17" t="str">
        <f>'Warehouse Management'!E635</f>
        <v>China</v>
      </c>
    </row>
    <row r="636" spans="1:6" x14ac:dyDescent="0.3">
      <c r="A636" s="16" t="str">
        <f>'Warehouse Management'!H636</f>
        <v>P-WD-53611</v>
      </c>
      <c r="B636" s="12" t="s">
        <v>3379</v>
      </c>
      <c r="C636" s="12" t="s">
        <v>3380</v>
      </c>
      <c r="D636" s="25" t="str">
        <f t="shared" si="9"/>
        <v>LD-CHI-100873</v>
      </c>
      <c r="E636" s="12" t="s">
        <v>2109</v>
      </c>
      <c r="F636" s="17" t="str">
        <f>'Warehouse Management'!E636</f>
        <v>China</v>
      </c>
    </row>
    <row r="637" spans="1:6" x14ac:dyDescent="0.3">
      <c r="A637" s="16" t="str">
        <f>'Warehouse Management'!H637</f>
        <v>P-WD-45783</v>
      </c>
      <c r="B637" s="12" t="s">
        <v>3381</v>
      </c>
      <c r="C637" s="12" t="s">
        <v>3382</v>
      </c>
      <c r="D637" s="25" t="str">
        <f t="shared" si="9"/>
        <v>LD-GER-100482</v>
      </c>
      <c r="E637" s="12" t="s">
        <v>2115</v>
      </c>
      <c r="F637" s="17" t="str">
        <f>'Warehouse Management'!E637</f>
        <v>Germany</v>
      </c>
    </row>
    <row r="638" spans="1:6" x14ac:dyDescent="0.3">
      <c r="A638" s="16" t="str">
        <f>'Warehouse Management'!H638</f>
        <v>P-WD-99935</v>
      </c>
      <c r="B638" s="12" t="s">
        <v>3383</v>
      </c>
      <c r="C638" s="12" t="s">
        <v>3384</v>
      </c>
      <c r="D638" s="25" t="str">
        <f t="shared" si="9"/>
        <v>LD-GER-100482</v>
      </c>
      <c r="E638" s="12" t="s">
        <v>2118</v>
      </c>
      <c r="F638" s="17" t="str">
        <f>'Warehouse Management'!E638</f>
        <v>Germany</v>
      </c>
    </row>
    <row r="639" spans="1:6" x14ac:dyDescent="0.3">
      <c r="A639" s="16" t="str">
        <f>'Warehouse Management'!H639</f>
        <v>P-WD-68813</v>
      </c>
      <c r="B639" s="12" t="s">
        <v>3385</v>
      </c>
      <c r="C639" s="12" t="s">
        <v>3386</v>
      </c>
      <c r="D639" s="25" t="str">
        <f t="shared" si="9"/>
        <v>LD-GER-100482</v>
      </c>
      <c r="E639" s="12" t="s">
        <v>2109</v>
      </c>
      <c r="F639" s="17" t="str">
        <f>'Warehouse Management'!E639</f>
        <v>Germany</v>
      </c>
    </row>
    <row r="640" spans="1:6" x14ac:dyDescent="0.3">
      <c r="A640" s="16" t="str">
        <f>'Warehouse Management'!H640</f>
        <v>P-WD-89825</v>
      </c>
      <c r="B640" s="12" t="s">
        <v>3387</v>
      </c>
      <c r="C640" s="12" t="s">
        <v>3388</v>
      </c>
      <c r="D640" s="25" t="str">
        <f t="shared" si="9"/>
        <v>LD-USA-100578</v>
      </c>
      <c r="E640" s="12" t="s">
        <v>2118</v>
      </c>
      <c r="F640" s="17" t="str">
        <f>'Warehouse Management'!E640</f>
        <v>USA</v>
      </c>
    </row>
    <row r="641" spans="1:6" x14ac:dyDescent="0.3">
      <c r="A641" s="16" t="str">
        <f>'Warehouse Management'!H641</f>
        <v>P-WD-52989</v>
      </c>
      <c r="B641" s="12" t="s">
        <v>3389</v>
      </c>
      <c r="C641" s="12" t="s">
        <v>3390</v>
      </c>
      <c r="D641" s="25" t="str">
        <f t="shared" si="9"/>
        <v>LD-GER-100482</v>
      </c>
      <c r="E641" s="12" t="s">
        <v>2109</v>
      </c>
      <c r="F641" s="17" t="str">
        <f>'Warehouse Management'!E641</f>
        <v>Germany</v>
      </c>
    </row>
    <row r="642" spans="1:6" x14ac:dyDescent="0.3">
      <c r="A642" s="16" t="str">
        <f>'Warehouse Management'!H642</f>
        <v>P-WD-44775</v>
      </c>
      <c r="B642" s="12" t="s">
        <v>3391</v>
      </c>
      <c r="C642" s="12" t="s">
        <v>3392</v>
      </c>
      <c r="D642" s="25" t="str">
        <f t="shared" ref="D642:D705" si="10">IF(F642="Germany","LD-GER-100482",IF(F642="China","LD-CHI-100873",IF(F642="India","LD-IND-100844",IF(F642="USA","LD-USA-100578",""))))</f>
        <v>LD-GER-100482</v>
      </c>
      <c r="E642" s="12" t="s">
        <v>2115</v>
      </c>
      <c r="F642" s="17" t="str">
        <f>'Warehouse Management'!E642</f>
        <v>Germany</v>
      </c>
    </row>
    <row r="643" spans="1:6" x14ac:dyDescent="0.3">
      <c r="A643" s="16" t="str">
        <f>'Warehouse Management'!H643</f>
        <v>P-WD-84710</v>
      </c>
      <c r="B643" s="12" t="s">
        <v>3393</v>
      </c>
      <c r="C643" s="12" t="s">
        <v>3394</v>
      </c>
      <c r="D643" s="25" t="str">
        <f t="shared" si="10"/>
        <v>LD-CHI-100873</v>
      </c>
      <c r="E643" s="12" t="s">
        <v>2112</v>
      </c>
      <c r="F643" s="17" t="str">
        <f>'Warehouse Management'!E643</f>
        <v>China</v>
      </c>
    </row>
    <row r="644" spans="1:6" x14ac:dyDescent="0.3">
      <c r="A644" s="16" t="str">
        <f>'Warehouse Management'!H644</f>
        <v>P-WD-87808</v>
      </c>
      <c r="B644" s="12" t="s">
        <v>3395</v>
      </c>
      <c r="C644" s="12" t="s">
        <v>3396</v>
      </c>
      <c r="D644" s="25" t="str">
        <f t="shared" si="10"/>
        <v>LD-USA-100578</v>
      </c>
      <c r="E644" s="12" t="s">
        <v>2115</v>
      </c>
      <c r="F644" s="17" t="str">
        <f>'Warehouse Management'!E644</f>
        <v>USA</v>
      </c>
    </row>
    <row r="645" spans="1:6" x14ac:dyDescent="0.3">
      <c r="A645" s="16" t="str">
        <f>'Warehouse Management'!H645</f>
        <v>P-WD-82687</v>
      </c>
      <c r="B645" s="12" t="s">
        <v>3397</v>
      </c>
      <c r="C645" s="12" t="s">
        <v>3398</v>
      </c>
      <c r="D645" s="25" t="str">
        <f t="shared" si="10"/>
        <v>LD-CHI-100873</v>
      </c>
      <c r="E645" s="12" t="s">
        <v>2115</v>
      </c>
      <c r="F645" s="17" t="str">
        <f>'Warehouse Management'!E645</f>
        <v>China</v>
      </c>
    </row>
    <row r="646" spans="1:6" x14ac:dyDescent="0.3">
      <c r="A646" s="16" t="str">
        <f>'Warehouse Management'!H646</f>
        <v>P-WD-91969</v>
      </c>
      <c r="B646" s="12" t="s">
        <v>3399</v>
      </c>
      <c r="C646" s="12" t="s">
        <v>3400</v>
      </c>
      <c r="D646" s="25" t="str">
        <f t="shared" si="10"/>
        <v>LD-GER-100482</v>
      </c>
      <c r="E646" s="12" t="s">
        <v>2112</v>
      </c>
      <c r="F646" s="17" t="str">
        <f>'Warehouse Management'!E646</f>
        <v>Germany</v>
      </c>
    </row>
    <row r="647" spans="1:6" x14ac:dyDescent="0.3">
      <c r="A647" s="16" t="str">
        <f>'Warehouse Management'!H647</f>
        <v>P-WD-76513</v>
      </c>
      <c r="B647" s="12" t="s">
        <v>3401</v>
      </c>
      <c r="C647" s="12" t="s">
        <v>3402</v>
      </c>
      <c r="D647" s="25" t="str">
        <f t="shared" si="10"/>
        <v>LD-CHI-100873</v>
      </c>
      <c r="E647" s="12" t="s">
        <v>2109</v>
      </c>
      <c r="F647" s="17" t="str">
        <f>'Warehouse Management'!E647</f>
        <v>China</v>
      </c>
    </row>
    <row r="648" spans="1:6" x14ac:dyDescent="0.3">
      <c r="A648" s="16" t="str">
        <f>'Warehouse Management'!H648</f>
        <v>P-WD-69104</v>
      </c>
      <c r="B648" s="12" t="s">
        <v>3403</v>
      </c>
      <c r="C648" s="12" t="s">
        <v>3404</v>
      </c>
      <c r="D648" s="25" t="str">
        <f t="shared" si="10"/>
        <v>LD-USA-100578</v>
      </c>
      <c r="E648" s="12" t="s">
        <v>2112</v>
      </c>
      <c r="F648" s="17" t="str">
        <f>'Warehouse Management'!E648</f>
        <v>USA</v>
      </c>
    </row>
    <row r="649" spans="1:6" x14ac:dyDescent="0.3">
      <c r="A649" s="16" t="str">
        <f>'Warehouse Management'!H649</f>
        <v>P-WD-50859</v>
      </c>
      <c r="B649" s="12" t="s">
        <v>3405</v>
      </c>
      <c r="C649" s="12" t="s">
        <v>3406</v>
      </c>
      <c r="D649" s="25" t="str">
        <f t="shared" si="10"/>
        <v>LD-CHI-100873</v>
      </c>
      <c r="E649" s="12" t="s">
        <v>2112</v>
      </c>
      <c r="F649" s="17" t="str">
        <f>'Warehouse Management'!E649</f>
        <v>China</v>
      </c>
    </row>
    <row r="650" spans="1:6" x14ac:dyDescent="0.3">
      <c r="A650" s="16" t="str">
        <f>'Warehouse Management'!H650</f>
        <v>P-WD-39976</v>
      </c>
      <c r="B650" s="12" t="s">
        <v>3407</v>
      </c>
      <c r="C650" s="12" t="s">
        <v>3408</v>
      </c>
      <c r="D650" s="25" t="str">
        <f t="shared" si="10"/>
        <v>LD-IND-100844</v>
      </c>
      <c r="E650" s="12" t="s">
        <v>2112</v>
      </c>
      <c r="F650" s="17" t="str">
        <f>'Warehouse Management'!E650</f>
        <v>India</v>
      </c>
    </row>
    <row r="651" spans="1:6" x14ac:dyDescent="0.3">
      <c r="A651" s="16" t="str">
        <f>'Warehouse Management'!H651</f>
        <v>P-WD-90546</v>
      </c>
      <c r="B651" s="12" t="s">
        <v>3409</v>
      </c>
      <c r="C651" s="12" t="s">
        <v>3410</v>
      </c>
      <c r="D651" s="25" t="str">
        <f t="shared" si="10"/>
        <v>LD-USA-100578</v>
      </c>
      <c r="E651" s="12" t="s">
        <v>2109</v>
      </c>
      <c r="F651" s="17" t="str">
        <f>'Warehouse Management'!E651</f>
        <v>USA</v>
      </c>
    </row>
    <row r="652" spans="1:6" x14ac:dyDescent="0.3">
      <c r="A652" s="16" t="str">
        <f>'Warehouse Management'!H652</f>
        <v>P-WD-99839</v>
      </c>
      <c r="B652" s="12" t="s">
        <v>3411</v>
      </c>
      <c r="C652" s="12" t="s">
        <v>3412</v>
      </c>
      <c r="D652" s="25" t="str">
        <f t="shared" si="10"/>
        <v>LD-CHI-100873</v>
      </c>
      <c r="E652" s="12" t="s">
        <v>2112</v>
      </c>
      <c r="F652" s="17" t="str">
        <f>'Warehouse Management'!E652</f>
        <v>China</v>
      </c>
    </row>
    <row r="653" spans="1:6" x14ac:dyDescent="0.3">
      <c r="A653" s="16" t="str">
        <f>'Warehouse Management'!H653</f>
        <v>P-WD-39784</v>
      </c>
      <c r="B653" s="12" t="s">
        <v>3413</v>
      </c>
      <c r="C653" s="12" t="s">
        <v>3414</v>
      </c>
      <c r="D653" s="25" t="str">
        <f t="shared" si="10"/>
        <v>LD-CHI-100873</v>
      </c>
      <c r="E653" s="12" t="s">
        <v>2112</v>
      </c>
      <c r="F653" s="17" t="str">
        <f>'Warehouse Management'!E653</f>
        <v>China</v>
      </c>
    </row>
    <row r="654" spans="1:6" x14ac:dyDescent="0.3">
      <c r="A654" s="16" t="str">
        <f>'Warehouse Management'!H654</f>
        <v>P-WD-77733</v>
      </c>
      <c r="B654" s="12" t="s">
        <v>3415</v>
      </c>
      <c r="C654" s="12" t="s">
        <v>3416</v>
      </c>
      <c r="D654" s="25" t="str">
        <f t="shared" si="10"/>
        <v>LD-IND-100844</v>
      </c>
      <c r="E654" s="12" t="s">
        <v>2115</v>
      </c>
      <c r="F654" s="17" t="str">
        <f>'Warehouse Management'!E654</f>
        <v>India</v>
      </c>
    </row>
    <row r="655" spans="1:6" x14ac:dyDescent="0.3">
      <c r="A655" s="16" t="str">
        <f>'Warehouse Management'!H655</f>
        <v>P-WD-93404</v>
      </c>
      <c r="B655" s="12" t="s">
        <v>3417</v>
      </c>
      <c r="C655" s="12" t="s">
        <v>3418</v>
      </c>
      <c r="D655" s="25" t="str">
        <f t="shared" si="10"/>
        <v>LD-USA-100578</v>
      </c>
      <c r="E655" s="12" t="s">
        <v>2112</v>
      </c>
      <c r="F655" s="17" t="str">
        <f>'Warehouse Management'!E655</f>
        <v>USA</v>
      </c>
    </row>
    <row r="656" spans="1:6" x14ac:dyDescent="0.3">
      <c r="A656" s="16" t="str">
        <f>'Warehouse Management'!H656</f>
        <v>P-WD-97972</v>
      </c>
      <c r="B656" s="12" t="s">
        <v>3419</v>
      </c>
      <c r="C656" s="12" t="s">
        <v>3420</v>
      </c>
      <c r="D656" s="25" t="str">
        <f t="shared" si="10"/>
        <v>LD-CHI-100873</v>
      </c>
      <c r="E656" s="12" t="s">
        <v>2115</v>
      </c>
      <c r="F656" s="17" t="str">
        <f>'Warehouse Management'!E656</f>
        <v>China</v>
      </c>
    </row>
    <row r="657" spans="1:6" x14ac:dyDescent="0.3">
      <c r="A657" s="16" t="str">
        <f>'Warehouse Management'!H657</f>
        <v>P-WD-40360</v>
      </c>
      <c r="B657" s="12" t="s">
        <v>3421</v>
      </c>
      <c r="C657" s="12" t="s">
        <v>3422</v>
      </c>
      <c r="D657" s="25" t="str">
        <f t="shared" si="10"/>
        <v>LD-CHI-100873</v>
      </c>
      <c r="E657" s="12" t="s">
        <v>2115</v>
      </c>
      <c r="F657" s="17" t="str">
        <f>'Warehouse Management'!E657</f>
        <v>China</v>
      </c>
    </row>
    <row r="658" spans="1:6" x14ac:dyDescent="0.3">
      <c r="A658" s="16" t="str">
        <f>'Warehouse Management'!H658</f>
        <v>P-WD-49336</v>
      </c>
      <c r="B658" s="12" t="s">
        <v>3423</v>
      </c>
      <c r="C658" s="12" t="s">
        <v>3424</v>
      </c>
      <c r="D658" s="25" t="str">
        <f t="shared" si="10"/>
        <v>LD-USA-100578</v>
      </c>
      <c r="E658" s="12" t="s">
        <v>2109</v>
      </c>
      <c r="F658" s="17" t="str">
        <f>'Warehouse Management'!E658</f>
        <v>USA</v>
      </c>
    </row>
    <row r="659" spans="1:6" x14ac:dyDescent="0.3">
      <c r="A659" s="16" t="str">
        <f>'Warehouse Management'!H659</f>
        <v>P-WD-78308</v>
      </c>
      <c r="B659" s="12" t="s">
        <v>3425</v>
      </c>
      <c r="C659" s="12" t="s">
        <v>3426</v>
      </c>
      <c r="D659" s="25" t="str">
        <f t="shared" si="10"/>
        <v>LD-GER-100482</v>
      </c>
      <c r="E659" s="12" t="s">
        <v>2109</v>
      </c>
      <c r="F659" s="17" t="str">
        <f>'Warehouse Management'!E659</f>
        <v>Germany</v>
      </c>
    </row>
    <row r="660" spans="1:6" x14ac:dyDescent="0.3">
      <c r="A660" s="16" t="str">
        <f>'Warehouse Management'!H660</f>
        <v>P-WD-66274</v>
      </c>
      <c r="B660" s="12" t="s">
        <v>3427</v>
      </c>
      <c r="C660" s="12" t="s">
        <v>3428</v>
      </c>
      <c r="D660" s="25" t="str">
        <f t="shared" si="10"/>
        <v>LD-IND-100844</v>
      </c>
      <c r="E660" s="12" t="s">
        <v>2109</v>
      </c>
      <c r="F660" s="17" t="str">
        <f>'Warehouse Management'!E660</f>
        <v>India</v>
      </c>
    </row>
    <row r="661" spans="1:6" x14ac:dyDescent="0.3">
      <c r="A661" s="16" t="str">
        <f>'Warehouse Management'!H661</f>
        <v>P-WD-87180</v>
      </c>
      <c r="B661" s="12" t="s">
        <v>3429</v>
      </c>
      <c r="C661" s="12" t="s">
        <v>3430</v>
      </c>
      <c r="D661" s="25" t="str">
        <f t="shared" si="10"/>
        <v>LD-GER-100482</v>
      </c>
      <c r="E661" s="12" t="s">
        <v>2112</v>
      </c>
      <c r="F661" s="17" t="str">
        <f>'Warehouse Management'!E661</f>
        <v>Germany</v>
      </c>
    </row>
    <row r="662" spans="1:6" x14ac:dyDescent="0.3">
      <c r="A662" s="16" t="str">
        <f>'Warehouse Management'!H662</f>
        <v>P-WD-93738</v>
      </c>
      <c r="B662" s="12" t="s">
        <v>3431</v>
      </c>
      <c r="C662" s="12" t="s">
        <v>3432</v>
      </c>
      <c r="D662" s="25" t="str">
        <f t="shared" si="10"/>
        <v>LD-CHI-100873</v>
      </c>
      <c r="E662" s="12" t="s">
        <v>2115</v>
      </c>
      <c r="F662" s="17" t="str">
        <f>'Warehouse Management'!E662</f>
        <v>China</v>
      </c>
    </row>
    <row r="663" spans="1:6" x14ac:dyDescent="0.3">
      <c r="A663" s="16" t="str">
        <f>'Warehouse Management'!H663</f>
        <v>P-WD-52285</v>
      </c>
      <c r="B663" s="12" t="s">
        <v>3433</v>
      </c>
      <c r="C663" s="12" t="s">
        <v>3434</v>
      </c>
      <c r="D663" s="25" t="str">
        <f t="shared" si="10"/>
        <v>LD-USA-100578</v>
      </c>
      <c r="E663" s="12" t="s">
        <v>2109</v>
      </c>
      <c r="F663" s="17" t="str">
        <f>'Warehouse Management'!E663</f>
        <v>USA</v>
      </c>
    </row>
    <row r="664" spans="1:6" x14ac:dyDescent="0.3">
      <c r="A664" s="16" t="str">
        <f>'Warehouse Management'!H664</f>
        <v>P-WD-41403</v>
      </c>
      <c r="B664" s="12" t="s">
        <v>3435</v>
      </c>
      <c r="C664" s="12" t="s">
        <v>3436</v>
      </c>
      <c r="D664" s="25" t="str">
        <f t="shared" si="10"/>
        <v>LD-USA-100578</v>
      </c>
      <c r="E664" s="12" t="s">
        <v>2115</v>
      </c>
      <c r="F664" s="17" t="str">
        <f>'Warehouse Management'!E664</f>
        <v>USA</v>
      </c>
    </row>
    <row r="665" spans="1:6" x14ac:dyDescent="0.3">
      <c r="A665" s="16" t="str">
        <f>'Warehouse Management'!H665</f>
        <v>P-WD-96422</v>
      </c>
      <c r="B665" s="12" t="s">
        <v>3437</v>
      </c>
      <c r="C665" s="12" t="s">
        <v>3438</v>
      </c>
      <c r="D665" s="25" t="str">
        <f t="shared" si="10"/>
        <v>LD-GER-100482</v>
      </c>
      <c r="E665" s="12" t="s">
        <v>2115</v>
      </c>
      <c r="F665" s="17" t="str">
        <f>'Warehouse Management'!E665</f>
        <v>Germany</v>
      </c>
    </row>
    <row r="666" spans="1:6" x14ac:dyDescent="0.3">
      <c r="A666" s="16" t="str">
        <f>'Warehouse Management'!H666</f>
        <v>P-WD-52649</v>
      </c>
      <c r="B666" s="12" t="s">
        <v>3439</v>
      </c>
      <c r="C666" s="12" t="s">
        <v>3440</v>
      </c>
      <c r="D666" s="25" t="str">
        <f t="shared" si="10"/>
        <v>LD-GER-100482</v>
      </c>
      <c r="E666" s="12" t="s">
        <v>2118</v>
      </c>
      <c r="F666" s="17" t="str">
        <f>'Warehouse Management'!E666</f>
        <v>Germany</v>
      </c>
    </row>
    <row r="667" spans="1:6" x14ac:dyDescent="0.3">
      <c r="A667" s="16" t="str">
        <f>'Warehouse Management'!H667</f>
        <v>P-WD-76528</v>
      </c>
      <c r="B667" s="12" t="s">
        <v>3441</v>
      </c>
      <c r="C667" s="12" t="s">
        <v>3442</v>
      </c>
      <c r="D667" s="25" t="str">
        <f t="shared" si="10"/>
        <v>LD-USA-100578</v>
      </c>
      <c r="E667" s="12" t="s">
        <v>2118</v>
      </c>
      <c r="F667" s="17" t="str">
        <f>'Warehouse Management'!E667</f>
        <v>USA</v>
      </c>
    </row>
    <row r="668" spans="1:6" x14ac:dyDescent="0.3">
      <c r="A668" s="16" t="str">
        <f>'Warehouse Management'!H668</f>
        <v>P-WD-76751</v>
      </c>
      <c r="B668" s="12" t="s">
        <v>3443</v>
      </c>
      <c r="C668" s="12" t="s">
        <v>3444</v>
      </c>
      <c r="D668" s="25" t="str">
        <f t="shared" si="10"/>
        <v>LD-USA-100578</v>
      </c>
      <c r="E668" s="12" t="s">
        <v>2118</v>
      </c>
      <c r="F668" s="17" t="str">
        <f>'Warehouse Management'!E668</f>
        <v>USA</v>
      </c>
    </row>
    <row r="669" spans="1:6" x14ac:dyDescent="0.3">
      <c r="A669" s="16" t="str">
        <f>'Warehouse Management'!H669</f>
        <v>P-WD-81053</v>
      </c>
      <c r="B669" s="12" t="s">
        <v>3445</v>
      </c>
      <c r="C669" s="12" t="s">
        <v>3446</v>
      </c>
      <c r="D669" s="25" t="str">
        <f t="shared" si="10"/>
        <v>LD-IND-100844</v>
      </c>
      <c r="E669" s="12" t="s">
        <v>2112</v>
      </c>
      <c r="F669" s="17" t="str">
        <f>'Warehouse Management'!E669</f>
        <v>India</v>
      </c>
    </row>
    <row r="670" spans="1:6" x14ac:dyDescent="0.3">
      <c r="A670" s="16" t="str">
        <f>'Warehouse Management'!H670</f>
        <v>P-WD-89904</v>
      </c>
      <c r="B670" s="12" t="s">
        <v>3447</v>
      </c>
      <c r="C670" s="12" t="s">
        <v>3448</v>
      </c>
      <c r="D670" s="25" t="str">
        <f t="shared" si="10"/>
        <v>LD-CHI-100873</v>
      </c>
      <c r="E670" s="12" t="s">
        <v>2118</v>
      </c>
      <c r="F670" s="17" t="str">
        <f>'Warehouse Management'!E670</f>
        <v>China</v>
      </c>
    </row>
    <row r="671" spans="1:6" x14ac:dyDescent="0.3">
      <c r="A671" s="16" t="str">
        <f>'Warehouse Management'!H671</f>
        <v>P-WD-84504</v>
      </c>
      <c r="B671" s="12" t="s">
        <v>3449</v>
      </c>
      <c r="C671" s="12" t="s">
        <v>3450</v>
      </c>
      <c r="D671" s="25" t="str">
        <f t="shared" si="10"/>
        <v>LD-CHI-100873</v>
      </c>
      <c r="E671" s="12" t="s">
        <v>2115</v>
      </c>
      <c r="F671" s="17" t="str">
        <f>'Warehouse Management'!E671</f>
        <v>China</v>
      </c>
    </row>
    <row r="672" spans="1:6" x14ac:dyDescent="0.3">
      <c r="A672" s="16" t="str">
        <f>'Warehouse Management'!H672</f>
        <v>P-WD-94431</v>
      </c>
      <c r="B672" s="12" t="s">
        <v>3451</v>
      </c>
      <c r="C672" s="12" t="s">
        <v>3452</v>
      </c>
      <c r="D672" s="25" t="str">
        <f t="shared" si="10"/>
        <v>LD-IND-100844</v>
      </c>
      <c r="E672" s="12" t="s">
        <v>2118</v>
      </c>
      <c r="F672" s="17" t="str">
        <f>'Warehouse Management'!E672</f>
        <v>India</v>
      </c>
    </row>
    <row r="673" spans="1:6" x14ac:dyDescent="0.3">
      <c r="A673" s="16" t="str">
        <f>'Warehouse Management'!H673</f>
        <v>P-WD-88806</v>
      </c>
      <c r="B673" s="12" t="s">
        <v>3453</v>
      </c>
      <c r="C673" s="12" t="s">
        <v>3454</v>
      </c>
      <c r="D673" s="25" t="str">
        <f t="shared" si="10"/>
        <v>LD-GER-100482</v>
      </c>
      <c r="E673" s="12" t="s">
        <v>2115</v>
      </c>
      <c r="F673" s="17" t="str">
        <f>'Warehouse Management'!E673</f>
        <v>Germany</v>
      </c>
    </row>
    <row r="674" spans="1:6" x14ac:dyDescent="0.3">
      <c r="A674" s="16" t="str">
        <f>'Warehouse Management'!H674</f>
        <v>P-WD-41372</v>
      </c>
      <c r="B674" s="12" t="s">
        <v>3455</v>
      </c>
      <c r="C674" s="12" t="s">
        <v>3456</v>
      </c>
      <c r="D674" s="25" t="str">
        <f t="shared" si="10"/>
        <v>LD-USA-100578</v>
      </c>
      <c r="E674" s="12" t="s">
        <v>2115</v>
      </c>
      <c r="F674" s="17" t="str">
        <f>'Warehouse Management'!E674</f>
        <v>USA</v>
      </c>
    </row>
    <row r="675" spans="1:6" x14ac:dyDescent="0.3">
      <c r="A675" s="16" t="str">
        <f>'Warehouse Management'!H675</f>
        <v>P-WD-55704</v>
      </c>
      <c r="B675" s="12" t="s">
        <v>3457</v>
      </c>
      <c r="C675" s="12" t="s">
        <v>3458</v>
      </c>
      <c r="D675" s="25" t="str">
        <f t="shared" si="10"/>
        <v>LD-IND-100844</v>
      </c>
      <c r="E675" s="12" t="s">
        <v>2112</v>
      </c>
      <c r="F675" s="17" t="str">
        <f>'Warehouse Management'!E675</f>
        <v>India</v>
      </c>
    </row>
    <row r="676" spans="1:6" x14ac:dyDescent="0.3">
      <c r="A676" s="16" t="str">
        <f>'Warehouse Management'!H676</f>
        <v>P-WD-57704</v>
      </c>
      <c r="B676" s="12" t="s">
        <v>3459</v>
      </c>
      <c r="C676" s="12" t="s">
        <v>3460</v>
      </c>
      <c r="D676" s="25" t="str">
        <f t="shared" si="10"/>
        <v>LD-CHI-100873</v>
      </c>
      <c r="E676" s="12" t="s">
        <v>2118</v>
      </c>
      <c r="F676" s="17" t="str">
        <f>'Warehouse Management'!E676</f>
        <v>China</v>
      </c>
    </row>
    <row r="677" spans="1:6" x14ac:dyDescent="0.3">
      <c r="A677" s="16" t="str">
        <f>'Warehouse Management'!H677</f>
        <v>P-WD-79515</v>
      </c>
      <c r="B677" s="12" t="s">
        <v>3461</v>
      </c>
      <c r="C677" s="12" t="s">
        <v>3462</v>
      </c>
      <c r="D677" s="25" t="str">
        <f t="shared" si="10"/>
        <v>LD-USA-100578</v>
      </c>
      <c r="E677" s="12" t="s">
        <v>2112</v>
      </c>
      <c r="F677" s="17" t="str">
        <f>'Warehouse Management'!E677</f>
        <v>USA</v>
      </c>
    </row>
    <row r="678" spans="1:6" x14ac:dyDescent="0.3">
      <c r="A678" s="16" t="str">
        <f>'Warehouse Management'!H678</f>
        <v>P-WD-80637</v>
      </c>
      <c r="B678" s="12" t="s">
        <v>3463</v>
      </c>
      <c r="C678" s="12" t="s">
        <v>3464</v>
      </c>
      <c r="D678" s="25" t="str">
        <f t="shared" si="10"/>
        <v>LD-IND-100844</v>
      </c>
      <c r="E678" s="12" t="s">
        <v>2118</v>
      </c>
      <c r="F678" s="17" t="str">
        <f>'Warehouse Management'!E678</f>
        <v>India</v>
      </c>
    </row>
    <row r="679" spans="1:6" x14ac:dyDescent="0.3">
      <c r="A679" s="16" t="str">
        <f>'Warehouse Management'!H679</f>
        <v>P-WD-59015</v>
      </c>
      <c r="B679" s="12" t="s">
        <v>3465</v>
      </c>
      <c r="C679" s="12" t="s">
        <v>3466</v>
      </c>
      <c r="D679" s="25" t="str">
        <f t="shared" si="10"/>
        <v>LD-USA-100578</v>
      </c>
      <c r="E679" s="12" t="s">
        <v>2112</v>
      </c>
      <c r="F679" s="17" t="str">
        <f>'Warehouse Management'!E679</f>
        <v>USA</v>
      </c>
    </row>
    <row r="680" spans="1:6" x14ac:dyDescent="0.3">
      <c r="A680" s="16" t="str">
        <f>'Warehouse Management'!H680</f>
        <v>P-WD-32328</v>
      </c>
      <c r="B680" s="12" t="s">
        <v>3467</v>
      </c>
      <c r="C680" s="12" t="s">
        <v>3468</v>
      </c>
      <c r="D680" s="25" t="str">
        <f t="shared" si="10"/>
        <v>LD-CHI-100873</v>
      </c>
      <c r="E680" s="12" t="s">
        <v>2112</v>
      </c>
      <c r="F680" s="17" t="str">
        <f>'Warehouse Management'!E680</f>
        <v>China</v>
      </c>
    </row>
    <row r="681" spans="1:6" x14ac:dyDescent="0.3">
      <c r="A681" s="16" t="str">
        <f>'Warehouse Management'!H681</f>
        <v>P-WD-70870</v>
      </c>
      <c r="B681" s="12" t="s">
        <v>3469</v>
      </c>
      <c r="C681" s="12" t="s">
        <v>3470</v>
      </c>
      <c r="D681" s="25" t="str">
        <f t="shared" si="10"/>
        <v>LD-IND-100844</v>
      </c>
      <c r="E681" s="12" t="s">
        <v>2109</v>
      </c>
      <c r="F681" s="17" t="str">
        <f>'Warehouse Management'!E681</f>
        <v>India</v>
      </c>
    </row>
    <row r="682" spans="1:6" x14ac:dyDescent="0.3">
      <c r="A682" s="16" t="str">
        <f>'Warehouse Management'!H682</f>
        <v>P-WD-85424</v>
      </c>
      <c r="B682" s="12" t="s">
        <v>3471</v>
      </c>
      <c r="C682" s="12" t="s">
        <v>3472</v>
      </c>
      <c r="D682" s="25" t="str">
        <f t="shared" si="10"/>
        <v>LD-USA-100578</v>
      </c>
      <c r="E682" s="12" t="s">
        <v>2115</v>
      </c>
      <c r="F682" s="17" t="str">
        <f>'Warehouse Management'!E682</f>
        <v>USA</v>
      </c>
    </row>
    <row r="683" spans="1:6" x14ac:dyDescent="0.3">
      <c r="A683" s="16" t="str">
        <f>'Warehouse Management'!H683</f>
        <v>P-WD-37297</v>
      </c>
      <c r="B683" s="12" t="s">
        <v>3473</v>
      </c>
      <c r="C683" s="12" t="s">
        <v>3474</v>
      </c>
      <c r="D683" s="25" t="str">
        <f t="shared" si="10"/>
        <v>LD-GER-100482</v>
      </c>
      <c r="E683" s="12" t="s">
        <v>2115</v>
      </c>
      <c r="F683" s="17" t="str">
        <f>'Warehouse Management'!E683</f>
        <v>Germany</v>
      </c>
    </row>
    <row r="684" spans="1:6" x14ac:dyDescent="0.3">
      <c r="A684" s="16" t="str">
        <f>'Warehouse Management'!H684</f>
        <v>P-WD-61799</v>
      </c>
      <c r="B684" s="12" t="s">
        <v>3475</v>
      </c>
      <c r="C684" s="12" t="s">
        <v>3476</v>
      </c>
      <c r="D684" s="25" t="str">
        <f t="shared" si="10"/>
        <v>LD-GER-100482</v>
      </c>
      <c r="E684" s="12" t="s">
        <v>2109</v>
      </c>
      <c r="F684" s="17" t="str">
        <f>'Warehouse Management'!E684</f>
        <v>Germany</v>
      </c>
    </row>
    <row r="685" spans="1:6" x14ac:dyDescent="0.3">
      <c r="A685" s="16" t="str">
        <f>'Warehouse Management'!H685</f>
        <v>P-WD-32064</v>
      </c>
      <c r="B685" s="12" t="s">
        <v>3477</v>
      </c>
      <c r="C685" s="12" t="s">
        <v>3478</v>
      </c>
      <c r="D685" s="25" t="str">
        <f t="shared" si="10"/>
        <v>LD-GER-100482</v>
      </c>
      <c r="E685" s="12" t="s">
        <v>2109</v>
      </c>
      <c r="F685" s="17" t="str">
        <f>'Warehouse Management'!E685</f>
        <v>Germany</v>
      </c>
    </row>
    <row r="686" spans="1:6" x14ac:dyDescent="0.3">
      <c r="A686" s="16" t="str">
        <f>'Warehouse Management'!H686</f>
        <v>P-WD-32452</v>
      </c>
      <c r="B686" s="12" t="s">
        <v>3479</v>
      </c>
      <c r="C686" s="12" t="s">
        <v>3480</v>
      </c>
      <c r="D686" s="25" t="str">
        <f t="shared" si="10"/>
        <v>LD-CHI-100873</v>
      </c>
      <c r="E686" s="12" t="s">
        <v>2118</v>
      </c>
      <c r="F686" s="17" t="str">
        <f>'Warehouse Management'!E686</f>
        <v>China</v>
      </c>
    </row>
    <row r="687" spans="1:6" x14ac:dyDescent="0.3">
      <c r="A687" s="16" t="str">
        <f>'Warehouse Management'!H687</f>
        <v>P-WD-97246</v>
      </c>
      <c r="B687" s="12" t="s">
        <v>3481</v>
      </c>
      <c r="C687" s="12" t="s">
        <v>3482</v>
      </c>
      <c r="D687" s="25" t="str">
        <f t="shared" si="10"/>
        <v>LD-USA-100578</v>
      </c>
      <c r="E687" s="12" t="s">
        <v>2118</v>
      </c>
      <c r="F687" s="17" t="str">
        <f>'Warehouse Management'!E687</f>
        <v>USA</v>
      </c>
    </row>
    <row r="688" spans="1:6" x14ac:dyDescent="0.3">
      <c r="A688" s="16" t="str">
        <f>'Warehouse Management'!H688</f>
        <v>P-WD-32802</v>
      </c>
      <c r="B688" s="12" t="s">
        <v>3483</v>
      </c>
      <c r="C688" s="12" t="s">
        <v>3484</v>
      </c>
      <c r="D688" s="25" t="str">
        <f t="shared" si="10"/>
        <v>LD-USA-100578</v>
      </c>
      <c r="E688" s="12" t="s">
        <v>2112</v>
      </c>
      <c r="F688" s="17" t="str">
        <f>'Warehouse Management'!E688</f>
        <v>USA</v>
      </c>
    </row>
    <row r="689" spans="1:6" x14ac:dyDescent="0.3">
      <c r="A689" s="16" t="str">
        <f>'Warehouse Management'!H689</f>
        <v>P-WD-81062</v>
      </c>
      <c r="B689" s="12" t="s">
        <v>3485</v>
      </c>
      <c r="C689" s="12" t="s">
        <v>3486</v>
      </c>
      <c r="D689" s="25" t="str">
        <f t="shared" si="10"/>
        <v>LD-CHI-100873</v>
      </c>
      <c r="E689" s="12" t="s">
        <v>2115</v>
      </c>
      <c r="F689" s="17" t="str">
        <f>'Warehouse Management'!E689</f>
        <v>China</v>
      </c>
    </row>
    <row r="690" spans="1:6" x14ac:dyDescent="0.3">
      <c r="A690" s="16" t="str">
        <f>'Warehouse Management'!H690</f>
        <v>P-WD-60943</v>
      </c>
      <c r="B690" s="12" t="s">
        <v>3487</v>
      </c>
      <c r="C690" s="12" t="s">
        <v>3488</v>
      </c>
      <c r="D690" s="25" t="str">
        <f t="shared" si="10"/>
        <v>LD-IND-100844</v>
      </c>
      <c r="E690" s="12" t="s">
        <v>2112</v>
      </c>
      <c r="F690" s="17" t="str">
        <f>'Warehouse Management'!E690</f>
        <v>India</v>
      </c>
    </row>
    <row r="691" spans="1:6" x14ac:dyDescent="0.3">
      <c r="A691" s="16" t="str">
        <f>'Warehouse Management'!H691</f>
        <v>P-WD-97085</v>
      </c>
      <c r="B691" s="12" t="s">
        <v>3489</v>
      </c>
      <c r="C691" s="12" t="s">
        <v>3490</v>
      </c>
      <c r="D691" s="25" t="str">
        <f t="shared" si="10"/>
        <v>LD-USA-100578</v>
      </c>
      <c r="E691" s="12" t="s">
        <v>2118</v>
      </c>
      <c r="F691" s="17" t="str">
        <f>'Warehouse Management'!E691</f>
        <v>USA</v>
      </c>
    </row>
    <row r="692" spans="1:6" x14ac:dyDescent="0.3">
      <c r="A692" s="16" t="str">
        <f>'Warehouse Management'!H692</f>
        <v>P-WD-84376</v>
      </c>
      <c r="B692" s="12" t="s">
        <v>3491</v>
      </c>
      <c r="C692" s="12" t="s">
        <v>3492</v>
      </c>
      <c r="D692" s="25" t="str">
        <f t="shared" si="10"/>
        <v>LD-USA-100578</v>
      </c>
      <c r="E692" s="12" t="s">
        <v>2109</v>
      </c>
      <c r="F692" s="17" t="str">
        <f>'Warehouse Management'!E692</f>
        <v>USA</v>
      </c>
    </row>
    <row r="693" spans="1:6" x14ac:dyDescent="0.3">
      <c r="A693" s="16" t="str">
        <f>'Warehouse Management'!H693</f>
        <v>P-WD-32639</v>
      </c>
      <c r="B693" s="12" t="s">
        <v>3493</v>
      </c>
      <c r="C693" s="12" t="s">
        <v>3494</v>
      </c>
      <c r="D693" s="25" t="str">
        <f t="shared" si="10"/>
        <v>LD-CHI-100873</v>
      </c>
      <c r="E693" s="12" t="s">
        <v>2118</v>
      </c>
      <c r="F693" s="17" t="str">
        <f>'Warehouse Management'!E693</f>
        <v>China</v>
      </c>
    </row>
    <row r="694" spans="1:6" x14ac:dyDescent="0.3">
      <c r="A694" s="16" t="str">
        <f>'Warehouse Management'!H694</f>
        <v>P-WD-40893</v>
      </c>
      <c r="B694" s="12" t="s">
        <v>3495</v>
      </c>
      <c r="C694" s="12" t="s">
        <v>3496</v>
      </c>
      <c r="D694" s="25" t="str">
        <f t="shared" si="10"/>
        <v>LD-USA-100578</v>
      </c>
      <c r="E694" s="12" t="s">
        <v>2115</v>
      </c>
      <c r="F694" s="17" t="str">
        <f>'Warehouse Management'!E694</f>
        <v>USA</v>
      </c>
    </row>
    <row r="695" spans="1:6" x14ac:dyDescent="0.3">
      <c r="A695" s="16" t="str">
        <f>'Warehouse Management'!H695</f>
        <v>P-WD-48487</v>
      </c>
      <c r="B695" s="12" t="s">
        <v>3497</v>
      </c>
      <c r="C695" s="12" t="s">
        <v>3498</v>
      </c>
      <c r="D695" s="25" t="str">
        <f t="shared" si="10"/>
        <v>LD-CHI-100873</v>
      </c>
      <c r="E695" s="12" t="s">
        <v>2109</v>
      </c>
      <c r="F695" s="17" t="str">
        <f>'Warehouse Management'!E695</f>
        <v>China</v>
      </c>
    </row>
    <row r="696" spans="1:6" x14ac:dyDescent="0.3">
      <c r="A696" s="16" t="str">
        <f>'Warehouse Management'!H696</f>
        <v>P-WD-32456</v>
      </c>
      <c r="B696" s="12" t="s">
        <v>3499</v>
      </c>
      <c r="C696" s="12" t="s">
        <v>3500</v>
      </c>
      <c r="D696" s="25" t="str">
        <f t="shared" si="10"/>
        <v>LD-IND-100844</v>
      </c>
      <c r="E696" s="12" t="s">
        <v>2109</v>
      </c>
      <c r="F696" s="17" t="str">
        <f>'Warehouse Management'!E696</f>
        <v>India</v>
      </c>
    </row>
    <row r="697" spans="1:6" x14ac:dyDescent="0.3">
      <c r="A697" s="16" t="str">
        <f>'Warehouse Management'!H697</f>
        <v>P-WD-70217</v>
      </c>
      <c r="B697" s="12" t="s">
        <v>3501</v>
      </c>
      <c r="C697" s="12" t="s">
        <v>3502</v>
      </c>
      <c r="D697" s="25" t="str">
        <f t="shared" si="10"/>
        <v>LD-USA-100578</v>
      </c>
      <c r="E697" s="12" t="s">
        <v>2115</v>
      </c>
      <c r="F697" s="17" t="str">
        <f>'Warehouse Management'!E697</f>
        <v>USA</v>
      </c>
    </row>
    <row r="698" spans="1:6" x14ac:dyDescent="0.3">
      <c r="A698" s="16" t="str">
        <f>'Warehouse Management'!H698</f>
        <v>P-WD-38477</v>
      </c>
      <c r="B698" s="12" t="s">
        <v>3503</v>
      </c>
      <c r="C698" s="12" t="s">
        <v>3504</v>
      </c>
      <c r="D698" s="25" t="str">
        <f t="shared" si="10"/>
        <v>LD-IND-100844</v>
      </c>
      <c r="E698" s="12" t="s">
        <v>2109</v>
      </c>
      <c r="F698" s="17" t="str">
        <f>'Warehouse Management'!E698</f>
        <v>India</v>
      </c>
    </row>
    <row r="699" spans="1:6" x14ac:dyDescent="0.3">
      <c r="A699" s="16" t="str">
        <f>'Warehouse Management'!H699</f>
        <v>P-WD-40160</v>
      </c>
      <c r="B699" s="12" t="s">
        <v>3505</v>
      </c>
      <c r="C699" s="12" t="s">
        <v>3506</v>
      </c>
      <c r="D699" s="25" t="str">
        <f t="shared" si="10"/>
        <v>LD-USA-100578</v>
      </c>
      <c r="E699" s="12" t="s">
        <v>2115</v>
      </c>
      <c r="F699" s="17" t="str">
        <f>'Warehouse Management'!E699</f>
        <v>USA</v>
      </c>
    </row>
    <row r="700" spans="1:6" x14ac:dyDescent="0.3">
      <c r="A700" s="16" t="str">
        <f>'Warehouse Management'!H700</f>
        <v>P-WD-64255</v>
      </c>
      <c r="B700" s="12" t="s">
        <v>3507</v>
      </c>
      <c r="C700" s="12" t="s">
        <v>3508</v>
      </c>
      <c r="D700" s="25" t="str">
        <f t="shared" si="10"/>
        <v>LD-IND-100844</v>
      </c>
      <c r="E700" s="12" t="s">
        <v>2112</v>
      </c>
      <c r="F700" s="17" t="str">
        <f>'Warehouse Management'!E700</f>
        <v>India</v>
      </c>
    </row>
    <row r="701" spans="1:6" x14ac:dyDescent="0.3">
      <c r="A701" s="16" t="str">
        <f>'Warehouse Management'!H701</f>
        <v>P-WD-51578</v>
      </c>
      <c r="B701" s="12" t="s">
        <v>3509</v>
      </c>
      <c r="C701" s="12" t="s">
        <v>3510</v>
      </c>
      <c r="D701" s="25" t="str">
        <f t="shared" si="10"/>
        <v>LD-IND-100844</v>
      </c>
      <c r="E701" s="12" t="s">
        <v>2112</v>
      </c>
      <c r="F701" s="17" t="str">
        <f>'Warehouse Management'!E701</f>
        <v>India</v>
      </c>
    </row>
    <row r="702" spans="1:6" x14ac:dyDescent="0.3">
      <c r="A702" s="16" t="str">
        <f>'Warehouse Management'!H702</f>
        <v>P-WD-33060</v>
      </c>
      <c r="B702" s="12" t="s">
        <v>3511</v>
      </c>
      <c r="C702" s="12" t="s">
        <v>3512</v>
      </c>
      <c r="D702" s="25" t="str">
        <f t="shared" si="10"/>
        <v>LD-USA-100578</v>
      </c>
      <c r="E702" s="12" t="s">
        <v>2112</v>
      </c>
      <c r="F702" s="17" t="str">
        <f>'Warehouse Management'!E702</f>
        <v>USA</v>
      </c>
    </row>
    <row r="703" spans="1:6" x14ac:dyDescent="0.3">
      <c r="A703" s="16" t="str">
        <f>'Warehouse Management'!H703</f>
        <v>P-WD-95668</v>
      </c>
      <c r="B703" s="12" t="s">
        <v>3513</v>
      </c>
      <c r="C703" s="12" t="s">
        <v>3514</v>
      </c>
      <c r="D703" s="25" t="str">
        <f t="shared" si="10"/>
        <v>LD-CHI-100873</v>
      </c>
      <c r="E703" s="12" t="s">
        <v>2115</v>
      </c>
      <c r="F703" s="17" t="str">
        <f>'Warehouse Management'!E703</f>
        <v>China</v>
      </c>
    </row>
    <row r="704" spans="1:6" x14ac:dyDescent="0.3">
      <c r="A704" s="16" t="str">
        <f>'Warehouse Management'!H704</f>
        <v>P-WD-94896</v>
      </c>
      <c r="B704" s="12" t="s">
        <v>3515</v>
      </c>
      <c r="C704" s="12" t="s">
        <v>3516</v>
      </c>
      <c r="D704" s="25" t="str">
        <f t="shared" si="10"/>
        <v>LD-CHI-100873</v>
      </c>
      <c r="E704" s="12" t="s">
        <v>2112</v>
      </c>
      <c r="F704" s="17" t="str">
        <f>'Warehouse Management'!E704</f>
        <v>China</v>
      </c>
    </row>
    <row r="705" spans="1:6" x14ac:dyDescent="0.3">
      <c r="A705" s="16" t="str">
        <f>'Warehouse Management'!H705</f>
        <v>P-WD-99939</v>
      </c>
      <c r="B705" s="12" t="s">
        <v>3517</v>
      </c>
      <c r="C705" s="12" t="s">
        <v>3518</v>
      </c>
      <c r="D705" s="25" t="str">
        <f t="shared" si="10"/>
        <v>LD-IND-100844</v>
      </c>
      <c r="E705" s="12" t="s">
        <v>2112</v>
      </c>
      <c r="F705" s="17" t="str">
        <f>'Warehouse Management'!E705</f>
        <v>India</v>
      </c>
    </row>
    <row r="706" spans="1:6" x14ac:dyDescent="0.3">
      <c r="A706" s="16" t="str">
        <f>'Warehouse Management'!H706</f>
        <v>P-WD-36540</v>
      </c>
      <c r="B706" s="12" t="s">
        <v>3519</v>
      </c>
      <c r="C706" s="12" t="s">
        <v>3520</v>
      </c>
      <c r="D706" s="25" t="str">
        <f t="shared" ref="D706:D769" si="11">IF(F706="Germany","LD-GER-100482",IF(F706="China","LD-CHI-100873",IF(F706="India","LD-IND-100844",IF(F706="USA","LD-USA-100578",""))))</f>
        <v>LD-IND-100844</v>
      </c>
      <c r="E706" s="12" t="s">
        <v>2112</v>
      </c>
      <c r="F706" s="17" t="str">
        <f>'Warehouse Management'!E706</f>
        <v>India</v>
      </c>
    </row>
    <row r="707" spans="1:6" x14ac:dyDescent="0.3">
      <c r="A707" s="16" t="str">
        <f>'Warehouse Management'!H707</f>
        <v>P-WD-61250</v>
      </c>
      <c r="B707" s="12" t="s">
        <v>3521</v>
      </c>
      <c r="C707" s="12" t="s">
        <v>3522</v>
      </c>
      <c r="D707" s="25" t="str">
        <f t="shared" si="11"/>
        <v>LD-GER-100482</v>
      </c>
      <c r="E707" s="12" t="s">
        <v>2109</v>
      </c>
      <c r="F707" s="17" t="str">
        <f>'Warehouse Management'!E707</f>
        <v>Germany</v>
      </c>
    </row>
    <row r="708" spans="1:6" x14ac:dyDescent="0.3">
      <c r="A708" s="16" t="str">
        <f>'Warehouse Management'!H708</f>
        <v>P-WD-35997</v>
      </c>
      <c r="B708" s="12" t="s">
        <v>3523</v>
      </c>
      <c r="C708" s="12" t="s">
        <v>3524</v>
      </c>
      <c r="D708" s="25" t="str">
        <f t="shared" si="11"/>
        <v>LD-USA-100578</v>
      </c>
      <c r="E708" s="12" t="s">
        <v>2112</v>
      </c>
      <c r="F708" s="17" t="str">
        <f>'Warehouse Management'!E708</f>
        <v>USA</v>
      </c>
    </row>
    <row r="709" spans="1:6" x14ac:dyDescent="0.3">
      <c r="A709" s="16" t="str">
        <f>'Warehouse Management'!H709</f>
        <v>P-WD-55968</v>
      </c>
      <c r="B709" s="12" t="s">
        <v>3525</v>
      </c>
      <c r="C709" s="12" t="s">
        <v>3526</v>
      </c>
      <c r="D709" s="25" t="str">
        <f t="shared" si="11"/>
        <v>LD-CHI-100873</v>
      </c>
      <c r="E709" s="12" t="s">
        <v>2112</v>
      </c>
      <c r="F709" s="17" t="str">
        <f>'Warehouse Management'!E709</f>
        <v>China</v>
      </c>
    </row>
    <row r="710" spans="1:6" x14ac:dyDescent="0.3">
      <c r="A710" s="16" t="str">
        <f>'Warehouse Management'!H710</f>
        <v>P-WD-80519</v>
      </c>
      <c r="B710" s="12" t="s">
        <v>3527</v>
      </c>
      <c r="C710" s="12" t="s">
        <v>3528</v>
      </c>
      <c r="D710" s="25" t="str">
        <f t="shared" si="11"/>
        <v>LD-IND-100844</v>
      </c>
      <c r="E710" s="12" t="s">
        <v>2115</v>
      </c>
      <c r="F710" s="17" t="str">
        <f>'Warehouse Management'!E710</f>
        <v>India</v>
      </c>
    </row>
    <row r="711" spans="1:6" x14ac:dyDescent="0.3">
      <c r="A711" s="16" t="str">
        <f>'Warehouse Management'!H711</f>
        <v>P-WD-81292</v>
      </c>
      <c r="B711" s="12" t="s">
        <v>3529</v>
      </c>
      <c r="C711" s="12" t="s">
        <v>3530</v>
      </c>
      <c r="D711" s="25" t="str">
        <f t="shared" si="11"/>
        <v>LD-GER-100482</v>
      </c>
      <c r="E711" s="12" t="s">
        <v>2115</v>
      </c>
      <c r="F711" s="17" t="str">
        <f>'Warehouse Management'!E711</f>
        <v>Germany</v>
      </c>
    </row>
    <row r="712" spans="1:6" x14ac:dyDescent="0.3">
      <c r="A712" s="16" t="str">
        <f>'Warehouse Management'!H712</f>
        <v>P-WD-93925</v>
      </c>
      <c r="B712" s="12" t="s">
        <v>3531</v>
      </c>
      <c r="C712" s="12" t="s">
        <v>3532</v>
      </c>
      <c r="D712" s="25" t="str">
        <f t="shared" si="11"/>
        <v>LD-CHI-100873</v>
      </c>
      <c r="E712" s="12" t="s">
        <v>2112</v>
      </c>
      <c r="F712" s="17" t="str">
        <f>'Warehouse Management'!E712</f>
        <v>China</v>
      </c>
    </row>
    <row r="713" spans="1:6" x14ac:dyDescent="0.3">
      <c r="A713" s="16" t="str">
        <f>'Warehouse Management'!H713</f>
        <v>P-WD-38586</v>
      </c>
      <c r="B713" s="12" t="s">
        <v>3533</v>
      </c>
      <c r="C713" s="12" t="s">
        <v>3534</v>
      </c>
      <c r="D713" s="25" t="str">
        <f t="shared" si="11"/>
        <v>LD-CHI-100873</v>
      </c>
      <c r="E713" s="12" t="s">
        <v>2109</v>
      </c>
      <c r="F713" s="17" t="str">
        <f>'Warehouse Management'!E713</f>
        <v>China</v>
      </c>
    </row>
    <row r="714" spans="1:6" x14ac:dyDescent="0.3">
      <c r="A714" s="16" t="str">
        <f>'Warehouse Management'!H714</f>
        <v>P-WD-45383</v>
      </c>
      <c r="B714" s="12" t="s">
        <v>3535</v>
      </c>
      <c r="C714" s="12" t="s">
        <v>3536</v>
      </c>
      <c r="D714" s="25" t="str">
        <f t="shared" si="11"/>
        <v>LD-CHI-100873</v>
      </c>
      <c r="E714" s="12" t="s">
        <v>2115</v>
      </c>
      <c r="F714" s="17" t="str">
        <f>'Warehouse Management'!E714</f>
        <v>China</v>
      </c>
    </row>
    <row r="715" spans="1:6" x14ac:dyDescent="0.3">
      <c r="A715" s="16" t="str">
        <f>'Warehouse Management'!H715</f>
        <v>P-WD-30998</v>
      </c>
      <c r="B715" s="12" t="s">
        <v>3537</v>
      </c>
      <c r="C715" s="12" t="s">
        <v>3538</v>
      </c>
      <c r="D715" s="25" t="str">
        <f t="shared" si="11"/>
        <v>LD-GER-100482</v>
      </c>
      <c r="E715" s="12" t="s">
        <v>2115</v>
      </c>
      <c r="F715" s="17" t="str">
        <f>'Warehouse Management'!E715</f>
        <v>Germany</v>
      </c>
    </row>
    <row r="716" spans="1:6" x14ac:dyDescent="0.3">
      <c r="A716" s="16" t="str">
        <f>'Warehouse Management'!H716</f>
        <v>P-WD-86871</v>
      </c>
      <c r="B716" s="12" t="s">
        <v>3539</v>
      </c>
      <c r="C716" s="12" t="s">
        <v>3540</v>
      </c>
      <c r="D716" s="25" t="str">
        <f t="shared" si="11"/>
        <v>LD-CHI-100873</v>
      </c>
      <c r="E716" s="12" t="s">
        <v>2115</v>
      </c>
      <c r="F716" s="17" t="str">
        <f>'Warehouse Management'!E716</f>
        <v>China</v>
      </c>
    </row>
    <row r="717" spans="1:6" x14ac:dyDescent="0.3">
      <c r="A717" s="16" t="str">
        <f>'Warehouse Management'!H717</f>
        <v>P-WD-53595</v>
      </c>
      <c r="B717" s="12" t="s">
        <v>3541</v>
      </c>
      <c r="C717" s="12" t="s">
        <v>3542</v>
      </c>
      <c r="D717" s="25" t="str">
        <f t="shared" si="11"/>
        <v>LD-USA-100578</v>
      </c>
      <c r="E717" s="12" t="s">
        <v>2118</v>
      </c>
      <c r="F717" s="17" t="str">
        <f>'Warehouse Management'!E717</f>
        <v>USA</v>
      </c>
    </row>
    <row r="718" spans="1:6" x14ac:dyDescent="0.3">
      <c r="A718" s="16" t="str">
        <f>'Warehouse Management'!H718</f>
        <v>P-WD-66090</v>
      </c>
      <c r="B718" s="12" t="s">
        <v>3543</v>
      </c>
      <c r="C718" s="12" t="s">
        <v>3544</v>
      </c>
      <c r="D718" s="25" t="str">
        <f t="shared" si="11"/>
        <v>LD-IND-100844</v>
      </c>
      <c r="E718" s="12" t="s">
        <v>2109</v>
      </c>
      <c r="F718" s="17" t="str">
        <f>'Warehouse Management'!E718</f>
        <v>India</v>
      </c>
    </row>
    <row r="719" spans="1:6" x14ac:dyDescent="0.3">
      <c r="A719" s="16" t="str">
        <f>'Warehouse Management'!H719</f>
        <v>P-WD-85695</v>
      </c>
      <c r="B719" s="12" t="s">
        <v>3545</v>
      </c>
      <c r="C719" s="12" t="s">
        <v>3546</v>
      </c>
      <c r="D719" s="25" t="str">
        <f t="shared" si="11"/>
        <v>LD-IND-100844</v>
      </c>
      <c r="E719" s="12" t="s">
        <v>2109</v>
      </c>
      <c r="F719" s="17" t="str">
        <f>'Warehouse Management'!E719</f>
        <v>India</v>
      </c>
    </row>
    <row r="720" spans="1:6" x14ac:dyDescent="0.3">
      <c r="A720" s="16" t="str">
        <f>'Warehouse Management'!H720</f>
        <v>P-WD-61720</v>
      </c>
      <c r="B720" s="12" t="s">
        <v>3547</v>
      </c>
      <c r="C720" s="12" t="s">
        <v>3548</v>
      </c>
      <c r="D720" s="25" t="str">
        <f t="shared" si="11"/>
        <v>LD-USA-100578</v>
      </c>
      <c r="E720" s="12" t="s">
        <v>2115</v>
      </c>
      <c r="F720" s="17" t="str">
        <f>'Warehouse Management'!E720</f>
        <v>USA</v>
      </c>
    </row>
    <row r="721" spans="1:6" x14ac:dyDescent="0.3">
      <c r="A721" s="16" t="str">
        <f>'Warehouse Management'!H721</f>
        <v>P-WD-39356</v>
      </c>
      <c r="B721" s="12" t="s">
        <v>3549</v>
      </c>
      <c r="C721" s="12" t="s">
        <v>3550</v>
      </c>
      <c r="D721" s="25" t="str">
        <f t="shared" si="11"/>
        <v>LD-USA-100578</v>
      </c>
      <c r="E721" s="12" t="s">
        <v>2109</v>
      </c>
      <c r="F721" s="17" t="str">
        <f>'Warehouse Management'!E721</f>
        <v>USA</v>
      </c>
    </row>
    <row r="722" spans="1:6" x14ac:dyDescent="0.3">
      <c r="A722" s="16" t="str">
        <f>'Warehouse Management'!H722</f>
        <v>P-WD-82986</v>
      </c>
      <c r="B722" s="12" t="s">
        <v>3551</v>
      </c>
      <c r="C722" s="12" t="s">
        <v>3552</v>
      </c>
      <c r="D722" s="25" t="str">
        <f t="shared" si="11"/>
        <v>LD-IND-100844</v>
      </c>
      <c r="E722" s="12" t="s">
        <v>2118</v>
      </c>
      <c r="F722" s="17" t="str">
        <f>'Warehouse Management'!E722</f>
        <v>India</v>
      </c>
    </row>
    <row r="723" spans="1:6" x14ac:dyDescent="0.3">
      <c r="A723" s="16" t="str">
        <f>'Warehouse Management'!H723</f>
        <v>P-WD-34930</v>
      </c>
      <c r="B723" s="12" t="s">
        <v>3553</v>
      </c>
      <c r="C723" s="12" t="s">
        <v>3554</v>
      </c>
      <c r="D723" s="25" t="str">
        <f t="shared" si="11"/>
        <v>LD-USA-100578</v>
      </c>
      <c r="E723" s="12" t="s">
        <v>2112</v>
      </c>
      <c r="F723" s="17" t="str">
        <f>'Warehouse Management'!E723</f>
        <v>USA</v>
      </c>
    </row>
    <row r="724" spans="1:6" x14ac:dyDescent="0.3">
      <c r="A724" s="16" t="str">
        <f>'Warehouse Management'!H724</f>
        <v>P-WD-68771</v>
      </c>
      <c r="B724" s="12" t="s">
        <v>3555</v>
      </c>
      <c r="C724" s="12" t="s">
        <v>3556</v>
      </c>
      <c r="D724" s="25" t="str">
        <f t="shared" si="11"/>
        <v>LD-GER-100482</v>
      </c>
      <c r="E724" s="12" t="s">
        <v>2109</v>
      </c>
      <c r="F724" s="17" t="str">
        <f>'Warehouse Management'!E724</f>
        <v>Germany</v>
      </c>
    </row>
    <row r="725" spans="1:6" s="4" customFormat="1" x14ac:dyDescent="0.3">
      <c r="A725" s="16" t="str">
        <f>'Warehouse Management'!H725</f>
        <v>P-WD-81427</v>
      </c>
      <c r="B725" s="12" t="s">
        <v>3557</v>
      </c>
      <c r="C725" s="12" t="s">
        <v>3558</v>
      </c>
      <c r="D725" s="25" t="str">
        <f t="shared" si="11"/>
        <v>LD-USA-100578</v>
      </c>
      <c r="E725" s="12" t="s">
        <v>2115</v>
      </c>
      <c r="F725" s="17" t="str">
        <f>'Warehouse Management'!E725</f>
        <v>USA</v>
      </c>
    </row>
    <row r="726" spans="1:6" x14ac:dyDescent="0.3">
      <c r="A726" s="26" t="str">
        <f>'Warehouse Management'!H726</f>
        <v>P-WD-83456</v>
      </c>
      <c r="B726" s="12" t="s">
        <v>3559</v>
      </c>
      <c r="C726" s="27" t="s">
        <v>3560</v>
      </c>
      <c r="D726" s="28" t="str">
        <f t="shared" si="11"/>
        <v>LD-CHI-100873</v>
      </c>
      <c r="E726" s="12" t="s">
        <v>2118</v>
      </c>
      <c r="F726" s="29" t="str">
        <f>'Warehouse Management'!E726</f>
        <v>China</v>
      </c>
    </row>
    <row r="727" spans="1:6" x14ac:dyDescent="0.3">
      <c r="A727" s="16" t="str">
        <f>'Warehouse Management'!H727</f>
        <v>P-WD-83457</v>
      </c>
      <c r="B727" s="12" t="s">
        <v>3561</v>
      </c>
      <c r="C727" s="12" t="s">
        <v>3562</v>
      </c>
      <c r="D727" s="25" t="str">
        <f t="shared" si="11"/>
        <v>LD-GER-100482</v>
      </c>
      <c r="E727" s="12" t="s">
        <v>2109</v>
      </c>
      <c r="F727" s="17" t="str">
        <f>'Warehouse Management'!E727</f>
        <v>Germany</v>
      </c>
    </row>
    <row r="728" spans="1:6" x14ac:dyDescent="0.3">
      <c r="A728" s="16" t="str">
        <f>'Warehouse Management'!H728</f>
        <v>P-WD-83458</v>
      </c>
      <c r="B728" s="12" t="s">
        <v>3563</v>
      </c>
      <c r="C728" s="12" t="s">
        <v>3564</v>
      </c>
      <c r="D728" s="25" t="str">
        <f t="shared" si="11"/>
        <v>LD-GER-100482</v>
      </c>
      <c r="E728" s="12" t="s">
        <v>2109</v>
      </c>
      <c r="F728" s="17" t="str">
        <f>'Warehouse Management'!E728</f>
        <v>Germany</v>
      </c>
    </row>
    <row r="729" spans="1:6" x14ac:dyDescent="0.3">
      <c r="A729" s="16" t="str">
        <f>'Warehouse Management'!H729</f>
        <v>P-WD-83459</v>
      </c>
      <c r="B729" s="12" t="s">
        <v>3565</v>
      </c>
      <c r="C729" s="12" t="s">
        <v>3566</v>
      </c>
      <c r="D729" s="25" t="str">
        <f t="shared" si="11"/>
        <v>LD-CHI-100873</v>
      </c>
      <c r="E729" s="12" t="s">
        <v>2118</v>
      </c>
      <c r="F729" s="17" t="str">
        <f>'Warehouse Management'!E729</f>
        <v>China</v>
      </c>
    </row>
    <row r="730" spans="1:6" x14ac:dyDescent="0.3">
      <c r="A730" s="16" t="str">
        <f>'Warehouse Management'!H730</f>
        <v>P-WD-83460</v>
      </c>
      <c r="B730" s="12" t="s">
        <v>3567</v>
      </c>
      <c r="C730" s="12" t="s">
        <v>3568</v>
      </c>
      <c r="D730" s="25" t="str">
        <f t="shared" si="11"/>
        <v>LD-USA-100578</v>
      </c>
      <c r="E730" s="12" t="s">
        <v>2115</v>
      </c>
      <c r="F730" s="17" t="str">
        <f>'Warehouse Management'!E730</f>
        <v>USA</v>
      </c>
    </row>
    <row r="731" spans="1:6" x14ac:dyDescent="0.3">
      <c r="A731" s="16" t="str">
        <f>'Warehouse Management'!H731</f>
        <v>P-WD-83461</v>
      </c>
      <c r="B731" s="12" t="s">
        <v>3569</v>
      </c>
      <c r="C731" s="12" t="s">
        <v>3570</v>
      </c>
      <c r="D731" s="25" t="str">
        <f t="shared" si="11"/>
        <v>LD-USA-100578</v>
      </c>
      <c r="E731" s="12" t="s">
        <v>2115</v>
      </c>
      <c r="F731" s="17" t="str">
        <f>'Warehouse Management'!E731</f>
        <v>USA</v>
      </c>
    </row>
    <row r="732" spans="1:6" x14ac:dyDescent="0.3">
      <c r="A732" s="16" t="str">
        <f>'Warehouse Management'!H732</f>
        <v>P-WD-83462</v>
      </c>
      <c r="B732" s="12" t="s">
        <v>3571</v>
      </c>
      <c r="C732" s="12" t="s">
        <v>3572</v>
      </c>
      <c r="D732" s="25" t="str">
        <f t="shared" si="11"/>
        <v>LD-CHI-100873</v>
      </c>
      <c r="E732" s="12" t="s">
        <v>2118</v>
      </c>
      <c r="F732" s="17" t="str">
        <f>'Warehouse Management'!E732</f>
        <v>China</v>
      </c>
    </row>
    <row r="733" spans="1:6" x14ac:dyDescent="0.3">
      <c r="A733" s="16" t="str">
        <f>'Warehouse Management'!H733</f>
        <v>P-WD-83463</v>
      </c>
      <c r="B733" s="12" t="s">
        <v>3573</v>
      </c>
      <c r="C733" s="12" t="s">
        <v>3574</v>
      </c>
      <c r="D733" s="25" t="str">
        <f t="shared" si="11"/>
        <v>LD-IND-100844</v>
      </c>
      <c r="E733" s="12" t="s">
        <v>2112</v>
      </c>
      <c r="F733" s="17" t="str">
        <f>'Warehouse Management'!E733</f>
        <v>India</v>
      </c>
    </row>
    <row r="734" spans="1:6" x14ac:dyDescent="0.3">
      <c r="A734" s="16" t="str">
        <f>'Warehouse Management'!H734</f>
        <v>P-WD-83464</v>
      </c>
      <c r="B734" s="12" t="s">
        <v>3575</v>
      </c>
      <c r="C734" s="12" t="s">
        <v>3576</v>
      </c>
      <c r="D734" s="25" t="str">
        <f t="shared" si="11"/>
        <v>LD-USA-100578</v>
      </c>
      <c r="E734" s="12" t="s">
        <v>2115</v>
      </c>
      <c r="F734" s="17" t="str">
        <f>'Warehouse Management'!E734</f>
        <v>USA</v>
      </c>
    </row>
    <row r="735" spans="1:6" x14ac:dyDescent="0.3">
      <c r="A735" s="16" t="str">
        <f>'Warehouse Management'!H735</f>
        <v>P-WD-83465</v>
      </c>
      <c r="B735" s="12" t="s">
        <v>3577</v>
      </c>
      <c r="C735" s="12" t="s">
        <v>3578</v>
      </c>
      <c r="D735" s="25" t="str">
        <f t="shared" si="11"/>
        <v>LD-USA-100578</v>
      </c>
      <c r="E735" s="12" t="s">
        <v>2115</v>
      </c>
      <c r="F735" s="17" t="str">
        <f>'Warehouse Management'!E735</f>
        <v>USA</v>
      </c>
    </row>
    <row r="736" spans="1:6" x14ac:dyDescent="0.3">
      <c r="A736" s="16" t="str">
        <f>'Warehouse Management'!H736</f>
        <v>P-WD-83466</v>
      </c>
      <c r="B736" s="12" t="s">
        <v>3579</v>
      </c>
      <c r="C736" s="12" t="s">
        <v>3580</v>
      </c>
      <c r="D736" s="25" t="str">
        <f t="shared" si="11"/>
        <v>LD-CHI-100873</v>
      </c>
      <c r="E736" s="12" t="s">
        <v>2118</v>
      </c>
      <c r="F736" s="17" t="str">
        <f>'Warehouse Management'!E736</f>
        <v>China</v>
      </c>
    </row>
    <row r="737" spans="1:6" x14ac:dyDescent="0.3">
      <c r="A737" s="16" t="str">
        <f>'Warehouse Management'!H737</f>
        <v>P-WD-83467</v>
      </c>
      <c r="B737" s="12" t="s">
        <v>3581</v>
      </c>
      <c r="C737" s="12" t="s">
        <v>3582</v>
      </c>
      <c r="D737" s="25" t="str">
        <f t="shared" si="11"/>
        <v>LD-USA-100578</v>
      </c>
      <c r="E737" s="12" t="s">
        <v>2115</v>
      </c>
      <c r="F737" s="17" t="str">
        <f>'Warehouse Management'!E737</f>
        <v>USA</v>
      </c>
    </row>
    <row r="738" spans="1:6" x14ac:dyDescent="0.3">
      <c r="A738" s="16" t="str">
        <f>'Warehouse Management'!H738</f>
        <v>P-WD-83468</v>
      </c>
      <c r="B738" s="12" t="s">
        <v>3583</v>
      </c>
      <c r="C738" s="12" t="s">
        <v>3584</v>
      </c>
      <c r="D738" s="25" t="str">
        <f t="shared" si="11"/>
        <v>LD-CHI-100873</v>
      </c>
      <c r="E738" s="12" t="s">
        <v>2118</v>
      </c>
      <c r="F738" s="17" t="str">
        <f>'Warehouse Management'!E738</f>
        <v>China</v>
      </c>
    </row>
    <row r="739" spans="1:6" x14ac:dyDescent="0.3">
      <c r="A739" s="16" t="str">
        <f>'Warehouse Management'!H739</f>
        <v>P-WD-83469</v>
      </c>
      <c r="B739" s="12" t="s">
        <v>3585</v>
      </c>
      <c r="C739" s="12" t="s">
        <v>3586</v>
      </c>
      <c r="D739" s="25" t="str">
        <f t="shared" si="11"/>
        <v>LD-IND-100844</v>
      </c>
      <c r="E739" s="12" t="s">
        <v>2112</v>
      </c>
      <c r="F739" s="17" t="str">
        <f>'Warehouse Management'!E739</f>
        <v>India</v>
      </c>
    </row>
    <row r="740" spans="1:6" x14ac:dyDescent="0.3">
      <c r="A740" s="16" t="str">
        <f>'Warehouse Management'!H740</f>
        <v>P-WD-83470</v>
      </c>
      <c r="B740" s="12" t="s">
        <v>3587</v>
      </c>
      <c r="C740" s="12" t="s">
        <v>3588</v>
      </c>
      <c r="D740" s="25" t="str">
        <f t="shared" si="11"/>
        <v>LD-USA-100578</v>
      </c>
      <c r="E740" s="12" t="s">
        <v>2115</v>
      </c>
      <c r="F740" s="17" t="str">
        <f>'Warehouse Management'!E740</f>
        <v>USA</v>
      </c>
    </row>
    <row r="741" spans="1:6" x14ac:dyDescent="0.3">
      <c r="A741" s="16" t="str">
        <f>'Warehouse Management'!H741</f>
        <v>P-WD-83471</v>
      </c>
      <c r="B741" s="12" t="s">
        <v>3589</v>
      </c>
      <c r="C741" s="12" t="s">
        <v>3590</v>
      </c>
      <c r="D741" s="25" t="str">
        <f t="shared" si="11"/>
        <v>LD-IND-100844</v>
      </c>
      <c r="E741" s="12" t="s">
        <v>2112</v>
      </c>
      <c r="F741" s="17" t="str">
        <f>'Warehouse Management'!E741</f>
        <v>India</v>
      </c>
    </row>
    <row r="742" spans="1:6" x14ac:dyDescent="0.3">
      <c r="A742" s="16" t="str">
        <f>'Warehouse Management'!H742</f>
        <v>P-WD-83472</v>
      </c>
      <c r="B742" s="12" t="s">
        <v>3591</v>
      </c>
      <c r="C742" s="12" t="s">
        <v>3592</v>
      </c>
      <c r="D742" s="25" t="str">
        <f t="shared" si="11"/>
        <v>LD-USA-100578</v>
      </c>
      <c r="E742" s="12" t="s">
        <v>2115</v>
      </c>
      <c r="F742" s="17" t="str">
        <f>'Warehouse Management'!E742</f>
        <v>USA</v>
      </c>
    </row>
    <row r="743" spans="1:6" x14ac:dyDescent="0.3">
      <c r="A743" s="16" t="str">
        <f>'Warehouse Management'!H743</f>
        <v>P-WD-83473</v>
      </c>
      <c r="B743" s="12" t="s">
        <v>3593</v>
      </c>
      <c r="C743" s="12" t="s">
        <v>3594</v>
      </c>
      <c r="D743" s="25" t="str">
        <f t="shared" si="11"/>
        <v>LD-IND-100844</v>
      </c>
      <c r="E743" s="12" t="s">
        <v>2112</v>
      </c>
      <c r="F743" s="17" t="str">
        <f>'Warehouse Management'!E743</f>
        <v>India</v>
      </c>
    </row>
    <row r="744" spans="1:6" x14ac:dyDescent="0.3">
      <c r="A744" s="16" t="str">
        <f>'Warehouse Management'!H744</f>
        <v>P-WD-83474</v>
      </c>
      <c r="B744" s="12" t="s">
        <v>3595</v>
      </c>
      <c r="C744" s="12" t="s">
        <v>3596</v>
      </c>
      <c r="D744" s="25" t="str">
        <f t="shared" si="11"/>
        <v>LD-IND-100844</v>
      </c>
      <c r="E744" s="12" t="s">
        <v>2112</v>
      </c>
      <c r="F744" s="17" t="str">
        <f>'Warehouse Management'!E744</f>
        <v>India</v>
      </c>
    </row>
    <row r="745" spans="1:6" x14ac:dyDescent="0.3">
      <c r="A745" s="16" t="str">
        <f>'Warehouse Management'!H745</f>
        <v>P-WD-83475</v>
      </c>
      <c r="B745" s="12" t="s">
        <v>3597</v>
      </c>
      <c r="C745" s="12" t="s">
        <v>3598</v>
      </c>
      <c r="D745" s="25" t="str">
        <f t="shared" si="11"/>
        <v>LD-USA-100578</v>
      </c>
      <c r="E745" s="12" t="s">
        <v>2115</v>
      </c>
      <c r="F745" s="17" t="str">
        <f>'Warehouse Management'!E745</f>
        <v>USA</v>
      </c>
    </row>
    <row r="746" spans="1:6" x14ac:dyDescent="0.3">
      <c r="A746" s="16" t="str">
        <f>'Warehouse Management'!H746</f>
        <v>P-WD-83476</v>
      </c>
      <c r="B746" s="12" t="s">
        <v>3599</v>
      </c>
      <c r="C746" s="12" t="s">
        <v>3600</v>
      </c>
      <c r="D746" s="25" t="str">
        <f t="shared" si="11"/>
        <v>LD-CHI-100873</v>
      </c>
      <c r="E746" s="12" t="s">
        <v>2118</v>
      </c>
      <c r="F746" s="17" t="str">
        <f>'Warehouse Management'!E746</f>
        <v>China</v>
      </c>
    </row>
    <row r="747" spans="1:6" x14ac:dyDescent="0.3">
      <c r="A747" s="16" t="str">
        <f>'Warehouse Management'!H747</f>
        <v>P-WD-83477</v>
      </c>
      <c r="B747" s="12" t="s">
        <v>3601</v>
      </c>
      <c r="C747" s="12" t="s">
        <v>3602</v>
      </c>
      <c r="D747" s="25" t="str">
        <f t="shared" si="11"/>
        <v>LD-CHI-100873</v>
      </c>
      <c r="E747" s="12" t="s">
        <v>2118</v>
      </c>
      <c r="F747" s="17" t="str">
        <f>'Warehouse Management'!E747</f>
        <v>China</v>
      </c>
    </row>
    <row r="748" spans="1:6" x14ac:dyDescent="0.3">
      <c r="A748" s="16" t="str">
        <f>'Warehouse Management'!H748</f>
        <v>P-WD-83478</v>
      </c>
      <c r="B748" s="12" t="s">
        <v>3603</v>
      </c>
      <c r="C748" s="12" t="s">
        <v>3604</v>
      </c>
      <c r="D748" s="25" t="str">
        <f t="shared" si="11"/>
        <v>LD-IND-100844</v>
      </c>
      <c r="E748" s="12" t="s">
        <v>2112</v>
      </c>
      <c r="F748" s="17" t="str">
        <f>'Warehouse Management'!E748</f>
        <v>India</v>
      </c>
    </row>
    <row r="749" spans="1:6" x14ac:dyDescent="0.3">
      <c r="A749" s="16" t="str">
        <f>'Warehouse Management'!H749</f>
        <v>P-WD-83479</v>
      </c>
      <c r="B749" s="12" t="s">
        <v>3605</v>
      </c>
      <c r="C749" s="12" t="s">
        <v>3606</v>
      </c>
      <c r="D749" s="25" t="str">
        <f t="shared" si="11"/>
        <v>LD-IND-100844</v>
      </c>
      <c r="E749" s="12" t="s">
        <v>2112</v>
      </c>
      <c r="F749" s="17" t="str">
        <f>'Warehouse Management'!E749</f>
        <v>India</v>
      </c>
    </row>
    <row r="750" spans="1:6" x14ac:dyDescent="0.3">
      <c r="A750" s="16" t="str">
        <f>'Warehouse Management'!H750</f>
        <v>P-WD-83480</v>
      </c>
      <c r="B750" s="12" t="s">
        <v>3607</v>
      </c>
      <c r="C750" s="12" t="s">
        <v>3608</v>
      </c>
      <c r="D750" s="25" t="str">
        <f t="shared" si="11"/>
        <v>LD-GER-100482</v>
      </c>
      <c r="E750" s="12" t="s">
        <v>2109</v>
      </c>
      <c r="F750" s="17" t="str">
        <f>'Warehouse Management'!E750</f>
        <v>Germany</v>
      </c>
    </row>
    <row r="751" spans="1:6" x14ac:dyDescent="0.3">
      <c r="A751" s="16" t="str">
        <f>'Warehouse Management'!H751</f>
        <v>P-WD-83481</v>
      </c>
      <c r="B751" s="12" t="s">
        <v>3609</v>
      </c>
      <c r="C751" s="12" t="s">
        <v>3610</v>
      </c>
      <c r="D751" s="25" t="str">
        <f t="shared" si="11"/>
        <v>LD-USA-100578</v>
      </c>
      <c r="E751" s="12" t="s">
        <v>2115</v>
      </c>
      <c r="F751" s="17" t="str">
        <f>'Warehouse Management'!E751</f>
        <v>USA</v>
      </c>
    </row>
    <row r="752" spans="1:6" x14ac:dyDescent="0.3">
      <c r="A752" s="16" t="str">
        <f>'Warehouse Management'!H752</f>
        <v>P-WD-83482</v>
      </c>
      <c r="B752" s="12" t="s">
        <v>3611</v>
      </c>
      <c r="C752" s="12" t="s">
        <v>3612</v>
      </c>
      <c r="D752" s="25" t="str">
        <f t="shared" si="11"/>
        <v>LD-CHI-100873</v>
      </c>
      <c r="E752" s="12" t="s">
        <v>2118</v>
      </c>
      <c r="F752" s="17" t="str">
        <f>'Warehouse Management'!E752</f>
        <v>China</v>
      </c>
    </row>
    <row r="753" spans="1:6" x14ac:dyDescent="0.3">
      <c r="A753" s="16" t="str">
        <f>'Warehouse Management'!H753</f>
        <v>P-WD-83483</v>
      </c>
      <c r="B753" s="12" t="s">
        <v>3613</v>
      </c>
      <c r="C753" s="12" t="s">
        <v>3614</v>
      </c>
      <c r="D753" s="25" t="str">
        <f t="shared" si="11"/>
        <v>LD-IND-100844</v>
      </c>
      <c r="E753" s="12" t="s">
        <v>2112</v>
      </c>
      <c r="F753" s="17" t="str">
        <f>'Warehouse Management'!E753</f>
        <v>India</v>
      </c>
    </row>
    <row r="754" spans="1:6" x14ac:dyDescent="0.3">
      <c r="A754" s="16" t="str">
        <f>'Warehouse Management'!H754</f>
        <v>P-WD-83484</v>
      </c>
      <c r="B754" s="12" t="s">
        <v>3615</v>
      </c>
      <c r="C754" s="12" t="s">
        <v>3616</v>
      </c>
      <c r="D754" s="25" t="str">
        <f t="shared" si="11"/>
        <v>LD-GER-100482</v>
      </c>
      <c r="E754" s="12" t="s">
        <v>2109</v>
      </c>
      <c r="F754" s="17" t="str">
        <f>'Warehouse Management'!E754</f>
        <v>Germany</v>
      </c>
    </row>
    <row r="755" spans="1:6" x14ac:dyDescent="0.3">
      <c r="A755" s="16" t="str">
        <f>'Warehouse Management'!H755</f>
        <v>P-WD-83485</v>
      </c>
      <c r="B755" s="12" t="s">
        <v>3617</v>
      </c>
      <c r="C755" s="12" t="s">
        <v>3618</v>
      </c>
      <c r="D755" s="25" t="str">
        <f t="shared" si="11"/>
        <v>LD-CHI-100873</v>
      </c>
      <c r="E755" s="12" t="s">
        <v>2118</v>
      </c>
      <c r="F755" s="17" t="str">
        <f>'Warehouse Management'!E755</f>
        <v>China</v>
      </c>
    </row>
    <row r="756" spans="1:6" x14ac:dyDescent="0.3">
      <c r="A756" s="16" t="str">
        <f>'Warehouse Management'!H756</f>
        <v>P-WD-83486</v>
      </c>
      <c r="B756" s="12" t="s">
        <v>3619</v>
      </c>
      <c r="C756" s="12" t="s">
        <v>3620</v>
      </c>
      <c r="D756" s="25" t="str">
        <f t="shared" si="11"/>
        <v>LD-CHI-100873</v>
      </c>
      <c r="E756" s="12" t="s">
        <v>2118</v>
      </c>
      <c r="F756" s="17" t="str">
        <f>'Warehouse Management'!E756</f>
        <v>China</v>
      </c>
    </row>
    <row r="757" spans="1:6" x14ac:dyDescent="0.3">
      <c r="A757" s="16" t="str">
        <f>'Warehouse Management'!H757</f>
        <v>P-WD-83487</v>
      </c>
      <c r="B757" s="12" t="s">
        <v>3621</v>
      </c>
      <c r="C757" s="12" t="s">
        <v>3622</v>
      </c>
      <c r="D757" s="25" t="str">
        <f t="shared" si="11"/>
        <v>LD-CHI-100873</v>
      </c>
      <c r="E757" s="12" t="s">
        <v>2118</v>
      </c>
      <c r="F757" s="17" t="str">
        <f>'Warehouse Management'!E757</f>
        <v>China</v>
      </c>
    </row>
    <row r="758" spans="1:6" x14ac:dyDescent="0.3">
      <c r="A758" s="16" t="str">
        <f>'Warehouse Management'!H758</f>
        <v>P-WD-83488</v>
      </c>
      <c r="B758" s="12" t="s">
        <v>3623</v>
      </c>
      <c r="C758" s="12" t="s">
        <v>3624</v>
      </c>
      <c r="D758" s="25" t="str">
        <f t="shared" si="11"/>
        <v>LD-GER-100482</v>
      </c>
      <c r="E758" s="12" t="s">
        <v>2109</v>
      </c>
      <c r="F758" s="17" t="str">
        <f>'Warehouse Management'!E758</f>
        <v>Germany</v>
      </c>
    </row>
    <row r="759" spans="1:6" x14ac:dyDescent="0.3">
      <c r="A759" s="16" t="str">
        <f>'Warehouse Management'!H759</f>
        <v>P-WD-83489</v>
      </c>
      <c r="B759" s="12" t="s">
        <v>3625</v>
      </c>
      <c r="C759" s="12" t="s">
        <v>3626</v>
      </c>
      <c r="D759" s="25" t="str">
        <f t="shared" si="11"/>
        <v>LD-CHI-100873</v>
      </c>
      <c r="E759" s="12" t="s">
        <v>2118</v>
      </c>
      <c r="F759" s="17" t="str">
        <f>'Warehouse Management'!E759</f>
        <v>China</v>
      </c>
    </row>
    <row r="760" spans="1:6" x14ac:dyDescent="0.3">
      <c r="A760" s="16" t="str">
        <f>'Warehouse Management'!H760</f>
        <v>P-WD-83490</v>
      </c>
      <c r="B760" s="12" t="s">
        <v>3627</v>
      </c>
      <c r="C760" s="12" t="s">
        <v>3628</v>
      </c>
      <c r="D760" s="25" t="str">
        <f t="shared" si="11"/>
        <v>LD-USA-100578</v>
      </c>
      <c r="E760" s="12" t="s">
        <v>2115</v>
      </c>
      <c r="F760" s="17" t="str">
        <f>'Warehouse Management'!E760</f>
        <v>USA</v>
      </c>
    </row>
    <row r="761" spans="1:6" x14ac:dyDescent="0.3">
      <c r="A761" s="16" t="str">
        <f>'Warehouse Management'!H761</f>
        <v>P-WD-83491</v>
      </c>
      <c r="B761" s="12" t="s">
        <v>3629</v>
      </c>
      <c r="C761" s="12" t="s">
        <v>3630</v>
      </c>
      <c r="D761" s="25" t="str">
        <f t="shared" si="11"/>
        <v>LD-IND-100844</v>
      </c>
      <c r="E761" s="12" t="s">
        <v>2112</v>
      </c>
      <c r="F761" s="17" t="str">
        <f>'Warehouse Management'!E761</f>
        <v>India</v>
      </c>
    </row>
    <row r="762" spans="1:6" x14ac:dyDescent="0.3">
      <c r="A762" s="16" t="str">
        <f>'Warehouse Management'!H762</f>
        <v>P-WD-83492</v>
      </c>
      <c r="B762" s="12" t="s">
        <v>3631</v>
      </c>
      <c r="C762" s="12" t="s">
        <v>3632</v>
      </c>
      <c r="D762" s="25" t="str">
        <f t="shared" si="11"/>
        <v>LD-IND-100844</v>
      </c>
      <c r="E762" s="12" t="s">
        <v>2112</v>
      </c>
      <c r="F762" s="17" t="str">
        <f>'Warehouse Management'!E762</f>
        <v>India</v>
      </c>
    </row>
    <row r="763" spans="1:6" x14ac:dyDescent="0.3">
      <c r="A763" s="16" t="str">
        <f>'Warehouse Management'!H763</f>
        <v>P-WD-83493</v>
      </c>
      <c r="B763" s="12" t="s">
        <v>3633</v>
      </c>
      <c r="C763" s="12" t="s">
        <v>3634</v>
      </c>
      <c r="D763" s="25" t="str">
        <f t="shared" si="11"/>
        <v>LD-USA-100578</v>
      </c>
      <c r="E763" s="12" t="s">
        <v>2115</v>
      </c>
      <c r="F763" s="17" t="str">
        <f>'Warehouse Management'!E763</f>
        <v>USA</v>
      </c>
    </row>
    <row r="764" spans="1:6" x14ac:dyDescent="0.3">
      <c r="A764" s="16" t="str">
        <f>'Warehouse Management'!H764</f>
        <v>P-WD-83494</v>
      </c>
      <c r="B764" s="12" t="s">
        <v>3635</v>
      </c>
      <c r="C764" s="12" t="s">
        <v>3636</v>
      </c>
      <c r="D764" s="25" t="str">
        <f t="shared" si="11"/>
        <v>LD-USA-100578</v>
      </c>
      <c r="E764" s="12" t="s">
        <v>2115</v>
      </c>
      <c r="F764" s="17" t="str">
        <f>'Warehouse Management'!E764</f>
        <v>USA</v>
      </c>
    </row>
    <row r="765" spans="1:6" x14ac:dyDescent="0.3">
      <c r="A765" s="16" t="str">
        <f>'Warehouse Management'!H765</f>
        <v>P-WD-83495</v>
      </c>
      <c r="B765" s="12" t="s">
        <v>3637</v>
      </c>
      <c r="C765" s="12" t="s">
        <v>3638</v>
      </c>
      <c r="D765" s="25" t="str">
        <f t="shared" si="11"/>
        <v>LD-IND-100844</v>
      </c>
      <c r="E765" s="12" t="s">
        <v>2112</v>
      </c>
      <c r="F765" s="17" t="str">
        <f>'Warehouse Management'!E765</f>
        <v>India</v>
      </c>
    </row>
    <row r="766" spans="1:6" x14ac:dyDescent="0.3">
      <c r="A766" s="16" t="str">
        <f>'Warehouse Management'!H766</f>
        <v>P-WD-83496</v>
      </c>
      <c r="B766" s="12" t="s">
        <v>3639</v>
      </c>
      <c r="C766" s="12" t="s">
        <v>3640</v>
      </c>
      <c r="D766" s="25" t="str">
        <f t="shared" si="11"/>
        <v>LD-USA-100578</v>
      </c>
      <c r="E766" s="12" t="s">
        <v>2115</v>
      </c>
      <c r="F766" s="17" t="str">
        <f>'Warehouse Management'!E766</f>
        <v>USA</v>
      </c>
    </row>
    <row r="767" spans="1:6" x14ac:dyDescent="0.3">
      <c r="A767" s="16" t="str">
        <f>'Warehouse Management'!H767</f>
        <v>P-WD-83497</v>
      </c>
      <c r="B767" s="12" t="s">
        <v>3641</v>
      </c>
      <c r="C767" s="12" t="s">
        <v>3642</v>
      </c>
      <c r="D767" s="25" t="str">
        <f t="shared" si="11"/>
        <v>LD-GER-100482</v>
      </c>
      <c r="E767" s="12" t="s">
        <v>2109</v>
      </c>
      <c r="F767" s="17" t="str">
        <f>'Warehouse Management'!E767</f>
        <v>Germany</v>
      </c>
    </row>
    <row r="768" spans="1:6" x14ac:dyDescent="0.3">
      <c r="A768" s="16" t="str">
        <f>'Warehouse Management'!H768</f>
        <v>P-WD-83498</v>
      </c>
      <c r="B768" s="12" t="s">
        <v>3643</v>
      </c>
      <c r="C768" s="12" t="s">
        <v>3644</v>
      </c>
      <c r="D768" s="25" t="str">
        <f t="shared" si="11"/>
        <v>LD-USA-100578</v>
      </c>
      <c r="E768" s="12" t="s">
        <v>2115</v>
      </c>
      <c r="F768" s="17" t="str">
        <f>'Warehouse Management'!E768</f>
        <v>USA</v>
      </c>
    </row>
    <row r="769" spans="1:6" x14ac:dyDescent="0.3">
      <c r="A769" s="16" t="str">
        <f>'Warehouse Management'!H769</f>
        <v>P-WD-83499</v>
      </c>
      <c r="B769" s="12" t="s">
        <v>3645</v>
      </c>
      <c r="C769" s="12" t="s">
        <v>3646</v>
      </c>
      <c r="D769" s="25" t="str">
        <f t="shared" si="11"/>
        <v>LD-CHI-100873</v>
      </c>
      <c r="E769" s="12" t="s">
        <v>2118</v>
      </c>
      <c r="F769" s="17" t="str">
        <f>'Warehouse Management'!E769</f>
        <v>China</v>
      </c>
    </row>
    <row r="770" spans="1:6" x14ac:dyDescent="0.3">
      <c r="A770" s="16" t="str">
        <f>'Warehouse Management'!H770</f>
        <v>P-WD-83500</v>
      </c>
      <c r="B770" s="12" t="s">
        <v>3647</v>
      </c>
      <c r="C770" s="12" t="s">
        <v>3648</v>
      </c>
      <c r="D770" s="25" t="str">
        <f t="shared" ref="D770:D833" si="12">IF(F770="Germany","LD-GER-100482",IF(F770="China","LD-CHI-100873",IF(F770="India","LD-IND-100844",IF(F770="USA","LD-USA-100578",""))))</f>
        <v>LD-GER-100482</v>
      </c>
      <c r="E770" s="12" t="s">
        <v>2109</v>
      </c>
      <c r="F770" s="17" t="str">
        <f>'Warehouse Management'!E770</f>
        <v>Germany</v>
      </c>
    </row>
    <row r="771" spans="1:6" x14ac:dyDescent="0.3">
      <c r="A771" s="16" t="str">
        <f>'Warehouse Management'!H771</f>
        <v>P-WD-83501</v>
      </c>
      <c r="B771" s="12" t="s">
        <v>3649</v>
      </c>
      <c r="C771" s="12" t="s">
        <v>3650</v>
      </c>
      <c r="D771" s="25" t="str">
        <f t="shared" si="12"/>
        <v>LD-CHI-100873</v>
      </c>
      <c r="E771" s="12" t="s">
        <v>2118</v>
      </c>
      <c r="F771" s="17" t="str">
        <f>'Warehouse Management'!E771</f>
        <v>China</v>
      </c>
    </row>
    <row r="772" spans="1:6" x14ac:dyDescent="0.3">
      <c r="A772" s="16" t="str">
        <f>'Warehouse Management'!H772</f>
        <v>P-WD-83502</v>
      </c>
      <c r="B772" s="12" t="s">
        <v>3651</v>
      </c>
      <c r="C772" s="12" t="s">
        <v>3652</v>
      </c>
      <c r="D772" s="25" t="str">
        <f t="shared" si="12"/>
        <v>LD-USA-100578</v>
      </c>
      <c r="E772" s="12" t="s">
        <v>2115</v>
      </c>
      <c r="F772" s="17" t="str">
        <f>'Warehouse Management'!E772</f>
        <v>USA</v>
      </c>
    </row>
    <row r="773" spans="1:6" x14ac:dyDescent="0.3">
      <c r="A773" s="16" t="str">
        <f>'Warehouse Management'!H773</f>
        <v>P-WD-83503</v>
      </c>
      <c r="B773" s="12" t="s">
        <v>3653</v>
      </c>
      <c r="C773" s="12" t="s">
        <v>3654</v>
      </c>
      <c r="D773" s="25" t="str">
        <f t="shared" si="12"/>
        <v>LD-CHI-100873</v>
      </c>
      <c r="E773" s="12" t="s">
        <v>2118</v>
      </c>
      <c r="F773" s="17" t="str">
        <f>'Warehouse Management'!E773</f>
        <v>China</v>
      </c>
    </row>
    <row r="774" spans="1:6" x14ac:dyDescent="0.3">
      <c r="A774" s="16" t="str">
        <f>'Warehouse Management'!H774</f>
        <v>P-WD-83504</v>
      </c>
      <c r="B774" s="12" t="s">
        <v>3655</v>
      </c>
      <c r="C774" s="12" t="s">
        <v>3656</v>
      </c>
      <c r="D774" s="25" t="str">
        <f t="shared" si="12"/>
        <v>LD-IND-100844</v>
      </c>
      <c r="E774" s="12" t="s">
        <v>2112</v>
      </c>
      <c r="F774" s="17" t="str">
        <f>'Warehouse Management'!E774</f>
        <v>India</v>
      </c>
    </row>
    <row r="775" spans="1:6" x14ac:dyDescent="0.3">
      <c r="A775" s="16" t="str">
        <f>'Warehouse Management'!H775</f>
        <v>P-WD-83505</v>
      </c>
      <c r="B775" s="12" t="s">
        <v>3657</v>
      </c>
      <c r="C775" s="12" t="s">
        <v>3658</v>
      </c>
      <c r="D775" s="25" t="str">
        <f t="shared" si="12"/>
        <v>LD-USA-100578</v>
      </c>
      <c r="E775" s="12" t="s">
        <v>2115</v>
      </c>
      <c r="F775" s="17" t="str">
        <f>'Warehouse Management'!E775</f>
        <v>USA</v>
      </c>
    </row>
    <row r="776" spans="1:6" x14ac:dyDescent="0.3">
      <c r="A776" s="16" t="str">
        <f>'Warehouse Management'!H776</f>
        <v>P-WD-83506</v>
      </c>
      <c r="B776" s="12" t="s">
        <v>3659</v>
      </c>
      <c r="C776" s="12" t="s">
        <v>3660</v>
      </c>
      <c r="D776" s="25" t="str">
        <f t="shared" si="12"/>
        <v>LD-CHI-100873</v>
      </c>
      <c r="E776" s="12" t="s">
        <v>2118</v>
      </c>
      <c r="F776" s="17" t="str">
        <f>'Warehouse Management'!E776</f>
        <v>China</v>
      </c>
    </row>
    <row r="777" spans="1:6" x14ac:dyDescent="0.3">
      <c r="A777" s="16" t="str">
        <f>'Warehouse Management'!H777</f>
        <v>P-WD-83507</v>
      </c>
      <c r="B777" s="12" t="s">
        <v>3661</v>
      </c>
      <c r="C777" s="12" t="s">
        <v>3662</v>
      </c>
      <c r="D777" s="25" t="str">
        <f t="shared" si="12"/>
        <v>LD-CHI-100873</v>
      </c>
      <c r="E777" s="12" t="s">
        <v>2118</v>
      </c>
      <c r="F777" s="17" t="str">
        <f>'Warehouse Management'!E777</f>
        <v>China</v>
      </c>
    </row>
    <row r="778" spans="1:6" x14ac:dyDescent="0.3">
      <c r="A778" s="16" t="str">
        <f>'Warehouse Management'!H778</f>
        <v>P-WD-83508</v>
      </c>
      <c r="B778" s="12" t="s">
        <v>3663</v>
      </c>
      <c r="C778" s="12" t="s">
        <v>3664</v>
      </c>
      <c r="D778" s="25" t="str">
        <f t="shared" si="12"/>
        <v>LD-IND-100844</v>
      </c>
      <c r="E778" s="12" t="s">
        <v>2112</v>
      </c>
      <c r="F778" s="17" t="str">
        <f>'Warehouse Management'!E778</f>
        <v>India</v>
      </c>
    </row>
    <row r="779" spans="1:6" x14ac:dyDescent="0.3">
      <c r="A779" s="16" t="str">
        <f>'Warehouse Management'!H779</f>
        <v>P-WD-83509</v>
      </c>
      <c r="B779" s="12" t="s">
        <v>3665</v>
      </c>
      <c r="C779" s="12" t="s">
        <v>3666</v>
      </c>
      <c r="D779" s="25" t="str">
        <f t="shared" si="12"/>
        <v>LD-USA-100578</v>
      </c>
      <c r="E779" s="12" t="s">
        <v>2115</v>
      </c>
      <c r="F779" s="17" t="str">
        <f>'Warehouse Management'!E779</f>
        <v>USA</v>
      </c>
    </row>
    <row r="780" spans="1:6" x14ac:dyDescent="0.3">
      <c r="A780" s="16" t="str">
        <f>'Warehouse Management'!H780</f>
        <v>P-WD-83510</v>
      </c>
      <c r="B780" s="12" t="s">
        <v>3667</v>
      </c>
      <c r="C780" s="12" t="s">
        <v>3668</v>
      </c>
      <c r="D780" s="25" t="str">
        <f t="shared" si="12"/>
        <v>LD-CHI-100873</v>
      </c>
      <c r="E780" s="12" t="s">
        <v>2118</v>
      </c>
      <c r="F780" s="17" t="str">
        <f>'Warehouse Management'!E780</f>
        <v>China</v>
      </c>
    </row>
    <row r="781" spans="1:6" x14ac:dyDescent="0.3">
      <c r="A781" s="16" t="str">
        <f>'Warehouse Management'!H781</f>
        <v>P-WD-83511</v>
      </c>
      <c r="B781" s="12" t="s">
        <v>3669</v>
      </c>
      <c r="C781" s="12" t="s">
        <v>3670</v>
      </c>
      <c r="D781" s="25" t="str">
        <f t="shared" si="12"/>
        <v>LD-CHI-100873</v>
      </c>
      <c r="E781" s="12" t="s">
        <v>2118</v>
      </c>
      <c r="F781" s="17" t="str">
        <f>'Warehouse Management'!E781</f>
        <v>China</v>
      </c>
    </row>
    <row r="782" spans="1:6" x14ac:dyDescent="0.3">
      <c r="A782" s="16" t="str">
        <f>'Warehouse Management'!H782</f>
        <v>P-WD-83512</v>
      </c>
      <c r="B782" s="12" t="s">
        <v>3671</v>
      </c>
      <c r="C782" s="12" t="s">
        <v>3672</v>
      </c>
      <c r="D782" s="25" t="str">
        <f t="shared" si="12"/>
        <v>LD-USA-100578</v>
      </c>
      <c r="E782" s="12" t="s">
        <v>2115</v>
      </c>
      <c r="F782" s="17" t="str">
        <f>'Warehouse Management'!E782</f>
        <v>USA</v>
      </c>
    </row>
    <row r="783" spans="1:6" x14ac:dyDescent="0.3">
      <c r="A783" s="16" t="str">
        <f>'Warehouse Management'!H783</f>
        <v>P-WD-83513</v>
      </c>
      <c r="B783" s="12" t="s">
        <v>3673</v>
      </c>
      <c r="C783" s="12" t="s">
        <v>3674</v>
      </c>
      <c r="D783" s="25" t="str">
        <f t="shared" si="12"/>
        <v>LD-GER-100482</v>
      </c>
      <c r="E783" s="12" t="s">
        <v>2109</v>
      </c>
      <c r="F783" s="17" t="str">
        <f>'Warehouse Management'!E783</f>
        <v>Germany</v>
      </c>
    </row>
    <row r="784" spans="1:6" x14ac:dyDescent="0.3">
      <c r="A784" s="16" t="str">
        <f>'Warehouse Management'!H784</f>
        <v>P-WD-83514</v>
      </c>
      <c r="B784" s="12" t="s">
        <v>3675</v>
      </c>
      <c r="C784" s="12" t="s">
        <v>3676</v>
      </c>
      <c r="D784" s="25" t="str">
        <f t="shared" si="12"/>
        <v>LD-IND-100844</v>
      </c>
      <c r="E784" s="12" t="s">
        <v>2112</v>
      </c>
      <c r="F784" s="17" t="str">
        <f>'Warehouse Management'!E784</f>
        <v>India</v>
      </c>
    </row>
    <row r="785" spans="1:6" x14ac:dyDescent="0.3">
      <c r="A785" s="16" t="str">
        <f>'Warehouse Management'!H785</f>
        <v>P-WD-83515</v>
      </c>
      <c r="B785" s="12" t="s">
        <v>3677</v>
      </c>
      <c r="C785" s="12" t="s">
        <v>3678</v>
      </c>
      <c r="D785" s="25" t="str">
        <f t="shared" si="12"/>
        <v>LD-GER-100482</v>
      </c>
      <c r="E785" s="12" t="s">
        <v>2109</v>
      </c>
      <c r="F785" s="17" t="str">
        <f>'Warehouse Management'!E785</f>
        <v>Germany</v>
      </c>
    </row>
    <row r="786" spans="1:6" x14ac:dyDescent="0.3">
      <c r="A786" s="16" t="str">
        <f>'Warehouse Management'!H786</f>
        <v>P-WD-83516</v>
      </c>
      <c r="B786" s="12" t="s">
        <v>3679</v>
      </c>
      <c r="C786" s="12" t="s">
        <v>3680</v>
      </c>
      <c r="D786" s="25" t="str">
        <f t="shared" si="12"/>
        <v>LD-CHI-100873</v>
      </c>
      <c r="E786" s="12" t="s">
        <v>2118</v>
      </c>
      <c r="F786" s="17" t="str">
        <f>'Warehouse Management'!E786</f>
        <v>China</v>
      </c>
    </row>
    <row r="787" spans="1:6" x14ac:dyDescent="0.3">
      <c r="A787" s="16" t="str">
        <f>'Warehouse Management'!H787</f>
        <v>P-WD-83517</v>
      </c>
      <c r="B787" s="12" t="s">
        <v>3681</v>
      </c>
      <c r="C787" s="12" t="s">
        <v>3682</v>
      </c>
      <c r="D787" s="25" t="str">
        <f t="shared" si="12"/>
        <v>LD-USA-100578</v>
      </c>
      <c r="E787" s="12" t="s">
        <v>2115</v>
      </c>
      <c r="F787" s="17" t="str">
        <f>'Warehouse Management'!E787</f>
        <v>USA</v>
      </c>
    </row>
    <row r="788" spans="1:6" x14ac:dyDescent="0.3">
      <c r="A788" s="16" t="str">
        <f>'Warehouse Management'!H788</f>
        <v>P-WD-83518</v>
      </c>
      <c r="B788" s="12" t="s">
        <v>3683</v>
      </c>
      <c r="C788" s="12" t="s">
        <v>3684</v>
      </c>
      <c r="D788" s="25" t="str">
        <f t="shared" si="12"/>
        <v>LD-USA-100578</v>
      </c>
      <c r="E788" s="12" t="s">
        <v>2115</v>
      </c>
      <c r="F788" s="17" t="str">
        <f>'Warehouse Management'!E788</f>
        <v>USA</v>
      </c>
    </row>
    <row r="789" spans="1:6" x14ac:dyDescent="0.3">
      <c r="A789" s="16" t="str">
        <f>'Warehouse Management'!H789</f>
        <v>P-WD-83519</v>
      </c>
      <c r="B789" s="12" t="s">
        <v>3685</v>
      </c>
      <c r="C789" s="12" t="s">
        <v>3686</v>
      </c>
      <c r="D789" s="25" t="str">
        <f t="shared" si="12"/>
        <v>LD-GER-100482</v>
      </c>
      <c r="E789" s="12" t="s">
        <v>2109</v>
      </c>
      <c r="F789" s="17" t="str">
        <f>'Warehouse Management'!E789</f>
        <v>Germany</v>
      </c>
    </row>
    <row r="790" spans="1:6" x14ac:dyDescent="0.3">
      <c r="A790" s="16" t="str">
        <f>'Warehouse Management'!H790</f>
        <v>P-WD-83520</v>
      </c>
      <c r="B790" s="12" t="s">
        <v>3687</v>
      </c>
      <c r="C790" s="12" t="s">
        <v>3688</v>
      </c>
      <c r="D790" s="25" t="str">
        <f t="shared" si="12"/>
        <v>LD-GER-100482</v>
      </c>
      <c r="E790" s="12" t="s">
        <v>2109</v>
      </c>
      <c r="F790" s="17" t="str">
        <f>'Warehouse Management'!E790</f>
        <v>Germany</v>
      </c>
    </row>
    <row r="791" spans="1:6" x14ac:dyDescent="0.3">
      <c r="A791" s="16" t="str">
        <f>'Warehouse Management'!H791</f>
        <v>P-WD-83521</v>
      </c>
      <c r="B791" s="12" t="s">
        <v>3689</v>
      </c>
      <c r="C791" s="12" t="s">
        <v>3690</v>
      </c>
      <c r="D791" s="25" t="str">
        <f t="shared" si="12"/>
        <v>LD-USA-100578</v>
      </c>
      <c r="E791" s="12" t="s">
        <v>2115</v>
      </c>
      <c r="F791" s="17" t="str">
        <f>'Warehouse Management'!E791</f>
        <v>USA</v>
      </c>
    </row>
    <row r="792" spans="1:6" x14ac:dyDescent="0.3">
      <c r="A792" s="16" t="str">
        <f>'Warehouse Management'!H792</f>
        <v>P-WD-83522</v>
      </c>
      <c r="B792" s="12" t="s">
        <v>3691</v>
      </c>
      <c r="C792" s="12" t="s">
        <v>3692</v>
      </c>
      <c r="D792" s="25" t="str">
        <f t="shared" si="12"/>
        <v>LD-USA-100578</v>
      </c>
      <c r="E792" s="12" t="s">
        <v>2115</v>
      </c>
      <c r="F792" s="17" t="str">
        <f>'Warehouse Management'!E792</f>
        <v>USA</v>
      </c>
    </row>
    <row r="793" spans="1:6" x14ac:dyDescent="0.3">
      <c r="A793" s="16" t="str">
        <f>'Warehouse Management'!H793</f>
        <v>P-WD-83523</v>
      </c>
      <c r="B793" s="12" t="s">
        <v>3693</v>
      </c>
      <c r="C793" s="12" t="s">
        <v>3694</v>
      </c>
      <c r="D793" s="25" t="str">
        <f t="shared" si="12"/>
        <v>LD-IND-100844</v>
      </c>
      <c r="E793" s="12" t="s">
        <v>2112</v>
      </c>
      <c r="F793" s="17" t="str">
        <f>'Warehouse Management'!E793</f>
        <v>India</v>
      </c>
    </row>
    <row r="794" spans="1:6" x14ac:dyDescent="0.3">
      <c r="A794" s="16" t="str">
        <f>'Warehouse Management'!H794</f>
        <v>P-WD-83524</v>
      </c>
      <c r="B794" s="12" t="s">
        <v>3695</v>
      </c>
      <c r="C794" s="12" t="s">
        <v>3696</v>
      </c>
      <c r="D794" s="25" t="str">
        <f t="shared" si="12"/>
        <v>LD-CHI-100873</v>
      </c>
      <c r="E794" s="12" t="s">
        <v>2118</v>
      </c>
      <c r="F794" s="17" t="str">
        <f>'Warehouse Management'!E794</f>
        <v>China</v>
      </c>
    </row>
    <row r="795" spans="1:6" x14ac:dyDescent="0.3">
      <c r="A795" s="16" t="str">
        <f>'Warehouse Management'!H795</f>
        <v>P-WD-83525</v>
      </c>
      <c r="B795" s="12" t="s">
        <v>3697</v>
      </c>
      <c r="C795" s="12" t="s">
        <v>3698</v>
      </c>
      <c r="D795" s="25" t="str">
        <f t="shared" si="12"/>
        <v>LD-CHI-100873</v>
      </c>
      <c r="E795" s="12" t="s">
        <v>2118</v>
      </c>
      <c r="F795" s="17" t="str">
        <f>'Warehouse Management'!E795</f>
        <v>China</v>
      </c>
    </row>
    <row r="796" spans="1:6" x14ac:dyDescent="0.3">
      <c r="A796" s="16" t="str">
        <f>'Warehouse Management'!H796</f>
        <v>P-WD-83526</v>
      </c>
      <c r="B796" s="12" t="s">
        <v>3699</v>
      </c>
      <c r="C796" s="12" t="s">
        <v>3700</v>
      </c>
      <c r="D796" s="25" t="str">
        <f t="shared" si="12"/>
        <v>LD-IND-100844</v>
      </c>
      <c r="E796" s="12" t="s">
        <v>2112</v>
      </c>
      <c r="F796" s="17" t="str">
        <f>'Warehouse Management'!E796</f>
        <v>India</v>
      </c>
    </row>
    <row r="797" spans="1:6" x14ac:dyDescent="0.3">
      <c r="A797" s="16" t="str">
        <f>'Warehouse Management'!H797</f>
        <v>P-WD-83527</v>
      </c>
      <c r="B797" s="12" t="s">
        <v>3701</v>
      </c>
      <c r="C797" s="12" t="s">
        <v>3702</v>
      </c>
      <c r="D797" s="25" t="str">
        <f t="shared" si="12"/>
        <v>LD-GER-100482</v>
      </c>
      <c r="E797" s="12" t="s">
        <v>2109</v>
      </c>
      <c r="F797" s="17" t="str">
        <f>'Warehouse Management'!E797</f>
        <v>Germany</v>
      </c>
    </row>
    <row r="798" spans="1:6" x14ac:dyDescent="0.3">
      <c r="A798" s="16" t="str">
        <f>'Warehouse Management'!H798</f>
        <v>P-WD-83528</v>
      </c>
      <c r="B798" s="12" t="s">
        <v>3703</v>
      </c>
      <c r="C798" s="12" t="s">
        <v>3704</v>
      </c>
      <c r="D798" s="25" t="str">
        <f t="shared" si="12"/>
        <v>LD-USA-100578</v>
      </c>
      <c r="E798" s="12" t="s">
        <v>2115</v>
      </c>
      <c r="F798" s="17" t="str">
        <f>'Warehouse Management'!E798</f>
        <v>USA</v>
      </c>
    </row>
    <row r="799" spans="1:6" x14ac:dyDescent="0.3">
      <c r="A799" s="16" t="str">
        <f>'Warehouse Management'!H799</f>
        <v>P-WD-83529</v>
      </c>
      <c r="B799" s="12" t="s">
        <v>3705</v>
      </c>
      <c r="C799" s="12" t="s">
        <v>3706</v>
      </c>
      <c r="D799" s="25" t="str">
        <f t="shared" si="12"/>
        <v>LD-IND-100844</v>
      </c>
      <c r="E799" s="12" t="s">
        <v>2112</v>
      </c>
      <c r="F799" s="17" t="str">
        <f>'Warehouse Management'!E799</f>
        <v>India</v>
      </c>
    </row>
    <row r="800" spans="1:6" x14ac:dyDescent="0.3">
      <c r="A800" s="16" t="str">
        <f>'Warehouse Management'!H800</f>
        <v>P-WD-83530</v>
      </c>
      <c r="B800" s="12" t="s">
        <v>3707</v>
      </c>
      <c r="C800" s="12" t="s">
        <v>3708</v>
      </c>
      <c r="D800" s="25" t="str">
        <f t="shared" si="12"/>
        <v>LD-CHI-100873</v>
      </c>
      <c r="E800" s="12" t="s">
        <v>2118</v>
      </c>
      <c r="F800" s="17" t="str">
        <f>'Warehouse Management'!E800</f>
        <v>China</v>
      </c>
    </row>
    <row r="801" spans="1:6" x14ac:dyDescent="0.3">
      <c r="A801" s="16" t="str">
        <f>'Warehouse Management'!H801</f>
        <v>P-WD-83531</v>
      </c>
      <c r="B801" s="12" t="s">
        <v>3709</v>
      </c>
      <c r="C801" s="12" t="s">
        <v>3710</v>
      </c>
      <c r="D801" s="25" t="str">
        <f t="shared" si="12"/>
        <v>LD-USA-100578</v>
      </c>
      <c r="E801" s="12" t="s">
        <v>2115</v>
      </c>
      <c r="F801" s="17" t="str">
        <f>'Warehouse Management'!E801</f>
        <v>USA</v>
      </c>
    </row>
    <row r="802" spans="1:6" x14ac:dyDescent="0.3">
      <c r="A802" s="16" t="str">
        <f>'Warehouse Management'!H802</f>
        <v>P-WD-83532</v>
      </c>
      <c r="B802" s="12" t="s">
        <v>3711</v>
      </c>
      <c r="C802" s="12" t="s">
        <v>3712</v>
      </c>
      <c r="D802" s="25" t="str">
        <f t="shared" si="12"/>
        <v>LD-IND-100844</v>
      </c>
      <c r="E802" s="12" t="s">
        <v>2112</v>
      </c>
      <c r="F802" s="17" t="str">
        <f>'Warehouse Management'!E802</f>
        <v>India</v>
      </c>
    </row>
    <row r="803" spans="1:6" x14ac:dyDescent="0.3">
      <c r="A803" s="16" t="str">
        <f>'Warehouse Management'!H803</f>
        <v>P-WD-83533</v>
      </c>
      <c r="B803" s="12" t="s">
        <v>3713</v>
      </c>
      <c r="C803" s="12" t="s">
        <v>3714</v>
      </c>
      <c r="D803" s="25" t="str">
        <f t="shared" si="12"/>
        <v>LD-USA-100578</v>
      </c>
      <c r="E803" s="12" t="s">
        <v>2115</v>
      </c>
      <c r="F803" s="17" t="str">
        <f>'Warehouse Management'!E803</f>
        <v>USA</v>
      </c>
    </row>
    <row r="804" spans="1:6" x14ac:dyDescent="0.3">
      <c r="A804" s="16" t="str">
        <f>'Warehouse Management'!H804</f>
        <v>P-WD-83534</v>
      </c>
      <c r="B804" s="12" t="s">
        <v>3715</v>
      </c>
      <c r="C804" s="12" t="s">
        <v>3716</v>
      </c>
      <c r="D804" s="25" t="str">
        <f t="shared" si="12"/>
        <v>LD-CHI-100873</v>
      </c>
      <c r="E804" s="12" t="s">
        <v>2118</v>
      </c>
      <c r="F804" s="17" t="str">
        <f>'Warehouse Management'!E804</f>
        <v>China</v>
      </c>
    </row>
    <row r="805" spans="1:6" x14ac:dyDescent="0.3">
      <c r="A805" s="16" t="str">
        <f>'Warehouse Management'!H805</f>
        <v>P-WD-83535</v>
      </c>
      <c r="B805" s="12" t="s">
        <v>3717</v>
      </c>
      <c r="C805" s="12" t="s">
        <v>3718</v>
      </c>
      <c r="D805" s="25" t="str">
        <f t="shared" si="12"/>
        <v>LD-IND-100844</v>
      </c>
      <c r="E805" s="12" t="s">
        <v>2112</v>
      </c>
      <c r="F805" s="17" t="str">
        <f>'Warehouse Management'!E805</f>
        <v>India</v>
      </c>
    </row>
    <row r="806" spans="1:6" x14ac:dyDescent="0.3">
      <c r="A806" s="16" t="str">
        <f>'Warehouse Management'!H806</f>
        <v>P-WD-83536</v>
      </c>
      <c r="B806" s="12" t="s">
        <v>3719</v>
      </c>
      <c r="C806" s="12" t="s">
        <v>3720</v>
      </c>
      <c r="D806" s="25" t="str">
        <f t="shared" si="12"/>
        <v>LD-USA-100578</v>
      </c>
      <c r="E806" s="12" t="s">
        <v>2115</v>
      </c>
      <c r="F806" s="17" t="str">
        <f>'Warehouse Management'!E806</f>
        <v>USA</v>
      </c>
    </row>
    <row r="807" spans="1:6" x14ac:dyDescent="0.3">
      <c r="A807" s="16" t="str">
        <f>'Warehouse Management'!H807</f>
        <v>P-WD-83537</v>
      </c>
      <c r="B807" s="12" t="s">
        <v>3721</v>
      </c>
      <c r="C807" s="12" t="s">
        <v>3722</v>
      </c>
      <c r="D807" s="25" t="str">
        <f t="shared" si="12"/>
        <v>LD-GER-100482</v>
      </c>
      <c r="E807" s="12" t="s">
        <v>2109</v>
      </c>
      <c r="F807" s="17" t="str">
        <f>'Warehouse Management'!E807</f>
        <v>Germany</v>
      </c>
    </row>
    <row r="808" spans="1:6" x14ac:dyDescent="0.3">
      <c r="A808" s="16" t="str">
        <f>'Warehouse Management'!H808</f>
        <v>P-WD-83538</v>
      </c>
      <c r="B808" s="12" t="s">
        <v>3723</v>
      </c>
      <c r="C808" s="12" t="s">
        <v>3724</v>
      </c>
      <c r="D808" s="25" t="str">
        <f t="shared" si="12"/>
        <v>LD-GER-100482</v>
      </c>
      <c r="E808" s="12" t="s">
        <v>2109</v>
      </c>
      <c r="F808" s="17" t="str">
        <f>'Warehouse Management'!E808</f>
        <v>Germany</v>
      </c>
    </row>
    <row r="809" spans="1:6" x14ac:dyDescent="0.3">
      <c r="A809" s="16" t="str">
        <f>'Warehouse Management'!H809</f>
        <v>P-WD-83539</v>
      </c>
      <c r="B809" s="12" t="s">
        <v>3725</v>
      </c>
      <c r="C809" s="12" t="s">
        <v>3726</v>
      </c>
      <c r="D809" s="25" t="str">
        <f t="shared" si="12"/>
        <v>LD-GER-100482</v>
      </c>
      <c r="E809" s="12" t="s">
        <v>2109</v>
      </c>
      <c r="F809" s="17" t="str">
        <f>'Warehouse Management'!E809</f>
        <v>Germany</v>
      </c>
    </row>
    <row r="810" spans="1:6" x14ac:dyDescent="0.3">
      <c r="A810" s="16" t="str">
        <f>'Warehouse Management'!H810</f>
        <v>P-WD-83540</v>
      </c>
      <c r="B810" s="12" t="s">
        <v>3727</v>
      </c>
      <c r="C810" s="12" t="s">
        <v>3728</v>
      </c>
      <c r="D810" s="25" t="str">
        <f t="shared" si="12"/>
        <v>LD-CHI-100873</v>
      </c>
      <c r="E810" s="12" t="s">
        <v>2118</v>
      </c>
      <c r="F810" s="17" t="str">
        <f>'Warehouse Management'!E810</f>
        <v>China</v>
      </c>
    </row>
    <row r="811" spans="1:6" x14ac:dyDescent="0.3">
      <c r="A811" s="16" t="str">
        <f>'Warehouse Management'!H811</f>
        <v>P-WD-83541</v>
      </c>
      <c r="B811" s="12" t="s">
        <v>3729</v>
      </c>
      <c r="C811" s="12" t="s">
        <v>3730</v>
      </c>
      <c r="D811" s="25" t="str">
        <f t="shared" si="12"/>
        <v>LD-USA-100578</v>
      </c>
      <c r="E811" s="12" t="s">
        <v>2115</v>
      </c>
      <c r="F811" s="17" t="str">
        <f>'Warehouse Management'!E811</f>
        <v>USA</v>
      </c>
    </row>
    <row r="812" spans="1:6" x14ac:dyDescent="0.3">
      <c r="A812" s="16" t="str">
        <f>'Warehouse Management'!H812</f>
        <v>P-WD-83542</v>
      </c>
      <c r="B812" s="12" t="s">
        <v>3731</v>
      </c>
      <c r="C812" s="12" t="s">
        <v>3732</v>
      </c>
      <c r="D812" s="25" t="str">
        <f t="shared" si="12"/>
        <v>LD-USA-100578</v>
      </c>
      <c r="E812" s="12" t="s">
        <v>2115</v>
      </c>
      <c r="F812" s="17" t="str">
        <f>'Warehouse Management'!E812</f>
        <v>USA</v>
      </c>
    </row>
    <row r="813" spans="1:6" x14ac:dyDescent="0.3">
      <c r="A813" s="16" t="str">
        <f>'Warehouse Management'!H813</f>
        <v>P-WD-83543</v>
      </c>
      <c r="B813" s="12" t="s">
        <v>3733</v>
      </c>
      <c r="C813" s="12" t="s">
        <v>3734</v>
      </c>
      <c r="D813" s="25" t="str">
        <f t="shared" si="12"/>
        <v>LD-CHI-100873</v>
      </c>
      <c r="E813" s="12" t="s">
        <v>2118</v>
      </c>
      <c r="F813" s="17" t="str">
        <f>'Warehouse Management'!E813</f>
        <v>China</v>
      </c>
    </row>
    <row r="814" spans="1:6" x14ac:dyDescent="0.3">
      <c r="A814" s="16" t="str">
        <f>'Warehouse Management'!H814</f>
        <v>P-WD-83544</v>
      </c>
      <c r="B814" s="12" t="s">
        <v>3735</v>
      </c>
      <c r="C814" s="12" t="s">
        <v>3736</v>
      </c>
      <c r="D814" s="25" t="str">
        <f t="shared" si="12"/>
        <v>LD-IND-100844</v>
      </c>
      <c r="E814" s="12" t="s">
        <v>2112</v>
      </c>
      <c r="F814" s="17" t="str">
        <f>'Warehouse Management'!E814</f>
        <v>India</v>
      </c>
    </row>
    <row r="815" spans="1:6" x14ac:dyDescent="0.3">
      <c r="A815" s="16" t="str">
        <f>'Warehouse Management'!H815</f>
        <v>P-WD-83545</v>
      </c>
      <c r="B815" s="12" t="s">
        <v>3737</v>
      </c>
      <c r="C815" s="12" t="s">
        <v>3738</v>
      </c>
      <c r="D815" s="25" t="str">
        <f t="shared" si="12"/>
        <v>LD-USA-100578</v>
      </c>
      <c r="E815" s="12" t="s">
        <v>2115</v>
      </c>
      <c r="F815" s="17" t="str">
        <f>'Warehouse Management'!E815</f>
        <v>USA</v>
      </c>
    </row>
    <row r="816" spans="1:6" x14ac:dyDescent="0.3">
      <c r="A816" s="16" t="str">
        <f>'Warehouse Management'!H816</f>
        <v>P-WD-83546</v>
      </c>
      <c r="B816" s="12" t="s">
        <v>3739</v>
      </c>
      <c r="C816" s="12" t="s">
        <v>3740</v>
      </c>
      <c r="D816" s="25" t="str">
        <f t="shared" si="12"/>
        <v>LD-USA-100578</v>
      </c>
      <c r="E816" s="12" t="s">
        <v>2115</v>
      </c>
      <c r="F816" s="17" t="str">
        <f>'Warehouse Management'!E816</f>
        <v>USA</v>
      </c>
    </row>
    <row r="817" spans="1:6" x14ac:dyDescent="0.3">
      <c r="A817" s="16" t="str">
        <f>'Warehouse Management'!H817</f>
        <v>P-WD-83547</v>
      </c>
      <c r="B817" s="12" t="s">
        <v>3741</v>
      </c>
      <c r="C817" s="12" t="s">
        <v>3742</v>
      </c>
      <c r="D817" s="25" t="str">
        <f t="shared" si="12"/>
        <v>LD-CHI-100873</v>
      </c>
      <c r="E817" s="12" t="s">
        <v>2118</v>
      </c>
      <c r="F817" s="17" t="str">
        <f>'Warehouse Management'!E817</f>
        <v>China</v>
      </c>
    </row>
    <row r="818" spans="1:6" x14ac:dyDescent="0.3">
      <c r="A818" s="16" t="str">
        <f>'Warehouse Management'!H818</f>
        <v>P-WD-83548</v>
      </c>
      <c r="B818" s="12" t="s">
        <v>3743</v>
      </c>
      <c r="C818" s="12" t="s">
        <v>3744</v>
      </c>
      <c r="D818" s="25" t="str">
        <f t="shared" si="12"/>
        <v>LD-USA-100578</v>
      </c>
      <c r="E818" s="12" t="s">
        <v>2115</v>
      </c>
      <c r="F818" s="17" t="str">
        <f>'Warehouse Management'!E818</f>
        <v>USA</v>
      </c>
    </row>
    <row r="819" spans="1:6" x14ac:dyDescent="0.3">
      <c r="A819" s="16" t="str">
        <f>'Warehouse Management'!H819</f>
        <v>P-WD-83549</v>
      </c>
      <c r="B819" s="12" t="s">
        <v>3745</v>
      </c>
      <c r="C819" s="12" t="s">
        <v>3746</v>
      </c>
      <c r="D819" s="25" t="str">
        <f t="shared" si="12"/>
        <v>LD-CHI-100873</v>
      </c>
      <c r="E819" s="12" t="s">
        <v>2118</v>
      </c>
      <c r="F819" s="17" t="str">
        <f>'Warehouse Management'!E819</f>
        <v>China</v>
      </c>
    </row>
    <row r="820" spans="1:6" x14ac:dyDescent="0.3">
      <c r="A820" s="16" t="str">
        <f>'Warehouse Management'!H820</f>
        <v>P-WD-83550</v>
      </c>
      <c r="B820" s="12" t="s">
        <v>3747</v>
      </c>
      <c r="C820" s="12" t="s">
        <v>3748</v>
      </c>
      <c r="D820" s="25" t="str">
        <f t="shared" si="12"/>
        <v>LD-IND-100844</v>
      </c>
      <c r="E820" s="12" t="s">
        <v>2112</v>
      </c>
      <c r="F820" s="17" t="str">
        <f>'Warehouse Management'!E820</f>
        <v>India</v>
      </c>
    </row>
    <row r="821" spans="1:6" x14ac:dyDescent="0.3">
      <c r="A821" s="16" t="str">
        <f>'Warehouse Management'!H821</f>
        <v>P-WD-83551</v>
      </c>
      <c r="B821" s="12" t="s">
        <v>3749</v>
      </c>
      <c r="C821" s="12" t="s">
        <v>3750</v>
      </c>
      <c r="D821" s="25" t="str">
        <f t="shared" si="12"/>
        <v>LD-USA-100578</v>
      </c>
      <c r="E821" s="12" t="s">
        <v>2115</v>
      </c>
      <c r="F821" s="17" t="str">
        <f>'Warehouse Management'!E821</f>
        <v>USA</v>
      </c>
    </row>
    <row r="822" spans="1:6" x14ac:dyDescent="0.3">
      <c r="A822" s="16" t="str">
        <f>'Warehouse Management'!H822</f>
        <v>P-WD-83552</v>
      </c>
      <c r="B822" s="12" t="s">
        <v>3751</v>
      </c>
      <c r="C822" s="12" t="s">
        <v>3752</v>
      </c>
      <c r="D822" s="25" t="str">
        <f t="shared" si="12"/>
        <v>LD-IND-100844</v>
      </c>
      <c r="E822" s="12" t="s">
        <v>2112</v>
      </c>
      <c r="F822" s="17" t="str">
        <f>'Warehouse Management'!E822</f>
        <v>India</v>
      </c>
    </row>
    <row r="823" spans="1:6" x14ac:dyDescent="0.3">
      <c r="A823" s="16" t="str">
        <f>'Warehouse Management'!H823</f>
        <v>P-WD-83553</v>
      </c>
      <c r="B823" s="12" t="s">
        <v>3753</v>
      </c>
      <c r="C823" s="12" t="s">
        <v>3754</v>
      </c>
      <c r="D823" s="25" t="str">
        <f t="shared" si="12"/>
        <v>LD-USA-100578</v>
      </c>
      <c r="E823" s="12" t="s">
        <v>2115</v>
      </c>
      <c r="F823" s="17" t="str">
        <f>'Warehouse Management'!E823</f>
        <v>USA</v>
      </c>
    </row>
    <row r="824" spans="1:6" x14ac:dyDescent="0.3">
      <c r="A824" s="16" t="str">
        <f>'Warehouse Management'!H824</f>
        <v>P-WD-83554</v>
      </c>
      <c r="B824" s="12" t="s">
        <v>3755</v>
      </c>
      <c r="C824" s="12" t="s">
        <v>3756</v>
      </c>
      <c r="D824" s="25" t="str">
        <f t="shared" si="12"/>
        <v>LD-IND-100844</v>
      </c>
      <c r="E824" s="12" t="s">
        <v>2112</v>
      </c>
      <c r="F824" s="17" t="str">
        <f>'Warehouse Management'!E824</f>
        <v>India</v>
      </c>
    </row>
    <row r="825" spans="1:6" x14ac:dyDescent="0.3">
      <c r="A825" s="16" t="str">
        <f>'Warehouse Management'!H825</f>
        <v>P-WD-83555</v>
      </c>
      <c r="B825" s="12" t="s">
        <v>3757</v>
      </c>
      <c r="C825" s="12" t="s">
        <v>3758</v>
      </c>
      <c r="D825" s="25" t="str">
        <f t="shared" si="12"/>
        <v>LD-IND-100844</v>
      </c>
      <c r="E825" s="12" t="s">
        <v>2112</v>
      </c>
      <c r="F825" s="17" t="str">
        <f>'Warehouse Management'!E825</f>
        <v>India</v>
      </c>
    </row>
    <row r="826" spans="1:6" x14ac:dyDescent="0.3">
      <c r="A826" s="16" t="str">
        <f>'Warehouse Management'!H826</f>
        <v>P-WD-83556</v>
      </c>
      <c r="B826" s="12" t="s">
        <v>3759</v>
      </c>
      <c r="C826" s="12" t="s">
        <v>3760</v>
      </c>
      <c r="D826" s="25" t="str">
        <f t="shared" si="12"/>
        <v>LD-USA-100578</v>
      </c>
      <c r="E826" s="12" t="s">
        <v>2115</v>
      </c>
      <c r="F826" s="17" t="str">
        <f>'Warehouse Management'!E826</f>
        <v>USA</v>
      </c>
    </row>
    <row r="827" spans="1:6" x14ac:dyDescent="0.3">
      <c r="A827" s="16" t="str">
        <f>'Warehouse Management'!H827</f>
        <v>P-WD-83557</v>
      </c>
      <c r="B827" s="12" t="s">
        <v>3761</v>
      </c>
      <c r="C827" s="12" t="s">
        <v>3762</v>
      </c>
      <c r="D827" s="25" t="str">
        <f t="shared" si="12"/>
        <v>LD-CHI-100873</v>
      </c>
      <c r="E827" s="12" t="s">
        <v>2118</v>
      </c>
      <c r="F827" s="17" t="str">
        <f>'Warehouse Management'!E827</f>
        <v>China</v>
      </c>
    </row>
    <row r="828" spans="1:6" x14ac:dyDescent="0.3">
      <c r="A828" s="16" t="str">
        <f>'Warehouse Management'!H828</f>
        <v>P-WD-83558</v>
      </c>
      <c r="B828" s="12" t="s">
        <v>3763</v>
      </c>
      <c r="C828" s="12" t="s">
        <v>3764</v>
      </c>
      <c r="D828" s="25" t="str">
        <f t="shared" si="12"/>
        <v>LD-CHI-100873</v>
      </c>
      <c r="E828" s="12" t="s">
        <v>2118</v>
      </c>
      <c r="F828" s="17" t="str">
        <f>'Warehouse Management'!E828</f>
        <v>China</v>
      </c>
    </row>
    <row r="829" spans="1:6" x14ac:dyDescent="0.3">
      <c r="A829" s="16" t="str">
        <f>'Warehouse Management'!H829</f>
        <v>P-WD-83559</v>
      </c>
      <c r="B829" s="12" t="s">
        <v>3765</v>
      </c>
      <c r="C829" s="12" t="s">
        <v>3766</v>
      </c>
      <c r="D829" s="25" t="str">
        <f t="shared" si="12"/>
        <v>LD-IND-100844</v>
      </c>
      <c r="E829" s="12" t="s">
        <v>2112</v>
      </c>
      <c r="F829" s="17" t="str">
        <f>'Warehouse Management'!E829</f>
        <v>India</v>
      </c>
    </row>
    <row r="830" spans="1:6" x14ac:dyDescent="0.3">
      <c r="A830" s="16" t="str">
        <f>'Warehouse Management'!H830</f>
        <v>P-WD-83560</v>
      </c>
      <c r="B830" s="12" t="s">
        <v>3767</v>
      </c>
      <c r="C830" s="12" t="s">
        <v>3768</v>
      </c>
      <c r="D830" s="25" t="str">
        <f t="shared" si="12"/>
        <v>LD-IND-100844</v>
      </c>
      <c r="E830" s="12" t="s">
        <v>2112</v>
      </c>
      <c r="F830" s="17" t="str">
        <f>'Warehouse Management'!E830</f>
        <v>India</v>
      </c>
    </row>
    <row r="831" spans="1:6" x14ac:dyDescent="0.3">
      <c r="A831" s="16" t="str">
        <f>'Warehouse Management'!H831</f>
        <v>P-WD-83561</v>
      </c>
      <c r="B831" s="12" t="s">
        <v>3769</v>
      </c>
      <c r="C831" s="12" t="s">
        <v>3770</v>
      </c>
      <c r="D831" s="25" t="str">
        <f t="shared" si="12"/>
        <v>LD-GER-100482</v>
      </c>
      <c r="E831" s="12" t="s">
        <v>2109</v>
      </c>
      <c r="F831" s="17" t="str">
        <f>'Warehouse Management'!E831</f>
        <v>Germany</v>
      </c>
    </row>
    <row r="832" spans="1:6" x14ac:dyDescent="0.3">
      <c r="A832" s="16" t="str">
        <f>'Warehouse Management'!H832</f>
        <v>P-WD-83562</v>
      </c>
      <c r="B832" s="12" t="s">
        <v>3771</v>
      </c>
      <c r="C832" s="12" t="s">
        <v>3772</v>
      </c>
      <c r="D832" s="25" t="str">
        <f t="shared" si="12"/>
        <v>LD-USA-100578</v>
      </c>
      <c r="E832" s="12" t="s">
        <v>2115</v>
      </c>
      <c r="F832" s="17" t="str">
        <f>'Warehouse Management'!E832</f>
        <v>USA</v>
      </c>
    </row>
    <row r="833" spans="1:6" x14ac:dyDescent="0.3">
      <c r="A833" s="16" t="str">
        <f>'Warehouse Management'!H833</f>
        <v>P-WD-83563</v>
      </c>
      <c r="B833" s="12" t="s">
        <v>3773</v>
      </c>
      <c r="C833" s="12" t="s">
        <v>3774</v>
      </c>
      <c r="D833" s="25" t="str">
        <f t="shared" si="12"/>
        <v>LD-CHI-100873</v>
      </c>
      <c r="E833" s="12" t="s">
        <v>2118</v>
      </c>
      <c r="F833" s="17" t="str">
        <f>'Warehouse Management'!E833</f>
        <v>China</v>
      </c>
    </row>
    <row r="834" spans="1:6" x14ac:dyDescent="0.3">
      <c r="A834" s="16" t="str">
        <f>'Warehouse Management'!H834</f>
        <v>P-WD-83564</v>
      </c>
      <c r="B834" s="12" t="s">
        <v>3775</v>
      </c>
      <c r="C834" s="12" t="s">
        <v>3776</v>
      </c>
      <c r="D834" s="25" t="str">
        <f t="shared" ref="D834:D897" si="13">IF(F834="Germany","LD-GER-100482",IF(F834="China","LD-CHI-100873",IF(F834="India","LD-IND-100844",IF(F834="USA","LD-USA-100578",""))))</f>
        <v>LD-IND-100844</v>
      </c>
      <c r="E834" s="12" t="s">
        <v>2112</v>
      </c>
      <c r="F834" s="17" t="str">
        <f>'Warehouse Management'!E834</f>
        <v>India</v>
      </c>
    </row>
    <row r="835" spans="1:6" x14ac:dyDescent="0.3">
      <c r="A835" s="16" t="str">
        <f>'Warehouse Management'!H835</f>
        <v>P-WD-83565</v>
      </c>
      <c r="B835" s="12" t="s">
        <v>3777</v>
      </c>
      <c r="C835" s="12" t="s">
        <v>3778</v>
      </c>
      <c r="D835" s="25" t="str">
        <f t="shared" si="13"/>
        <v>LD-GER-100482</v>
      </c>
      <c r="E835" s="12" t="s">
        <v>2109</v>
      </c>
      <c r="F835" s="17" t="str">
        <f>'Warehouse Management'!E835</f>
        <v>Germany</v>
      </c>
    </row>
    <row r="836" spans="1:6" x14ac:dyDescent="0.3">
      <c r="A836" s="16" t="str">
        <f>'Warehouse Management'!H836</f>
        <v>P-WD-83566</v>
      </c>
      <c r="B836" s="12" t="s">
        <v>3779</v>
      </c>
      <c r="C836" s="12" t="s">
        <v>3780</v>
      </c>
      <c r="D836" s="25" t="str">
        <f t="shared" si="13"/>
        <v>LD-CHI-100873</v>
      </c>
      <c r="E836" s="12" t="s">
        <v>2118</v>
      </c>
      <c r="F836" s="17" t="str">
        <f>'Warehouse Management'!E836</f>
        <v>China</v>
      </c>
    </row>
    <row r="837" spans="1:6" x14ac:dyDescent="0.3">
      <c r="A837" s="16" t="str">
        <f>'Warehouse Management'!H837</f>
        <v>P-WD-83567</v>
      </c>
      <c r="B837" s="12" t="s">
        <v>3781</v>
      </c>
      <c r="C837" s="12" t="s">
        <v>3782</v>
      </c>
      <c r="D837" s="25" t="str">
        <f t="shared" si="13"/>
        <v>LD-CHI-100873</v>
      </c>
      <c r="E837" s="12" t="s">
        <v>2118</v>
      </c>
      <c r="F837" s="17" t="str">
        <f>'Warehouse Management'!E837</f>
        <v>China</v>
      </c>
    </row>
    <row r="838" spans="1:6" x14ac:dyDescent="0.3">
      <c r="A838" s="16" t="str">
        <f>'Warehouse Management'!H838</f>
        <v>P-WD-83568</v>
      </c>
      <c r="B838" s="12" t="s">
        <v>3783</v>
      </c>
      <c r="C838" s="12" t="s">
        <v>3784</v>
      </c>
      <c r="D838" s="25" t="str">
        <f t="shared" si="13"/>
        <v>LD-CHI-100873</v>
      </c>
      <c r="E838" s="12" t="s">
        <v>2118</v>
      </c>
      <c r="F838" s="17" t="str">
        <f>'Warehouse Management'!E838</f>
        <v>China</v>
      </c>
    </row>
    <row r="839" spans="1:6" x14ac:dyDescent="0.3">
      <c r="A839" s="16" t="str">
        <f>'Warehouse Management'!H839</f>
        <v>P-WD-83569</v>
      </c>
      <c r="B839" s="12" t="s">
        <v>3785</v>
      </c>
      <c r="C839" s="12" t="s">
        <v>3786</v>
      </c>
      <c r="D839" s="25" t="str">
        <f t="shared" si="13"/>
        <v>LD-GER-100482</v>
      </c>
      <c r="E839" s="12" t="s">
        <v>2109</v>
      </c>
      <c r="F839" s="17" t="str">
        <f>'Warehouse Management'!E839</f>
        <v>Germany</v>
      </c>
    </row>
    <row r="840" spans="1:6" x14ac:dyDescent="0.3">
      <c r="A840" s="16" t="str">
        <f>'Warehouse Management'!H840</f>
        <v>P-WD-83570</v>
      </c>
      <c r="B840" s="12" t="s">
        <v>3787</v>
      </c>
      <c r="C840" s="12" t="s">
        <v>3788</v>
      </c>
      <c r="D840" s="25" t="str">
        <f t="shared" si="13"/>
        <v>LD-CHI-100873</v>
      </c>
      <c r="E840" s="12" t="s">
        <v>2118</v>
      </c>
      <c r="F840" s="17" t="str">
        <f>'Warehouse Management'!E840</f>
        <v>China</v>
      </c>
    </row>
    <row r="841" spans="1:6" x14ac:dyDescent="0.3">
      <c r="A841" s="16" t="str">
        <f>'Warehouse Management'!H841</f>
        <v>P-WD-83571</v>
      </c>
      <c r="B841" s="12" t="s">
        <v>3789</v>
      </c>
      <c r="C841" s="12" t="s">
        <v>3790</v>
      </c>
      <c r="D841" s="25" t="str">
        <f t="shared" si="13"/>
        <v>LD-USA-100578</v>
      </c>
      <c r="E841" s="12" t="s">
        <v>2115</v>
      </c>
      <c r="F841" s="17" t="str">
        <f>'Warehouse Management'!E841</f>
        <v>USA</v>
      </c>
    </row>
    <row r="842" spans="1:6" x14ac:dyDescent="0.3">
      <c r="A842" s="16" t="str">
        <f>'Warehouse Management'!H842</f>
        <v>P-WD-83572</v>
      </c>
      <c r="B842" s="12" t="s">
        <v>3791</v>
      </c>
      <c r="C842" s="12" t="s">
        <v>3792</v>
      </c>
      <c r="D842" s="25" t="str">
        <f t="shared" si="13"/>
        <v>LD-IND-100844</v>
      </c>
      <c r="E842" s="12" t="s">
        <v>2112</v>
      </c>
      <c r="F842" s="17" t="str">
        <f>'Warehouse Management'!E842</f>
        <v>India</v>
      </c>
    </row>
    <row r="843" spans="1:6" x14ac:dyDescent="0.3">
      <c r="A843" s="16" t="str">
        <f>'Warehouse Management'!H843</f>
        <v>P-WD-83573</v>
      </c>
      <c r="B843" s="12" t="s">
        <v>3793</v>
      </c>
      <c r="C843" s="12" t="s">
        <v>3794</v>
      </c>
      <c r="D843" s="25" t="str">
        <f t="shared" si="13"/>
        <v>LD-IND-100844</v>
      </c>
      <c r="E843" s="12" t="s">
        <v>2112</v>
      </c>
      <c r="F843" s="17" t="str">
        <f>'Warehouse Management'!E843</f>
        <v>India</v>
      </c>
    </row>
    <row r="844" spans="1:6" x14ac:dyDescent="0.3">
      <c r="A844" s="16" t="str">
        <f>'Warehouse Management'!H844</f>
        <v>P-WD-83574</v>
      </c>
      <c r="B844" s="12" t="s">
        <v>3795</v>
      </c>
      <c r="C844" s="12" t="s">
        <v>3796</v>
      </c>
      <c r="D844" s="25" t="str">
        <f t="shared" si="13"/>
        <v>LD-USA-100578</v>
      </c>
      <c r="E844" s="12" t="s">
        <v>2115</v>
      </c>
      <c r="F844" s="17" t="str">
        <f>'Warehouse Management'!E844</f>
        <v>USA</v>
      </c>
    </row>
    <row r="845" spans="1:6" x14ac:dyDescent="0.3">
      <c r="A845" s="16" t="str">
        <f>'Warehouse Management'!H845</f>
        <v>P-WD-83575</v>
      </c>
      <c r="B845" s="12" t="s">
        <v>3797</v>
      </c>
      <c r="C845" s="12" t="s">
        <v>3798</v>
      </c>
      <c r="D845" s="25" t="str">
        <f t="shared" si="13"/>
        <v>LD-USA-100578</v>
      </c>
      <c r="E845" s="12" t="s">
        <v>2115</v>
      </c>
      <c r="F845" s="17" t="str">
        <f>'Warehouse Management'!E845</f>
        <v>USA</v>
      </c>
    </row>
    <row r="846" spans="1:6" x14ac:dyDescent="0.3">
      <c r="A846" s="16" t="str">
        <f>'Warehouse Management'!H846</f>
        <v>P-WD-83576</v>
      </c>
      <c r="B846" s="12" t="s">
        <v>3799</v>
      </c>
      <c r="C846" s="12" t="s">
        <v>3800</v>
      </c>
      <c r="D846" s="25" t="str">
        <f t="shared" si="13"/>
        <v>LD-IND-100844</v>
      </c>
      <c r="E846" s="12" t="s">
        <v>2112</v>
      </c>
      <c r="F846" s="17" t="str">
        <f>'Warehouse Management'!E846</f>
        <v>India</v>
      </c>
    </row>
    <row r="847" spans="1:6" x14ac:dyDescent="0.3">
      <c r="A847" s="16" t="str">
        <f>'Warehouse Management'!H847</f>
        <v>P-WD-83577</v>
      </c>
      <c r="B847" s="12" t="s">
        <v>3801</v>
      </c>
      <c r="C847" s="12" t="s">
        <v>3802</v>
      </c>
      <c r="D847" s="25" t="str">
        <f t="shared" si="13"/>
        <v>LD-USA-100578</v>
      </c>
      <c r="E847" s="12" t="s">
        <v>2115</v>
      </c>
      <c r="F847" s="17" t="str">
        <f>'Warehouse Management'!E847</f>
        <v>USA</v>
      </c>
    </row>
    <row r="848" spans="1:6" x14ac:dyDescent="0.3">
      <c r="A848" s="16" t="str">
        <f>'Warehouse Management'!H848</f>
        <v>P-WD-83578</v>
      </c>
      <c r="B848" s="12" t="s">
        <v>3803</v>
      </c>
      <c r="C848" s="12" t="s">
        <v>3804</v>
      </c>
      <c r="D848" s="25" t="str">
        <f t="shared" si="13"/>
        <v>LD-GER-100482</v>
      </c>
      <c r="E848" s="12" t="s">
        <v>2109</v>
      </c>
      <c r="F848" s="17" t="str">
        <f>'Warehouse Management'!E848</f>
        <v>Germany</v>
      </c>
    </row>
    <row r="849" spans="1:6" x14ac:dyDescent="0.3">
      <c r="A849" s="16" t="str">
        <f>'Warehouse Management'!H849</f>
        <v>P-WD-83579</v>
      </c>
      <c r="B849" s="12" t="s">
        <v>3805</v>
      </c>
      <c r="C849" s="12" t="s">
        <v>3806</v>
      </c>
      <c r="D849" s="25" t="str">
        <f t="shared" si="13"/>
        <v>LD-USA-100578</v>
      </c>
      <c r="E849" s="12" t="s">
        <v>2115</v>
      </c>
      <c r="F849" s="17" t="str">
        <f>'Warehouse Management'!E849</f>
        <v>USA</v>
      </c>
    </row>
    <row r="850" spans="1:6" x14ac:dyDescent="0.3">
      <c r="A850" s="16" t="str">
        <f>'Warehouse Management'!H850</f>
        <v>P-WD-83580</v>
      </c>
      <c r="B850" s="12" t="s">
        <v>3807</v>
      </c>
      <c r="C850" s="12" t="s">
        <v>3808</v>
      </c>
      <c r="D850" s="25" t="str">
        <f t="shared" si="13"/>
        <v>LD-CHI-100873</v>
      </c>
      <c r="E850" s="12" t="s">
        <v>2118</v>
      </c>
      <c r="F850" s="17" t="str">
        <f>'Warehouse Management'!E850</f>
        <v>China</v>
      </c>
    </row>
    <row r="851" spans="1:6" x14ac:dyDescent="0.3">
      <c r="A851" s="16" t="str">
        <f>'Warehouse Management'!H851</f>
        <v>P-WD-83581</v>
      </c>
      <c r="B851" s="12" t="s">
        <v>3809</v>
      </c>
      <c r="C851" s="12" t="s">
        <v>3810</v>
      </c>
      <c r="D851" s="25" t="str">
        <f t="shared" si="13"/>
        <v>LD-GER-100482</v>
      </c>
      <c r="E851" s="12" t="s">
        <v>2109</v>
      </c>
      <c r="F851" s="17" t="str">
        <f>'Warehouse Management'!E851</f>
        <v>Germany</v>
      </c>
    </row>
    <row r="852" spans="1:6" x14ac:dyDescent="0.3">
      <c r="A852" s="16" t="str">
        <f>'Warehouse Management'!H852</f>
        <v>P-WD-83582</v>
      </c>
      <c r="B852" s="12" t="s">
        <v>3811</v>
      </c>
      <c r="C852" s="12" t="s">
        <v>3812</v>
      </c>
      <c r="D852" s="25" t="str">
        <f t="shared" si="13"/>
        <v>LD-GER-100482</v>
      </c>
      <c r="E852" s="12" t="s">
        <v>2109</v>
      </c>
      <c r="F852" s="17" t="str">
        <f>'Warehouse Management'!E852</f>
        <v>Germany</v>
      </c>
    </row>
    <row r="853" spans="1:6" x14ac:dyDescent="0.3">
      <c r="A853" s="16" t="str">
        <f>'Warehouse Management'!H853</f>
        <v>P-WD-83583</v>
      </c>
      <c r="B853" s="12" t="s">
        <v>3813</v>
      </c>
      <c r="C853" s="12" t="s">
        <v>3814</v>
      </c>
      <c r="D853" s="25" t="str">
        <f t="shared" si="13"/>
        <v>LD-CHI-100873</v>
      </c>
      <c r="E853" s="12" t="s">
        <v>2118</v>
      </c>
      <c r="F853" s="17" t="str">
        <f>'Warehouse Management'!E853</f>
        <v>China</v>
      </c>
    </row>
    <row r="854" spans="1:6" x14ac:dyDescent="0.3">
      <c r="A854" s="16" t="str">
        <f>'Warehouse Management'!H854</f>
        <v>P-WD-83584</v>
      </c>
      <c r="B854" s="12" t="s">
        <v>3815</v>
      </c>
      <c r="C854" s="12" t="s">
        <v>3816</v>
      </c>
      <c r="D854" s="25" t="str">
        <f t="shared" si="13"/>
        <v>LD-USA-100578</v>
      </c>
      <c r="E854" s="12" t="s">
        <v>2115</v>
      </c>
      <c r="F854" s="17" t="str">
        <f>'Warehouse Management'!E854</f>
        <v>USA</v>
      </c>
    </row>
    <row r="855" spans="1:6" x14ac:dyDescent="0.3">
      <c r="A855" s="16" t="str">
        <f>'Warehouse Management'!H855</f>
        <v>P-WD-83585</v>
      </c>
      <c r="B855" s="12" t="s">
        <v>3817</v>
      </c>
      <c r="C855" s="12" t="s">
        <v>3818</v>
      </c>
      <c r="D855" s="25" t="str">
        <f t="shared" si="13"/>
        <v>LD-USA-100578</v>
      </c>
      <c r="E855" s="12" t="s">
        <v>2115</v>
      </c>
      <c r="F855" s="17" t="str">
        <f>'Warehouse Management'!E855</f>
        <v>USA</v>
      </c>
    </row>
    <row r="856" spans="1:6" x14ac:dyDescent="0.3">
      <c r="A856" s="16" t="str">
        <f>'Warehouse Management'!H856</f>
        <v>P-WD-83586</v>
      </c>
      <c r="B856" s="12" t="s">
        <v>3819</v>
      </c>
      <c r="C856" s="12" t="s">
        <v>3820</v>
      </c>
      <c r="D856" s="25" t="str">
        <f t="shared" si="13"/>
        <v>LD-CHI-100873</v>
      </c>
      <c r="E856" s="12" t="s">
        <v>2118</v>
      </c>
      <c r="F856" s="17" t="str">
        <f>'Warehouse Management'!E856</f>
        <v>China</v>
      </c>
    </row>
    <row r="857" spans="1:6" x14ac:dyDescent="0.3">
      <c r="A857" s="16" t="str">
        <f>'Warehouse Management'!H857</f>
        <v>P-WD-83587</v>
      </c>
      <c r="B857" s="12" t="s">
        <v>3821</v>
      </c>
      <c r="C857" s="12" t="s">
        <v>3822</v>
      </c>
      <c r="D857" s="25" t="str">
        <f t="shared" si="13"/>
        <v>LD-IND-100844</v>
      </c>
      <c r="E857" s="12" t="s">
        <v>2112</v>
      </c>
      <c r="F857" s="17" t="str">
        <f>'Warehouse Management'!E857</f>
        <v>India</v>
      </c>
    </row>
    <row r="858" spans="1:6" x14ac:dyDescent="0.3">
      <c r="A858" s="16" t="str">
        <f>'Warehouse Management'!H858</f>
        <v>P-WD-83588</v>
      </c>
      <c r="B858" s="12" t="s">
        <v>3823</v>
      </c>
      <c r="C858" s="12" t="s">
        <v>3824</v>
      </c>
      <c r="D858" s="25" t="str">
        <f t="shared" si="13"/>
        <v>LD-USA-100578</v>
      </c>
      <c r="E858" s="12" t="s">
        <v>2115</v>
      </c>
      <c r="F858" s="17" t="str">
        <f>'Warehouse Management'!E858</f>
        <v>USA</v>
      </c>
    </row>
    <row r="859" spans="1:6" x14ac:dyDescent="0.3">
      <c r="A859" s="16" t="str">
        <f>'Warehouse Management'!H859</f>
        <v>P-WD-83589</v>
      </c>
      <c r="B859" s="12" t="s">
        <v>3825</v>
      </c>
      <c r="C859" s="12" t="s">
        <v>3826</v>
      </c>
      <c r="D859" s="25" t="str">
        <f t="shared" si="13"/>
        <v>LD-USA-100578</v>
      </c>
      <c r="E859" s="12" t="s">
        <v>2115</v>
      </c>
      <c r="F859" s="17" t="str">
        <f>'Warehouse Management'!E859</f>
        <v>USA</v>
      </c>
    </row>
    <row r="860" spans="1:6" x14ac:dyDescent="0.3">
      <c r="A860" s="16" t="str">
        <f>'Warehouse Management'!H860</f>
        <v>P-WD-83590</v>
      </c>
      <c r="B860" s="12" t="s">
        <v>3827</v>
      </c>
      <c r="C860" s="12" t="s">
        <v>3828</v>
      </c>
      <c r="D860" s="25" t="str">
        <f t="shared" si="13"/>
        <v>LD-CHI-100873</v>
      </c>
      <c r="E860" s="12" t="s">
        <v>2118</v>
      </c>
      <c r="F860" s="17" t="str">
        <f>'Warehouse Management'!E860</f>
        <v>China</v>
      </c>
    </row>
    <row r="861" spans="1:6" x14ac:dyDescent="0.3">
      <c r="A861" s="16" t="str">
        <f>'Warehouse Management'!H861</f>
        <v>P-WD-83591</v>
      </c>
      <c r="B861" s="12" t="s">
        <v>3829</v>
      </c>
      <c r="C861" s="12" t="s">
        <v>3830</v>
      </c>
      <c r="D861" s="25" t="str">
        <f t="shared" si="13"/>
        <v>LD-USA-100578</v>
      </c>
      <c r="E861" s="12" t="s">
        <v>2115</v>
      </c>
      <c r="F861" s="17" t="str">
        <f>'Warehouse Management'!E861</f>
        <v>USA</v>
      </c>
    </row>
    <row r="862" spans="1:6" x14ac:dyDescent="0.3">
      <c r="A862" s="16" t="str">
        <f>'Warehouse Management'!H862</f>
        <v>P-WD-83592</v>
      </c>
      <c r="B862" s="12" t="s">
        <v>3831</v>
      </c>
      <c r="C862" s="12" t="s">
        <v>3832</v>
      </c>
      <c r="D862" s="25" t="str">
        <f t="shared" si="13"/>
        <v>LD-CHI-100873</v>
      </c>
      <c r="E862" s="12" t="s">
        <v>2118</v>
      </c>
      <c r="F862" s="17" t="str">
        <f>'Warehouse Management'!E862</f>
        <v>China</v>
      </c>
    </row>
    <row r="863" spans="1:6" x14ac:dyDescent="0.3">
      <c r="A863" s="16" t="str">
        <f>'Warehouse Management'!H863</f>
        <v>P-WD-83593</v>
      </c>
      <c r="B863" s="12" t="s">
        <v>3833</v>
      </c>
      <c r="C863" s="12" t="s">
        <v>3834</v>
      </c>
      <c r="D863" s="25" t="str">
        <f t="shared" si="13"/>
        <v>LD-IND-100844</v>
      </c>
      <c r="E863" s="12" t="s">
        <v>2112</v>
      </c>
      <c r="F863" s="17" t="str">
        <f>'Warehouse Management'!E863</f>
        <v>India</v>
      </c>
    </row>
    <row r="864" spans="1:6" x14ac:dyDescent="0.3">
      <c r="A864" s="16" t="str">
        <f>'Warehouse Management'!H864</f>
        <v>P-WD-83594</v>
      </c>
      <c r="B864" s="12" t="s">
        <v>3835</v>
      </c>
      <c r="C864" s="12" t="s">
        <v>3836</v>
      </c>
      <c r="D864" s="25" t="str">
        <f t="shared" si="13"/>
        <v>LD-USA-100578</v>
      </c>
      <c r="E864" s="12" t="s">
        <v>2115</v>
      </c>
      <c r="F864" s="17" t="str">
        <f>'Warehouse Management'!E864</f>
        <v>USA</v>
      </c>
    </row>
    <row r="865" spans="1:6" x14ac:dyDescent="0.3">
      <c r="A865" s="16" t="str">
        <f>'Warehouse Management'!H865</f>
        <v>P-WD-83595</v>
      </c>
      <c r="B865" s="12" t="s">
        <v>3837</v>
      </c>
      <c r="C865" s="12" t="s">
        <v>3838</v>
      </c>
      <c r="D865" s="25" t="str">
        <f t="shared" si="13"/>
        <v>LD-IND-100844</v>
      </c>
      <c r="E865" s="12" t="s">
        <v>2112</v>
      </c>
      <c r="F865" s="17" t="str">
        <f>'Warehouse Management'!E865</f>
        <v>India</v>
      </c>
    </row>
    <row r="866" spans="1:6" x14ac:dyDescent="0.3">
      <c r="A866" s="16" t="str">
        <f>'Warehouse Management'!H866</f>
        <v>P-WD-83596</v>
      </c>
      <c r="B866" s="12" t="s">
        <v>3839</v>
      </c>
      <c r="C866" s="12" t="s">
        <v>3840</v>
      </c>
      <c r="D866" s="25" t="str">
        <f t="shared" si="13"/>
        <v>LD-USA-100578</v>
      </c>
      <c r="E866" s="12" t="s">
        <v>2115</v>
      </c>
      <c r="F866" s="17" t="str">
        <f>'Warehouse Management'!E866</f>
        <v>USA</v>
      </c>
    </row>
    <row r="867" spans="1:6" x14ac:dyDescent="0.3">
      <c r="A867" s="16" t="str">
        <f>'Warehouse Management'!H867</f>
        <v>P-WD-83597</v>
      </c>
      <c r="B867" s="12" t="s">
        <v>3841</v>
      </c>
      <c r="C867" s="12" t="s">
        <v>3842</v>
      </c>
      <c r="D867" s="25" t="str">
        <f t="shared" si="13"/>
        <v>LD-IND-100844</v>
      </c>
      <c r="E867" s="12" t="s">
        <v>2112</v>
      </c>
      <c r="F867" s="17" t="str">
        <f>'Warehouse Management'!E867</f>
        <v>India</v>
      </c>
    </row>
    <row r="868" spans="1:6" x14ac:dyDescent="0.3">
      <c r="A868" s="16" t="str">
        <f>'Warehouse Management'!H868</f>
        <v>P-WD-83598</v>
      </c>
      <c r="B868" s="12" t="s">
        <v>3843</v>
      </c>
      <c r="C868" s="12" t="s">
        <v>3844</v>
      </c>
      <c r="D868" s="25" t="str">
        <f t="shared" si="13"/>
        <v>LD-IND-100844</v>
      </c>
      <c r="E868" s="12" t="s">
        <v>2112</v>
      </c>
      <c r="F868" s="17" t="str">
        <f>'Warehouse Management'!E868</f>
        <v>India</v>
      </c>
    </row>
    <row r="869" spans="1:6" x14ac:dyDescent="0.3">
      <c r="A869" s="16" t="str">
        <f>'Warehouse Management'!H869</f>
        <v>P-WD-83599</v>
      </c>
      <c r="B869" s="12" t="s">
        <v>3845</v>
      </c>
      <c r="C869" s="12" t="s">
        <v>3846</v>
      </c>
      <c r="D869" s="25" t="str">
        <f t="shared" si="13"/>
        <v>LD-USA-100578</v>
      </c>
      <c r="E869" s="12" t="s">
        <v>2115</v>
      </c>
      <c r="F869" s="17" t="str">
        <f>'Warehouse Management'!E869</f>
        <v>USA</v>
      </c>
    </row>
    <row r="870" spans="1:6" x14ac:dyDescent="0.3">
      <c r="A870" s="16" t="str">
        <f>'Warehouse Management'!H870</f>
        <v>P-WD-83600</v>
      </c>
      <c r="B870" s="12" t="s">
        <v>3847</v>
      </c>
      <c r="C870" s="12" t="s">
        <v>3848</v>
      </c>
      <c r="D870" s="25" t="str">
        <f t="shared" si="13"/>
        <v>LD-CHI-100873</v>
      </c>
      <c r="E870" s="12" t="s">
        <v>2118</v>
      </c>
      <c r="F870" s="17" t="str">
        <f>'Warehouse Management'!E870</f>
        <v>China</v>
      </c>
    </row>
    <row r="871" spans="1:6" x14ac:dyDescent="0.3">
      <c r="A871" s="16" t="str">
        <f>'Warehouse Management'!H871</f>
        <v>P-WD-83601</v>
      </c>
      <c r="B871" s="12" t="s">
        <v>3849</v>
      </c>
      <c r="C871" s="12" t="s">
        <v>3850</v>
      </c>
      <c r="D871" s="25" t="str">
        <f t="shared" si="13"/>
        <v>LD-CHI-100873</v>
      </c>
      <c r="E871" s="12" t="s">
        <v>2118</v>
      </c>
      <c r="F871" s="17" t="str">
        <f>'Warehouse Management'!E871</f>
        <v>China</v>
      </c>
    </row>
    <row r="872" spans="1:6" x14ac:dyDescent="0.3">
      <c r="A872" s="16" t="str">
        <f>'Warehouse Management'!H872</f>
        <v>P-WD-83602</v>
      </c>
      <c r="B872" s="12" t="s">
        <v>3851</v>
      </c>
      <c r="C872" s="12" t="s">
        <v>3852</v>
      </c>
      <c r="D872" s="25" t="str">
        <f t="shared" si="13"/>
        <v>LD-IND-100844</v>
      </c>
      <c r="E872" s="12" t="s">
        <v>2112</v>
      </c>
      <c r="F872" s="17" t="str">
        <f>'Warehouse Management'!E872</f>
        <v>India</v>
      </c>
    </row>
    <row r="873" spans="1:6" x14ac:dyDescent="0.3">
      <c r="A873" s="16" t="str">
        <f>'Warehouse Management'!H873</f>
        <v>P-WD-83603</v>
      </c>
      <c r="B873" s="12" t="s">
        <v>3853</v>
      </c>
      <c r="C873" s="12" t="s">
        <v>3854</v>
      </c>
      <c r="D873" s="25" t="str">
        <f t="shared" si="13"/>
        <v>LD-IND-100844</v>
      </c>
      <c r="E873" s="12" t="s">
        <v>2112</v>
      </c>
      <c r="F873" s="17" t="str">
        <f>'Warehouse Management'!E873</f>
        <v>India</v>
      </c>
    </row>
    <row r="874" spans="1:6" x14ac:dyDescent="0.3">
      <c r="A874" s="16" t="str">
        <f>'Warehouse Management'!H874</f>
        <v>P-WD-83604</v>
      </c>
      <c r="B874" s="12" t="s">
        <v>3855</v>
      </c>
      <c r="C874" s="12" t="s">
        <v>3856</v>
      </c>
      <c r="D874" s="25" t="str">
        <f t="shared" si="13"/>
        <v>LD-GER-100482</v>
      </c>
      <c r="E874" s="12" t="s">
        <v>2109</v>
      </c>
      <c r="F874" s="17" t="str">
        <f>'Warehouse Management'!E874</f>
        <v>Germany</v>
      </c>
    </row>
    <row r="875" spans="1:6" x14ac:dyDescent="0.3">
      <c r="A875" s="16" t="str">
        <f>'Warehouse Management'!H875</f>
        <v>P-WD-83605</v>
      </c>
      <c r="B875" s="12" t="s">
        <v>3857</v>
      </c>
      <c r="C875" s="12" t="s">
        <v>3858</v>
      </c>
      <c r="D875" s="25" t="str">
        <f t="shared" si="13"/>
        <v>LD-USA-100578</v>
      </c>
      <c r="E875" s="12" t="s">
        <v>2115</v>
      </c>
      <c r="F875" s="17" t="str">
        <f>'Warehouse Management'!E875</f>
        <v>USA</v>
      </c>
    </row>
    <row r="876" spans="1:6" x14ac:dyDescent="0.3">
      <c r="A876" s="16" t="str">
        <f>'Warehouse Management'!H876</f>
        <v>P-WD-83606</v>
      </c>
      <c r="B876" s="12" t="s">
        <v>3859</v>
      </c>
      <c r="C876" s="12" t="s">
        <v>3860</v>
      </c>
      <c r="D876" s="25" t="str">
        <f t="shared" si="13"/>
        <v>LD-CHI-100873</v>
      </c>
      <c r="E876" s="12" t="s">
        <v>2118</v>
      </c>
      <c r="F876" s="17" t="str">
        <f>'Warehouse Management'!E876</f>
        <v>China</v>
      </c>
    </row>
    <row r="877" spans="1:6" x14ac:dyDescent="0.3">
      <c r="A877" s="16" t="str">
        <f>'Warehouse Management'!H877</f>
        <v>P-WD-83607</v>
      </c>
      <c r="B877" s="12" t="s">
        <v>3861</v>
      </c>
      <c r="C877" s="12" t="s">
        <v>3862</v>
      </c>
      <c r="D877" s="25" t="str">
        <f t="shared" si="13"/>
        <v>LD-IND-100844</v>
      </c>
      <c r="E877" s="12" t="s">
        <v>2112</v>
      </c>
      <c r="F877" s="17" t="str">
        <f>'Warehouse Management'!E877</f>
        <v>India</v>
      </c>
    </row>
    <row r="878" spans="1:6" x14ac:dyDescent="0.3">
      <c r="A878" s="16" t="str">
        <f>'Warehouse Management'!H878</f>
        <v>P-WD-83608</v>
      </c>
      <c r="B878" s="12" t="s">
        <v>3863</v>
      </c>
      <c r="C878" s="12" t="s">
        <v>3864</v>
      </c>
      <c r="D878" s="25" t="str">
        <f t="shared" si="13"/>
        <v>LD-GER-100482</v>
      </c>
      <c r="E878" s="12" t="s">
        <v>2109</v>
      </c>
      <c r="F878" s="17" t="str">
        <f>'Warehouse Management'!E878</f>
        <v>Germany</v>
      </c>
    </row>
    <row r="879" spans="1:6" x14ac:dyDescent="0.3">
      <c r="A879" s="16" t="str">
        <f>'Warehouse Management'!H879</f>
        <v>P-WD-83609</v>
      </c>
      <c r="B879" s="12" t="s">
        <v>3865</v>
      </c>
      <c r="C879" s="12" t="s">
        <v>3866</v>
      </c>
      <c r="D879" s="25" t="str">
        <f t="shared" si="13"/>
        <v>LD-CHI-100873</v>
      </c>
      <c r="E879" s="12" t="s">
        <v>2118</v>
      </c>
      <c r="F879" s="17" t="str">
        <f>'Warehouse Management'!E879</f>
        <v>China</v>
      </c>
    </row>
    <row r="880" spans="1:6" x14ac:dyDescent="0.3">
      <c r="A880" s="16" t="str">
        <f>'Warehouse Management'!H880</f>
        <v>P-WD-83610</v>
      </c>
      <c r="B880" s="12" t="s">
        <v>3867</v>
      </c>
      <c r="C880" s="12" t="s">
        <v>3868</v>
      </c>
      <c r="D880" s="25" t="str">
        <f t="shared" si="13"/>
        <v>LD-CHI-100873</v>
      </c>
      <c r="E880" s="12" t="s">
        <v>2118</v>
      </c>
      <c r="F880" s="17" t="str">
        <f>'Warehouse Management'!E880</f>
        <v>China</v>
      </c>
    </row>
    <row r="881" spans="1:6" x14ac:dyDescent="0.3">
      <c r="A881" s="16" t="str">
        <f>'Warehouse Management'!H881</f>
        <v>P-WD-83611</v>
      </c>
      <c r="B881" s="12" t="s">
        <v>3869</v>
      </c>
      <c r="C881" s="12" t="s">
        <v>3870</v>
      </c>
      <c r="D881" s="25" t="str">
        <f t="shared" si="13"/>
        <v>LD-CHI-100873</v>
      </c>
      <c r="E881" s="12" t="s">
        <v>2118</v>
      </c>
      <c r="F881" s="17" t="str">
        <f>'Warehouse Management'!E881</f>
        <v>China</v>
      </c>
    </row>
    <row r="882" spans="1:6" x14ac:dyDescent="0.3">
      <c r="A882" s="16" t="str">
        <f>'Warehouse Management'!H882</f>
        <v>P-WD-83612</v>
      </c>
      <c r="B882" s="12" t="s">
        <v>3871</v>
      </c>
      <c r="C882" s="12" t="s">
        <v>3872</v>
      </c>
      <c r="D882" s="25" t="str">
        <f t="shared" si="13"/>
        <v>LD-GER-100482</v>
      </c>
      <c r="E882" s="12" t="s">
        <v>2109</v>
      </c>
      <c r="F882" s="17" t="str">
        <f>'Warehouse Management'!E882</f>
        <v>Germany</v>
      </c>
    </row>
    <row r="883" spans="1:6" x14ac:dyDescent="0.3">
      <c r="A883" s="16" t="str">
        <f>'Warehouse Management'!H883</f>
        <v>P-WD-83613</v>
      </c>
      <c r="B883" s="12" t="s">
        <v>3873</v>
      </c>
      <c r="C883" s="12" t="s">
        <v>3874</v>
      </c>
      <c r="D883" s="25" t="str">
        <f t="shared" si="13"/>
        <v>LD-CHI-100873</v>
      </c>
      <c r="E883" s="12" t="s">
        <v>2118</v>
      </c>
      <c r="F883" s="17" t="str">
        <f>'Warehouse Management'!E883</f>
        <v>China</v>
      </c>
    </row>
    <row r="884" spans="1:6" x14ac:dyDescent="0.3">
      <c r="A884" s="16" t="str">
        <f>'Warehouse Management'!H884</f>
        <v>P-WD-83614</v>
      </c>
      <c r="B884" s="12" t="s">
        <v>3875</v>
      </c>
      <c r="C884" s="12" t="s">
        <v>3876</v>
      </c>
      <c r="D884" s="25" t="str">
        <f t="shared" si="13"/>
        <v>LD-USA-100578</v>
      </c>
      <c r="E884" s="12" t="s">
        <v>2115</v>
      </c>
      <c r="F884" s="17" t="str">
        <f>'Warehouse Management'!E884</f>
        <v>USA</v>
      </c>
    </row>
    <row r="885" spans="1:6" x14ac:dyDescent="0.3">
      <c r="A885" s="16" t="str">
        <f>'Warehouse Management'!H885</f>
        <v>P-WD-83615</v>
      </c>
      <c r="B885" s="12" t="s">
        <v>3877</v>
      </c>
      <c r="C885" s="12" t="s">
        <v>3878</v>
      </c>
      <c r="D885" s="25" t="str">
        <f t="shared" si="13"/>
        <v>LD-IND-100844</v>
      </c>
      <c r="E885" s="12" t="s">
        <v>2112</v>
      </c>
      <c r="F885" s="17" t="str">
        <f>'Warehouse Management'!E885</f>
        <v>India</v>
      </c>
    </row>
    <row r="886" spans="1:6" x14ac:dyDescent="0.3">
      <c r="A886" s="16" t="str">
        <f>'Warehouse Management'!H886</f>
        <v>P-WD-83616</v>
      </c>
      <c r="B886" s="12" t="s">
        <v>3879</v>
      </c>
      <c r="C886" s="12" t="s">
        <v>3880</v>
      </c>
      <c r="D886" s="25" t="str">
        <f t="shared" si="13"/>
        <v>LD-IND-100844</v>
      </c>
      <c r="E886" s="12" t="s">
        <v>2112</v>
      </c>
      <c r="F886" s="17" t="str">
        <f>'Warehouse Management'!E886</f>
        <v>India</v>
      </c>
    </row>
    <row r="887" spans="1:6" x14ac:dyDescent="0.3">
      <c r="A887" s="16" t="str">
        <f>'Warehouse Management'!H887</f>
        <v>P-WD-83617</v>
      </c>
      <c r="B887" s="12" t="s">
        <v>3881</v>
      </c>
      <c r="C887" s="12" t="s">
        <v>3882</v>
      </c>
      <c r="D887" s="25" t="str">
        <f t="shared" si="13"/>
        <v>LD-USA-100578</v>
      </c>
      <c r="E887" s="12" t="s">
        <v>2115</v>
      </c>
      <c r="F887" s="17" t="str">
        <f>'Warehouse Management'!E887</f>
        <v>USA</v>
      </c>
    </row>
    <row r="888" spans="1:6" x14ac:dyDescent="0.3">
      <c r="A888" s="16" t="str">
        <f>'Warehouse Management'!H888</f>
        <v>P-WD-83618</v>
      </c>
      <c r="B888" s="12" t="s">
        <v>3883</v>
      </c>
      <c r="C888" s="12" t="s">
        <v>3884</v>
      </c>
      <c r="D888" s="25" t="str">
        <f t="shared" si="13"/>
        <v>LD-USA-100578</v>
      </c>
      <c r="E888" s="12" t="s">
        <v>2115</v>
      </c>
      <c r="F888" s="17" t="str">
        <f>'Warehouse Management'!E888</f>
        <v>USA</v>
      </c>
    </row>
    <row r="889" spans="1:6" x14ac:dyDescent="0.3">
      <c r="A889" s="16" t="str">
        <f>'Warehouse Management'!H889</f>
        <v>P-WD-83619</v>
      </c>
      <c r="B889" s="12" t="s">
        <v>3885</v>
      </c>
      <c r="C889" s="12" t="s">
        <v>3886</v>
      </c>
      <c r="D889" s="25" t="str">
        <f t="shared" si="13"/>
        <v>LD-IND-100844</v>
      </c>
      <c r="E889" s="12" t="s">
        <v>2112</v>
      </c>
      <c r="F889" s="17" t="str">
        <f>'Warehouse Management'!E889</f>
        <v>India</v>
      </c>
    </row>
    <row r="890" spans="1:6" x14ac:dyDescent="0.3">
      <c r="A890" s="16" t="str">
        <f>'Warehouse Management'!H890</f>
        <v>P-WD-83620</v>
      </c>
      <c r="B890" s="12" t="s">
        <v>3887</v>
      </c>
      <c r="C890" s="12" t="s">
        <v>3888</v>
      </c>
      <c r="D890" s="25" t="str">
        <f t="shared" si="13"/>
        <v>LD-USA-100578</v>
      </c>
      <c r="E890" s="12" t="s">
        <v>2115</v>
      </c>
      <c r="F890" s="17" t="str">
        <f>'Warehouse Management'!E890</f>
        <v>USA</v>
      </c>
    </row>
    <row r="891" spans="1:6" x14ac:dyDescent="0.3">
      <c r="A891" s="16" t="str">
        <f>'Warehouse Management'!H891</f>
        <v>P-WD-83621</v>
      </c>
      <c r="B891" s="12" t="s">
        <v>3889</v>
      </c>
      <c r="C891" s="12" t="s">
        <v>3890</v>
      </c>
      <c r="D891" s="25" t="str">
        <f t="shared" si="13"/>
        <v>LD-CHI-100873</v>
      </c>
      <c r="E891" s="12" t="s">
        <v>2118</v>
      </c>
      <c r="F891" s="17" t="str">
        <f>'Warehouse Management'!E891</f>
        <v>China</v>
      </c>
    </row>
    <row r="892" spans="1:6" x14ac:dyDescent="0.3">
      <c r="A892" s="16" t="str">
        <f>'Warehouse Management'!H892</f>
        <v>P-WD-83622</v>
      </c>
      <c r="B892" s="12" t="s">
        <v>3891</v>
      </c>
      <c r="C892" s="12" t="s">
        <v>3892</v>
      </c>
      <c r="D892" s="25" t="str">
        <f t="shared" si="13"/>
        <v>LD-GER-100482</v>
      </c>
      <c r="E892" s="12" t="s">
        <v>2109</v>
      </c>
      <c r="F892" s="17" t="str">
        <f>'Warehouse Management'!E892</f>
        <v>Germany</v>
      </c>
    </row>
    <row r="893" spans="1:6" x14ac:dyDescent="0.3">
      <c r="A893" s="16" t="str">
        <f>'Warehouse Management'!H893</f>
        <v>P-WD-83623</v>
      </c>
      <c r="B893" s="12" t="s">
        <v>3893</v>
      </c>
      <c r="C893" s="12" t="s">
        <v>3894</v>
      </c>
      <c r="D893" s="25" t="str">
        <f t="shared" si="13"/>
        <v>LD-IND-100844</v>
      </c>
      <c r="E893" s="12" t="s">
        <v>2112</v>
      </c>
      <c r="F893" s="17" t="str">
        <f>'Warehouse Management'!E893</f>
        <v>India</v>
      </c>
    </row>
    <row r="894" spans="1:6" x14ac:dyDescent="0.3">
      <c r="A894" s="16" t="str">
        <f>'Warehouse Management'!H894</f>
        <v>P-WD-83624</v>
      </c>
      <c r="B894" s="12" t="s">
        <v>3895</v>
      </c>
      <c r="C894" s="12" t="s">
        <v>3896</v>
      </c>
      <c r="D894" s="25" t="str">
        <f t="shared" si="13"/>
        <v>LD-GER-100482</v>
      </c>
      <c r="E894" s="12" t="s">
        <v>2109</v>
      </c>
      <c r="F894" s="17" t="str">
        <f>'Warehouse Management'!E894</f>
        <v>Germany</v>
      </c>
    </row>
    <row r="895" spans="1:6" x14ac:dyDescent="0.3">
      <c r="A895" s="16" t="str">
        <f>'Warehouse Management'!H895</f>
        <v>P-WD-83625</v>
      </c>
      <c r="B895" s="12" t="s">
        <v>3897</v>
      </c>
      <c r="C895" s="12" t="s">
        <v>3898</v>
      </c>
      <c r="D895" s="25" t="str">
        <f t="shared" si="13"/>
        <v>LD-CHI-100873</v>
      </c>
      <c r="E895" s="12" t="s">
        <v>2118</v>
      </c>
      <c r="F895" s="17" t="str">
        <f>'Warehouse Management'!E895</f>
        <v>China</v>
      </c>
    </row>
    <row r="896" spans="1:6" x14ac:dyDescent="0.3">
      <c r="A896" s="16" t="str">
        <f>'Warehouse Management'!H896</f>
        <v>P-WD-83626</v>
      </c>
      <c r="B896" s="12" t="s">
        <v>3899</v>
      </c>
      <c r="C896" s="12" t="s">
        <v>3900</v>
      </c>
      <c r="D896" s="25" t="str">
        <f t="shared" si="13"/>
        <v>LD-IND-100844</v>
      </c>
      <c r="E896" s="12" t="s">
        <v>2112</v>
      </c>
      <c r="F896" s="17" t="str">
        <f>'Warehouse Management'!E896</f>
        <v>India</v>
      </c>
    </row>
    <row r="897" spans="1:6" x14ac:dyDescent="0.3">
      <c r="A897" s="16" t="str">
        <f>'Warehouse Management'!H897</f>
        <v>P-WD-83627</v>
      </c>
      <c r="B897" s="12" t="s">
        <v>3901</v>
      </c>
      <c r="C897" s="12" t="s">
        <v>3902</v>
      </c>
      <c r="D897" s="25" t="str">
        <f t="shared" si="13"/>
        <v>LD-IND-100844</v>
      </c>
      <c r="E897" s="12" t="s">
        <v>2112</v>
      </c>
      <c r="F897" s="17" t="str">
        <f>'Warehouse Management'!E897</f>
        <v>India</v>
      </c>
    </row>
    <row r="898" spans="1:6" x14ac:dyDescent="0.3">
      <c r="A898" s="16" t="str">
        <f>'Warehouse Management'!H898</f>
        <v>P-WD-83628</v>
      </c>
      <c r="B898" s="12" t="s">
        <v>3903</v>
      </c>
      <c r="C898" s="12" t="s">
        <v>3904</v>
      </c>
      <c r="D898" s="25" t="str">
        <f t="shared" ref="D898:D961" si="14">IF(F898="Germany","LD-GER-100482",IF(F898="China","LD-CHI-100873",IF(F898="India","LD-IND-100844",IF(F898="USA","LD-USA-100578",""))))</f>
        <v>LD-IND-100844</v>
      </c>
      <c r="E898" s="12" t="s">
        <v>2112</v>
      </c>
      <c r="F898" s="17" t="str">
        <f>'Warehouse Management'!E898</f>
        <v>India</v>
      </c>
    </row>
    <row r="899" spans="1:6" x14ac:dyDescent="0.3">
      <c r="A899" s="16" t="str">
        <f>'Warehouse Management'!H899</f>
        <v>P-WD-83629</v>
      </c>
      <c r="B899" s="12" t="s">
        <v>3905</v>
      </c>
      <c r="C899" s="12" t="s">
        <v>3906</v>
      </c>
      <c r="D899" s="25" t="str">
        <f t="shared" si="14"/>
        <v>LD-GER-100482</v>
      </c>
      <c r="E899" s="12" t="s">
        <v>2109</v>
      </c>
      <c r="F899" s="17" t="str">
        <f>'Warehouse Management'!E899</f>
        <v>Germany</v>
      </c>
    </row>
    <row r="900" spans="1:6" x14ac:dyDescent="0.3">
      <c r="A900" s="16" t="str">
        <f>'Warehouse Management'!H900</f>
        <v>P-WD-83630</v>
      </c>
      <c r="B900" s="12" t="s">
        <v>3907</v>
      </c>
      <c r="C900" s="12" t="s">
        <v>3908</v>
      </c>
      <c r="D900" s="25" t="str">
        <f t="shared" si="14"/>
        <v>LD-CHI-100873</v>
      </c>
      <c r="E900" s="12" t="s">
        <v>2118</v>
      </c>
      <c r="F900" s="17" t="str">
        <f>'Warehouse Management'!E900</f>
        <v>China</v>
      </c>
    </row>
    <row r="901" spans="1:6" x14ac:dyDescent="0.3">
      <c r="A901" s="16" t="str">
        <f>'Warehouse Management'!H901</f>
        <v>P-WD-83631</v>
      </c>
      <c r="B901" s="12" t="s">
        <v>3909</v>
      </c>
      <c r="C901" s="12" t="s">
        <v>3910</v>
      </c>
      <c r="D901" s="25" t="str">
        <f t="shared" si="14"/>
        <v>LD-GER-100482</v>
      </c>
      <c r="E901" s="12" t="s">
        <v>2109</v>
      </c>
      <c r="F901" s="17" t="str">
        <f>'Warehouse Management'!E901</f>
        <v>Germany</v>
      </c>
    </row>
    <row r="902" spans="1:6" x14ac:dyDescent="0.3">
      <c r="A902" s="16" t="str">
        <f>'Warehouse Management'!H902</f>
        <v>P-WD-83632</v>
      </c>
      <c r="B902" s="12" t="s">
        <v>3911</v>
      </c>
      <c r="C902" s="12" t="s">
        <v>3912</v>
      </c>
      <c r="D902" s="25" t="str">
        <f t="shared" si="14"/>
        <v>LD-CHI-100873</v>
      </c>
      <c r="E902" s="12" t="s">
        <v>2118</v>
      </c>
      <c r="F902" s="17" t="str">
        <f>'Warehouse Management'!E902</f>
        <v>China</v>
      </c>
    </row>
    <row r="903" spans="1:6" x14ac:dyDescent="0.3">
      <c r="A903" s="16" t="str">
        <f>'Warehouse Management'!H903</f>
        <v>P-WD-83633</v>
      </c>
      <c r="B903" s="12" t="s">
        <v>3913</v>
      </c>
      <c r="C903" s="12" t="s">
        <v>3914</v>
      </c>
      <c r="D903" s="25" t="str">
        <f t="shared" si="14"/>
        <v>LD-CHI-100873</v>
      </c>
      <c r="E903" s="12" t="s">
        <v>2118</v>
      </c>
      <c r="F903" s="17" t="str">
        <f>'Warehouse Management'!E903</f>
        <v>China</v>
      </c>
    </row>
    <row r="904" spans="1:6" x14ac:dyDescent="0.3">
      <c r="A904" s="16" t="str">
        <f>'Warehouse Management'!H904</f>
        <v>P-WD-83634</v>
      </c>
      <c r="B904" s="12" t="s">
        <v>3915</v>
      </c>
      <c r="C904" s="12" t="s">
        <v>3916</v>
      </c>
      <c r="D904" s="25" t="str">
        <f t="shared" si="14"/>
        <v>LD-GER-100482</v>
      </c>
      <c r="E904" s="12" t="s">
        <v>2109</v>
      </c>
      <c r="F904" s="17" t="str">
        <f>'Warehouse Management'!E904</f>
        <v>Germany</v>
      </c>
    </row>
    <row r="905" spans="1:6" x14ac:dyDescent="0.3">
      <c r="A905" s="16" t="str">
        <f>'Warehouse Management'!H905</f>
        <v>P-WD-83635</v>
      </c>
      <c r="B905" s="12" t="s">
        <v>3917</v>
      </c>
      <c r="C905" s="12" t="s">
        <v>3918</v>
      </c>
      <c r="D905" s="25" t="str">
        <f t="shared" si="14"/>
        <v>LD-GER-100482</v>
      </c>
      <c r="E905" s="12" t="s">
        <v>2109</v>
      </c>
      <c r="F905" s="17" t="str">
        <f>'Warehouse Management'!E905</f>
        <v>Germany</v>
      </c>
    </row>
    <row r="906" spans="1:6" x14ac:dyDescent="0.3">
      <c r="A906" s="16" t="str">
        <f>'Warehouse Management'!H906</f>
        <v>P-WD-83636</v>
      </c>
      <c r="B906" s="12" t="s">
        <v>3919</v>
      </c>
      <c r="C906" s="12" t="s">
        <v>3920</v>
      </c>
      <c r="D906" s="25" t="str">
        <f t="shared" si="14"/>
        <v>LD-IND-100844</v>
      </c>
      <c r="E906" s="12" t="s">
        <v>2112</v>
      </c>
      <c r="F906" s="17" t="str">
        <f>'Warehouse Management'!E906</f>
        <v>India</v>
      </c>
    </row>
    <row r="907" spans="1:6" x14ac:dyDescent="0.3">
      <c r="A907" s="16" t="str">
        <f>'Warehouse Management'!H907</f>
        <v>P-WD-83637</v>
      </c>
      <c r="B907" s="12" t="s">
        <v>3921</v>
      </c>
      <c r="C907" s="12" t="s">
        <v>3922</v>
      </c>
      <c r="D907" s="25" t="str">
        <f t="shared" si="14"/>
        <v>LD-CHI-100873</v>
      </c>
      <c r="E907" s="12" t="s">
        <v>2118</v>
      </c>
      <c r="F907" s="17" t="str">
        <f>'Warehouse Management'!E907</f>
        <v>China</v>
      </c>
    </row>
    <row r="908" spans="1:6" x14ac:dyDescent="0.3">
      <c r="A908" s="16" t="str">
        <f>'Warehouse Management'!H908</f>
        <v>P-WD-83638</v>
      </c>
      <c r="B908" s="12" t="s">
        <v>3923</v>
      </c>
      <c r="C908" s="12" t="s">
        <v>3924</v>
      </c>
      <c r="D908" s="25" t="str">
        <f t="shared" si="14"/>
        <v>LD-USA-100578</v>
      </c>
      <c r="E908" s="12" t="s">
        <v>2115</v>
      </c>
      <c r="F908" s="17" t="str">
        <f>'Warehouse Management'!E908</f>
        <v>USA</v>
      </c>
    </row>
    <row r="909" spans="1:6" x14ac:dyDescent="0.3">
      <c r="A909" s="16" t="str">
        <f>'Warehouse Management'!H909</f>
        <v>P-WD-83639</v>
      </c>
      <c r="B909" s="12" t="s">
        <v>3925</v>
      </c>
      <c r="C909" s="12" t="s">
        <v>3926</v>
      </c>
      <c r="D909" s="25" t="str">
        <f t="shared" si="14"/>
        <v>LD-GER-100482</v>
      </c>
      <c r="E909" s="12" t="s">
        <v>2109</v>
      </c>
      <c r="F909" s="17" t="str">
        <f>'Warehouse Management'!E909</f>
        <v>Germany</v>
      </c>
    </row>
    <row r="910" spans="1:6" x14ac:dyDescent="0.3">
      <c r="A910" s="16" t="str">
        <f>'Warehouse Management'!H910</f>
        <v>P-WD-83640</v>
      </c>
      <c r="B910" s="12" t="s">
        <v>3927</v>
      </c>
      <c r="C910" s="12" t="s">
        <v>3928</v>
      </c>
      <c r="D910" s="25" t="str">
        <f t="shared" si="14"/>
        <v>LD-CHI-100873</v>
      </c>
      <c r="E910" s="12" t="s">
        <v>2118</v>
      </c>
      <c r="F910" s="17" t="str">
        <f>'Warehouse Management'!E910</f>
        <v>China</v>
      </c>
    </row>
    <row r="911" spans="1:6" x14ac:dyDescent="0.3">
      <c r="A911" s="16" t="str">
        <f>'Warehouse Management'!H911</f>
        <v>P-WD-83641</v>
      </c>
      <c r="B911" s="12" t="s">
        <v>3929</v>
      </c>
      <c r="C911" s="12" t="s">
        <v>3930</v>
      </c>
      <c r="D911" s="25" t="str">
        <f t="shared" si="14"/>
        <v>LD-GER-100482</v>
      </c>
      <c r="E911" s="12" t="s">
        <v>2109</v>
      </c>
      <c r="F911" s="17" t="str">
        <f>'Warehouse Management'!E911</f>
        <v>Germany</v>
      </c>
    </row>
    <row r="912" spans="1:6" x14ac:dyDescent="0.3">
      <c r="A912" s="16" t="str">
        <f>'Warehouse Management'!H912</f>
        <v>P-WD-83642</v>
      </c>
      <c r="B912" s="12" t="s">
        <v>3931</v>
      </c>
      <c r="C912" s="12" t="s">
        <v>3932</v>
      </c>
      <c r="D912" s="25" t="str">
        <f t="shared" si="14"/>
        <v>LD-IND-100844</v>
      </c>
      <c r="E912" s="12" t="s">
        <v>2112</v>
      </c>
      <c r="F912" s="17" t="str">
        <f>'Warehouse Management'!E912</f>
        <v>India</v>
      </c>
    </row>
    <row r="913" spans="1:6" x14ac:dyDescent="0.3">
      <c r="A913" s="16" t="str">
        <f>'Warehouse Management'!H913</f>
        <v>P-WD-83643</v>
      </c>
      <c r="B913" s="12" t="s">
        <v>3933</v>
      </c>
      <c r="C913" s="12" t="s">
        <v>3934</v>
      </c>
      <c r="D913" s="25" t="str">
        <f t="shared" si="14"/>
        <v>LD-IND-100844</v>
      </c>
      <c r="E913" s="12" t="s">
        <v>2112</v>
      </c>
      <c r="F913" s="17" t="str">
        <f>'Warehouse Management'!E913</f>
        <v>India</v>
      </c>
    </row>
    <row r="914" spans="1:6" x14ac:dyDescent="0.3">
      <c r="A914" s="16" t="str">
        <f>'Warehouse Management'!H914</f>
        <v>P-WD-83644</v>
      </c>
      <c r="B914" s="12" t="s">
        <v>3935</v>
      </c>
      <c r="C914" s="12" t="s">
        <v>3936</v>
      </c>
      <c r="D914" s="25" t="str">
        <f t="shared" si="14"/>
        <v>LD-GER-100482</v>
      </c>
      <c r="E914" s="12" t="s">
        <v>2109</v>
      </c>
      <c r="F914" s="17" t="str">
        <f>'Warehouse Management'!E914</f>
        <v>Germany</v>
      </c>
    </row>
    <row r="915" spans="1:6" x14ac:dyDescent="0.3">
      <c r="A915" s="16" t="str">
        <f>'Warehouse Management'!H915</f>
        <v>P-WD-83645</v>
      </c>
      <c r="B915" s="12" t="s">
        <v>3937</v>
      </c>
      <c r="C915" s="12" t="s">
        <v>3938</v>
      </c>
      <c r="D915" s="25" t="str">
        <f t="shared" si="14"/>
        <v>LD-IND-100844</v>
      </c>
      <c r="E915" s="12" t="s">
        <v>2112</v>
      </c>
      <c r="F915" s="17" t="str">
        <f>'Warehouse Management'!E915</f>
        <v>India</v>
      </c>
    </row>
    <row r="916" spans="1:6" x14ac:dyDescent="0.3">
      <c r="A916" s="16" t="str">
        <f>'Warehouse Management'!H916</f>
        <v>P-WD-83646</v>
      </c>
      <c r="B916" s="12" t="s">
        <v>3939</v>
      </c>
      <c r="C916" s="12" t="s">
        <v>3940</v>
      </c>
      <c r="D916" s="25" t="str">
        <f t="shared" si="14"/>
        <v>LD-GER-100482</v>
      </c>
      <c r="E916" s="12" t="s">
        <v>2109</v>
      </c>
      <c r="F916" s="17" t="str">
        <f>'Warehouse Management'!E916</f>
        <v>Germany</v>
      </c>
    </row>
    <row r="917" spans="1:6" x14ac:dyDescent="0.3">
      <c r="A917" s="16" t="str">
        <f>'Warehouse Management'!H917</f>
        <v>P-WD-83647</v>
      </c>
      <c r="B917" s="12" t="s">
        <v>3941</v>
      </c>
      <c r="C917" s="12" t="s">
        <v>3942</v>
      </c>
      <c r="D917" s="25" t="str">
        <f t="shared" si="14"/>
        <v>LD-IND-100844</v>
      </c>
      <c r="E917" s="12" t="s">
        <v>2112</v>
      </c>
      <c r="F917" s="17" t="str">
        <f>'Warehouse Management'!E917</f>
        <v>India</v>
      </c>
    </row>
    <row r="918" spans="1:6" x14ac:dyDescent="0.3">
      <c r="A918" s="16" t="str">
        <f>'Warehouse Management'!H918</f>
        <v>P-WD-83648</v>
      </c>
      <c r="B918" s="12" t="s">
        <v>3943</v>
      </c>
      <c r="C918" s="12" t="s">
        <v>3944</v>
      </c>
      <c r="D918" s="25" t="str">
        <f t="shared" si="14"/>
        <v>LD-IND-100844</v>
      </c>
      <c r="E918" s="12" t="s">
        <v>2112</v>
      </c>
      <c r="F918" s="17" t="str">
        <f>'Warehouse Management'!E918</f>
        <v>India</v>
      </c>
    </row>
    <row r="919" spans="1:6" x14ac:dyDescent="0.3">
      <c r="A919" s="16" t="str">
        <f>'Warehouse Management'!H919</f>
        <v>P-WD-83649</v>
      </c>
      <c r="B919" s="12" t="s">
        <v>3945</v>
      </c>
      <c r="C919" s="12" t="s">
        <v>3946</v>
      </c>
      <c r="D919" s="25" t="str">
        <f t="shared" si="14"/>
        <v>LD-GER-100482</v>
      </c>
      <c r="E919" s="12" t="s">
        <v>2109</v>
      </c>
      <c r="F919" s="17" t="str">
        <f>'Warehouse Management'!E919</f>
        <v>Germany</v>
      </c>
    </row>
    <row r="920" spans="1:6" x14ac:dyDescent="0.3">
      <c r="A920" s="16" t="str">
        <f>'Warehouse Management'!H920</f>
        <v>P-WD-83650</v>
      </c>
      <c r="B920" s="12" t="s">
        <v>3947</v>
      </c>
      <c r="C920" s="12" t="s">
        <v>3948</v>
      </c>
      <c r="D920" s="25" t="str">
        <f t="shared" si="14"/>
        <v>LD-USA-100578</v>
      </c>
      <c r="E920" s="12" t="s">
        <v>2115</v>
      </c>
      <c r="F920" s="17" t="str">
        <f>'Warehouse Management'!E920</f>
        <v>USA</v>
      </c>
    </row>
    <row r="921" spans="1:6" x14ac:dyDescent="0.3">
      <c r="A921" s="16" t="str">
        <f>'Warehouse Management'!H921</f>
        <v>P-WD-83651</v>
      </c>
      <c r="B921" s="12" t="s">
        <v>3949</v>
      </c>
      <c r="C921" s="12" t="s">
        <v>3950</v>
      </c>
      <c r="D921" s="25" t="str">
        <f t="shared" si="14"/>
        <v>LD-IND-100844</v>
      </c>
      <c r="E921" s="12" t="s">
        <v>2112</v>
      </c>
      <c r="F921" s="17" t="str">
        <f>'Warehouse Management'!E921</f>
        <v>India</v>
      </c>
    </row>
    <row r="922" spans="1:6" x14ac:dyDescent="0.3">
      <c r="A922" s="16" t="str">
        <f>'Warehouse Management'!H922</f>
        <v>P-WD-83652</v>
      </c>
      <c r="B922" s="12" t="s">
        <v>3951</v>
      </c>
      <c r="C922" s="12" t="s">
        <v>3952</v>
      </c>
      <c r="D922" s="25" t="str">
        <f t="shared" si="14"/>
        <v>LD-CHI-100873</v>
      </c>
      <c r="E922" s="12" t="s">
        <v>2118</v>
      </c>
      <c r="F922" s="17" t="str">
        <f>'Warehouse Management'!E922</f>
        <v>China</v>
      </c>
    </row>
    <row r="923" spans="1:6" x14ac:dyDescent="0.3">
      <c r="A923" s="16" t="str">
        <f>'Warehouse Management'!H923</f>
        <v>P-WD-83653</v>
      </c>
      <c r="B923" s="12" t="s">
        <v>3953</v>
      </c>
      <c r="C923" s="12" t="s">
        <v>3954</v>
      </c>
      <c r="D923" s="25" t="str">
        <f t="shared" si="14"/>
        <v>LD-IND-100844</v>
      </c>
      <c r="E923" s="12" t="s">
        <v>2112</v>
      </c>
      <c r="F923" s="17" t="str">
        <f>'Warehouse Management'!E923</f>
        <v>India</v>
      </c>
    </row>
    <row r="924" spans="1:6" x14ac:dyDescent="0.3">
      <c r="A924" s="16" t="str">
        <f>'Warehouse Management'!H924</f>
        <v>P-WD-83654</v>
      </c>
      <c r="B924" s="12" t="s">
        <v>3955</v>
      </c>
      <c r="C924" s="12" t="s">
        <v>3956</v>
      </c>
      <c r="D924" s="25" t="str">
        <f t="shared" si="14"/>
        <v>LD-USA-100578</v>
      </c>
      <c r="E924" s="12" t="s">
        <v>2115</v>
      </c>
      <c r="F924" s="17" t="str">
        <f>'Warehouse Management'!E924</f>
        <v>USA</v>
      </c>
    </row>
    <row r="925" spans="1:6" x14ac:dyDescent="0.3">
      <c r="A925" s="16" t="str">
        <f>'Warehouse Management'!H925</f>
        <v>P-WD-83655</v>
      </c>
      <c r="B925" s="12" t="s">
        <v>3957</v>
      </c>
      <c r="C925" s="12" t="s">
        <v>3958</v>
      </c>
      <c r="D925" s="25" t="str">
        <f t="shared" si="14"/>
        <v>LD-CHI-100873</v>
      </c>
      <c r="E925" s="12" t="s">
        <v>2118</v>
      </c>
      <c r="F925" s="17" t="str">
        <f>'Warehouse Management'!E925</f>
        <v>China</v>
      </c>
    </row>
    <row r="926" spans="1:6" x14ac:dyDescent="0.3">
      <c r="A926" s="16" t="str">
        <f>'Warehouse Management'!H926</f>
        <v>P-WD-83656</v>
      </c>
      <c r="B926" s="12" t="s">
        <v>3959</v>
      </c>
      <c r="C926" s="12" t="s">
        <v>3960</v>
      </c>
      <c r="D926" s="25" t="str">
        <f t="shared" si="14"/>
        <v>LD-USA-100578</v>
      </c>
      <c r="E926" s="12" t="s">
        <v>2115</v>
      </c>
      <c r="F926" s="17" t="str">
        <f>'Warehouse Management'!E926</f>
        <v>USA</v>
      </c>
    </row>
    <row r="927" spans="1:6" x14ac:dyDescent="0.3">
      <c r="A927" s="16" t="str">
        <f>'Warehouse Management'!H927</f>
        <v>P-WD-83657</v>
      </c>
      <c r="B927" s="12" t="s">
        <v>3961</v>
      </c>
      <c r="C927" s="12" t="s">
        <v>3962</v>
      </c>
      <c r="D927" s="25" t="str">
        <f t="shared" si="14"/>
        <v>LD-CHI-100873</v>
      </c>
      <c r="E927" s="12" t="s">
        <v>2118</v>
      </c>
      <c r="F927" s="17" t="str">
        <f>'Warehouse Management'!E927</f>
        <v>China</v>
      </c>
    </row>
    <row r="928" spans="1:6" x14ac:dyDescent="0.3">
      <c r="A928" s="16" t="str">
        <f>'Warehouse Management'!H928</f>
        <v>P-WD-83658</v>
      </c>
      <c r="B928" s="12" t="s">
        <v>3963</v>
      </c>
      <c r="C928" s="12" t="s">
        <v>3964</v>
      </c>
      <c r="D928" s="25" t="str">
        <f t="shared" si="14"/>
        <v>LD-GER-100482</v>
      </c>
      <c r="E928" s="12" t="s">
        <v>2109</v>
      </c>
      <c r="F928" s="17" t="str">
        <f>'Warehouse Management'!E928</f>
        <v>Germany</v>
      </c>
    </row>
    <row r="929" spans="1:6" x14ac:dyDescent="0.3">
      <c r="A929" s="16" t="str">
        <f>'Warehouse Management'!H929</f>
        <v>P-WD-83659</v>
      </c>
      <c r="B929" s="12" t="s">
        <v>3965</v>
      </c>
      <c r="C929" s="12" t="s">
        <v>3966</v>
      </c>
      <c r="D929" s="25" t="str">
        <f t="shared" si="14"/>
        <v>LD-USA-100578</v>
      </c>
      <c r="E929" s="12" t="s">
        <v>2115</v>
      </c>
      <c r="F929" s="17" t="str">
        <f>'Warehouse Management'!E929</f>
        <v>USA</v>
      </c>
    </row>
    <row r="930" spans="1:6" x14ac:dyDescent="0.3">
      <c r="A930" s="16" t="str">
        <f>'Warehouse Management'!H930</f>
        <v>P-WD-83660</v>
      </c>
      <c r="B930" s="12" t="s">
        <v>3967</v>
      </c>
      <c r="C930" s="12" t="s">
        <v>3968</v>
      </c>
      <c r="D930" s="25" t="str">
        <f t="shared" si="14"/>
        <v>LD-CHI-100873</v>
      </c>
      <c r="E930" s="12" t="s">
        <v>2118</v>
      </c>
      <c r="F930" s="17" t="str">
        <f>'Warehouse Management'!E930</f>
        <v>China</v>
      </c>
    </row>
    <row r="931" spans="1:6" x14ac:dyDescent="0.3">
      <c r="A931" s="16" t="str">
        <f>'Warehouse Management'!H931</f>
        <v>P-WD-83661</v>
      </c>
      <c r="B931" s="12" t="s">
        <v>3969</v>
      </c>
      <c r="C931" s="12" t="s">
        <v>3970</v>
      </c>
      <c r="D931" s="25" t="str">
        <f t="shared" si="14"/>
        <v>LD-GER-100482</v>
      </c>
      <c r="E931" s="12" t="s">
        <v>2109</v>
      </c>
      <c r="F931" s="17" t="str">
        <f>'Warehouse Management'!E931</f>
        <v>Germany</v>
      </c>
    </row>
    <row r="932" spans="1:6" x14ac:dyDescent="0.3">
      <c r="A932" s="16" t="str">
        <f>'Warehouse Management'!H932</f>
        <v>P-WD-83662</v>
      </c>
      <c r="B932" s="12" t="s">
        <v>3971</v>
      </c>
      <c r="C932" s="12" t="s">
        <v>3972</v>
      </c>
      <c r="D932" s="25" t="str">
        <f t="shared" si="14"/>
        <v>LD-IND-100844</v>
      </c>
      <c r="E932" s="12" t="s">
        <v>2112</v>
      </c>
      <c r="F932" s="17" t="str">
        <f>'Warehouse Management'!E932</f>
        <v>India</v>
      </c>
    </row>
    <row r="933" spans="1:6" x14ac:dyDescent="0.3">
      <c r="A933" s="16" t="str">
        <f>'Warehouse Management'!H933</f>
        <v>P-WD-83663</v>
      </c>
      <c r="B933" s="12" t="s">
        <v>3973</v>
      </c>
      <c r="C933" s="12" t="s">
        <v>3974</v>
      </c>
      <c r="D933" s="25" t="str">
        <f t="shared" si="14"/>
        <v>LD-GER-100482</v>
      </c>
      <c r="E933" s="12" t="s">
        <v>2109</v>
      </c>
      <c r="F933" s="17" t="str">
        <f>'Warehouse Management'!E933</f>
        <v>Germany</v>
      </c>
    </row>
    <row r="934" spans="1:6" x14ac:dyDescent="0.3">
      <c r="A934" s="16" t="str">
        <f>'Warehouse Management'!H934</f>
        <v>P-WD-83664</v>
      </c>
      <c r="B934" s="12" t="s">
        <v>3975</v>
      </c>
      <c r="C934" s="12" t="s">
        <v>3976</v>
      </c>
      <c r="D934" s="25" t="str">
        <f t="shared" si="14"/>
        <v>LD-USA-100578</v>
      </c>
      <c r="E934" s="12" t="s">
        <v>2115</v>
      </c>
      <c r="F934" s="17" t="str">
        <f>'Warehouse Management'!E934</f>
        <v>USA</v>
      </c>
    </row>
    <row r="935" spans="1:6" x14ac:dyDescent="0.3">
      <c r="A935" s="16" t="str">
        <f>'Warehouse Management'!H935</f>
        <v>P-WD-83665</v>
      </c>
      <c r="B935" s="12" t="s">
        <v>3977</v>
      </c>
      <c r="C935" s="12" t="s">
        <v>3978</v>
      </c>
      <c r="D935" s="25" t="str">
        <f t="shared" si="14"/>
        <v>LD-GER-100482</v>
      </c>
      <c r="E935" s="12" t="s">
        <v>2109</v>
      </c>
      <c r="F935" s="17" t="str">
        <f>'Warehouse Management'!E935</f>
        <v>Germany</v>
      </c>
    </row>
    <row r="936" spans="1:6" x14ac:dyDescent="0.3">
      <c r="A936" s="16" t="str">
        <f>'Warehouse Management'!H936</f>
        <v>P-WD-83666</v>
      </c>
      <c r="B936" s="12" t="s">
        <v>3979</v>
      </c>
      <c r="C936" s="12" t="s">
        <v>3980</v>
      </c>
      <c r="D936" s="25" t="str">
        <f t="shared" si="14"/>
        <v>LD-IND-100844</v>
      </c>
      <c r="E936" s="12" t="s">
        <v>2112</v>
      </c>
      <c r="F936" s="17" t="str">
        <f>'Warehouse Management'!E936</f>
        <v>India</v>
      </c>
    </row>
    <row r="937" spans="1:6" x14ac:dyDescent="0.3">
      <c r="A937" s="16" t="str">
        <f>'Warehouse Management'!H937</f>
        <v>P-WD-83667</v>
      </c>
      <c r="B937" s="12" t="s">
        <v>3981</v>
      </c>
      <c r="C937" s="12" t="s">
        <v>3982</v>
      </c>
      <c r="D937" s="25" t="str">
        <f t="shared" si="14"/>
        <v>LD-GER-100482</v>
      </c>
      <c r="E937" s="12" t="s">
        <v>2109</v>
      </c>
      <c r="F937" s="17" t="str">
        <f>'Warehouse Management'!E937</f>
        <v>Germany</v>
      </c>
    </row>
    <row r="938" spans="1:6" x14ac:dyDescent="0.3">
      <c r="A938" s="16" t="str">
        <f>'Warehouse Management'!H938</f>
        <v>P-WD-83668</v>
      </c>
      <c r="B938" s="12" t="s">
        <v>3983</v>
      </c>
      <c r="C938" s="12" t="s">
        <v>3984</v>
      </c>
      <c r="D938" s="25" t="str">
        <f t="shared" si="14"/>
        <v>LD-GER-100482</v>
      </c>
      <c r="E938" s="12" t="s">
        <v>2109</v>
      </c>
      <c r="F938" s="17" t="str">
        <f>'Warehouse Management'!E938</f>
        <v>Germany</v>
      </c>
    </row>
    <row r="939" spans="1:6" x14ac:dyDescent="0.3">
      <c r="A939" s="16" t="str">
        <f>'Warehouse Management'!H939</f>
        <v>P-WD-83669</v>
      </c>
      <c r="B939" s="12" t="s">
        <v>3985</v>
      </c>
      <c r="C939" s="12" t="s">
        <v>3986</v>
      </c>
      <c r="D939" s="25" t="str">
        <f t="shared" si="14"/>
        <v>LD-CHI-100873</v>
      </c>
      <c r="E939" s="12" t="s">
        <v>2118</v>
      </c>
      <c r="F939" s="17" t="str">
        <f>'Warehouse Management'!E939</f>
        <v>China</v>
      </c>
    </row>
    <row r="940" spans="1:6" x14ac:dyDescent="0.3">
      <c r="A940" s="16" t="str">
        <f>'Warehouse Management'!H940</f>
        <v>P-WD-83670</v>
      </c>
      <c r="B940" s="12" t="s">
        <v>3987</v>
      </c>
      <c r="C940" s="12" t="s">
        <v>3988</v>
      </c>
      <c r="D940" s="25" t="str">
        <f t="shared" si="14"/>
        <v>LD-USA-100578</v>
      </c>
      <c r="E940" s="12" t="s">
        <v>2115</v>
      </c>
      <c r="F940" s="17" t="str">
        <f>'Warehouse Management'!E940</f>
        <v>USA</v>
      </c>
    </row>
    <row r="941" spans="1:6" x14ac:dyDescent="0.3">
      <c r="A941" s="16" t="str">
        <f>'Warehouse Management'!H941</f>
        <v>P-WD-83671</v>
      </c>
      <c r="B941" s="12" t="s">
        <v>3989</v>
      </c>
      <c r="C941" s="12" t="s">
        <v>3990</v>
      </c>
      <c r="D941" s="25" t="str">
        <f t="shared" si="14"/>
        <v>LD-GER-100482</v>
      </c>
      <c r="E941" s="12" t="s">
        <v>2109</v>
      </c>
      <c r="F941" s="17" t="str">
        <f>'Warehouse Management'!E941</f>
        <v>Germany</v>
      </c>
    </row>
    <row r="942" spans="1:6" x14ac:dyDescent="0.3">
      <c r="A942" s="16" t="str">
        <f>'Warehouse Management'!H942</f>
        <v>P-WD-83672</v>
      </c>
      <c r="B942" s="12" t="s">
        <v>3991</v>
      </c>
      <c r="C942" s="12" t="s">
        <v>3992</v>
      </c>
      <c r="D942" s="25" t="str">
        <f t="shared" si="14"/>
        <v>LD-USA-100578</v>
      </c>
      <c r="E942" s="12" t="s">
        <v>2115</v>
      </c>
      <c r="F942" s="17" t="str">
        <f>'Warehouse Management'!E942</f>
        <v>USA</v>
      </c>
    </row>
    <row r="943" spans="1:6" x14ac:dyDescent="0.3">
      <c r="A943" s="16" t="str">
        <f>'Warehouse Management'!H943</f>
        <v>P-WD-83673</v>
      </c>
      <c r="B943" s="12" t="s">
        <v>3993</v>
      </c>
      <c r="C943" s="12" t="s">
        <v>3994</v>
      </c>
      <c r="D943" s="25" t="str">
        <f t="shared" si="14"/>
        <v>LD-CHI-100873</v>
      </c>
      <c r="E943" s="12" t="s">
        <v>2118</v>
      </c>
      <c r="F943" s="17" t="str">
        <f>'Warehouse Management'!E943</f>
        <v>China</v>
      </c>
    </row>
    <row r="944" spans="1:6" x14ac:dyDescent="0.3">
      <c r="A944" s="16" t="str">
        <f>'Warehouse Management'!H944</f>
        <v>P-WD-83674</v>
      </c>
      <c r="B944" s="12" t="s">
        <v>3995</v>
      </c>
      <c r="C944" s="12" t="s">
        <v>3996</v>
      </c>
      <c r="D944" s="25" t="str">
        <f t="shared" si="14"/>
        <v>LD-GER-100482</v>
      </c>
      <c r="E944" s="12" t="s">
        <v>2109</v>
      </c>
      <c r="F944" s="17" t="str">
        <f>'Warehouse Management'!E944</f>
        <v>Germany</v>
      </c>
    </row>
    <row r="945" spans="1:6" x14ac:dyDescent="0.3">
      <c r="A945" s="16" t="str">
        <f>'Warehouse Management'!H945</f>
        <v>P-WD-83675</v>
      </c>
      <c r="B945" s="12" t="s">
        <v>3997</v>
      </c>
      <c r="C945" s="12" t="s">
        <v>3998</v>
      </c>
      <c r="D945" s="25" t="str">
        <f t="shared" si="14"/>
        <v>LD-CHI-100873</v>
      </c>
      <c r="E945" s="12" t="s">
        <v>2118</v>
      </c>
      <c r="F945" s="17" t="str">
        <f>'Warehouse Management'!E945</f>
        <v>China</v>
      </c>
    </row>
    <row r="946" spans="1:6" x14ac:dyDescent="0.3">
      <c r="A946" s="16" t="str">
        <f>'Warehouse Management'!H946</f>
        <v>P-WD-83676</v>
      </c>
      <c r="B946" s="12" t="s">
        <v>3999</v>
      </c>
      <c r="C946" s="12" t="s">
        <v>4000</v>
      </c>
      <c r="D946" s="25" t="str">
        <f t="shared" si="14"/>
        <v>LD-GER-100482</v>
      </c>
      <c r="E946" s="12" t="s">
        <v>2109</v>
      </c>
      <c r="F946" s="17" t="str">
        <f>'Warehouse Management'!E946</f>
        <v>Germany</v>
      </c>
    </row>
    <row r="947" spans="1:6" x14ac:dyDescent="0.3">
      <c r="A947" s="16" t="str">
        <f>'Warehouse Management'!H947</f>
        <v>P-WD-83677</v>
      </c>
      <c r="B947" s="12" t="s">
        <v>4001</v>
      </c>
      <c r="C947" s="12" t="s">
        <v>4002</v>
      </c>
      <c r="D947" s="25" t="str">
        <f t="shared" si="14"/>
        <v>LD-CHI-100873</v>
      </c>
      <c r="E947" s="12" t="s">
        <v>2118</v>
      </c>
      <c r="F947" s="17" t="str">
        <f>'Warehouse Management'!E947</f>
        <v>China</v>
      </c>
    </row>
    <row r="948" spans="1:6" x14ac:dyDescent="0.3">
      <c r="A948" s="16" t="str">
        <f>'Warehouse Management'!H948</f>
        <v>P-WD-83678</v>
      </c>
      <c r="B948" s="12" t="s">
        <v>4003</v>
      </c>
      <c r="C948" s="12" t="s">
        <v>4004</v>
      </c>
      <c r="D948" s="25" t="str">
        <f t="shared" si="14"/>
        <v>LD-USA-100578</v>
      </c>
      <c r="E948" s="12" t="s">
        <v>2115</v>
      </c>
      <c r="F948" s="17" t="str">
        <f>'Warehouse Management'!E948</f>
        <v>USA</v>
      </c>
    </row>
    <row r="949" spans="1:6" x14ac:dyDescent="0.3">
      <c r="A949" s="16" t="str">
        <f>'Warehouse Management'!H949</f>
        <v>P-WD-83679</v>
      </c>
      <c r="B949" s="12" t="s">
        <v>4005</v>
      </c>
      <c r="C949" s="12" t="s">
        <v>4006</v>
      </c>
      <c r="D949" s="25" t="str">
        <f t="shared" si="14"/>
        <v>LD-CHI-100873</v>
      </c>
      <c r="E949" s="12" t="s">
        <v>2118</v>
      </c>
      <c r="F949" s="17" t="str">
        <f>'Warehouse Management'!E949</f>
        <v>China</v>
      </c>
    </row>
    <row r="950" spans="1:6" x14ac:dyDescent="0.3">
      <c r="A950" s="16" t="str">
        <f>'Warehouse Management'!H950</f>
        <v>P-WD-83680</v>
      </c>
      <c r="B950" s="12" t="s">
        <v>4007</v>
      </c>
      <c r="C950" s="12" t="s">
        <v>4008</v>
      </c>
      <c r="D950" s="25" t="str">
        <f t="shared" si="14"/>
        <v>LD-IND-100844</v>
      </c>
      <c r="E950" s="12" t="s">
        <v>2112</v>
      </c>
      <c r="F950" s="17" t="str">
        <f>'Warehouse Management'!E950</f>
        <v>India</v>
      </c>
    </row>
    <row r="951" spans="1:6" x14ac:dyDescent="0.3">
      <c r="A951" s="16" t="str">
        <f>'Warehouse Management'!H951</f>
        <v>P-WD-83681</v>
      </c>
      <c r="B951" s="12" t="s">
        <v>4009</v>
      </c>
      <c r="C951" s="12" t="s">
        <v>4010</v>
      </c>
      <c r="D951" s="25" t="str">
        <f t="shared" si="14"/>
        <v>LD-USA-100578</v>
      </c>
      <c r="E951" s="12" t="s">
        <v>2115</v>
      </c>
      <c r="F951" s="17" t="str">
        <f>'Warehouse Management'!E951</f>
        <v>USA</v>
      </c>
    </row>
    <row r="952" spans="1:6" x14ac:dyDescent="0.3">
      <c r="A952" s="16" t="str">
        <f>'Warehouse Management'!H952</f>
        <v>P-WD-83682</v>
      </c>
      <c r="B952" s="12" t="s">
        <v>4011</v>
      </c>
      <c r="C952" s="12" t="s">
        <v>4012</v>
      </c>
      <c r="D952" s="25" t="str">
        <f t="shared" si="14"/>
        <v>LD-CHI-100873</v>
      </c>
      <c r="E952" s="12" t="s">
        <v>2118</v>
      </c>
      <c r="F952" s="17" t="str">
        <f>'Warehouse Management'!E952</f>
        <v>China</v>
      </c>
    </row>
    <row r="953" spans="1:6" x14ac:dyDescent="0.3">
      <c r="A953" s="16" t="str">
        <f>'Warehouse Management'!H953</f>
        <v>P-WD-83683</v>
      </c>
      <c r="B953" s="12" t="s">
        <v>4013</v>
      </c>
      <c r="C953" s="12" t="s">
        <v>4014</v>
      </c>
      <c r="D953" s="25" t="str">
        <f t="shared" si="14"/>
        <v>LD-GER-100482</v>
      </c>
      <c r="E953" s="12" t="s">
        <v>2109</v>
      </c>
      <c r="F953" s="17" t="str">
        <f>'Warehouse Management'!E953</f>
        <v>Germany</v>
      </c>
    </row>
    <row r="954" spans="1:6" x14ac:dyDescent="0.3">
      <c r="A954" s="16" t="str">
        <f>'Warehouse Management'!H954</f>
        <v>P-WD-83684</v>
      </c>
      <c r="B954" s="12" t="s">
        <v>4015</v>
      </c>
      <c r="C954" s="12" t="s">
        <v>4016</v>
      </c>
      <c r="D954" s="25" t="str">
        <f t="shared" si="14"/>
        <v>LD-IND-100844</v>
      </c>
      <c r="E954" s="12" t="s">
        <v>2112</v>
      </c>
      <c r="F954" s="17" t="str">
        <f>'Warehouse Management'!E954</f>
        <v>India</v>
      </c>
    </row>
    <row r="955" spans="1:6" x14ac:dyDescent="0.3">
      <c r="A955" s="16" t="str">
        <f>'Warehouse Management'!H955</f>
        <v>P-WD-83685</v>
      </c>
      <c r="B955" s="12" t="s">
        <v>4017</v>
      </c>
      <c r="C955" s="12" t="s">
        <v>4018</v>
      </c>
      <c r="D955" s="25" t="str">
        <f t="shared" si="14"/>
        <v>LD-GER-100482</v>
      </c>
      <c r="E955" s="12" t="s">
        <v>2109</v>
      </c>
      <c r="F955" s="17" t="str">
        <f>'Warehouse Management'!E955</f>
        <v>Germany</v>
      </c>
    </row>
    <row r="956" spans="1:6" x14ac:dyDescent="0.3">
      <c r="A956" s="16" t="str">
        <f>'Warehouse Management'!H956</f>
        <v>P-WD-83686</v>
      </c>
      <c r="B956" s="12" t="s">
        <v>4019</v>
      </c>
      <c r="C956" s="12" t="s">
        <v>4020</v>
      </c>
      <c r="D956" s="25" t="str">
        <f t="shared" si="14"/>
        <v>LD-USA-100578</v>
      </c>
      <c r="E956" s="12" t="s">
        <v>2115</v>
      </c>
      <c r="F956" s="17" t="str">
        <f>'Warehouse Management'!E956</f>
        <v>USA</v>
      </c>
    </row>
    <row r="957" spans="1:6" x14ac:dyDescent="0.3">
      <c r="A957" s="16" t="str">
        <f>'Warehouse Management'!H957</f>
        <v>P-WD-83687</v>
      </c>
      <c r="B957" s="12" t="s">
        <v>4021</v>
      </c>
      <c r="C957" s="12" t="s">
        <v>4022</v>
      </c>
      <c r="D957" s="25" t="str">
        <f t="shared" si="14"/>
        <v>LD-GER-100482</v>
      </c>
      <c r="E957" s="12" t="s">
        <v>2109</v>
      </c>
      <c r="F957" s="17" t="str">
        <f>'Warehouse Management'!E957</f>
        <v>Germany</v>
      </c>
    </row>
    <row r="958" spans="1:6" x14ac:dyDescent="0.3">
      <c r="A958" s="16" t="str">
        <f>'Warehouse Management'!H958</f>
        <v>P-WD-83688</v>
      </c>
      <c r="B958" s="12" t="s">
        <v>4023</v>
      </c>
      <c r="C958" s="12" t="s">
        <v>4024</v>
      </c>
      <c r="D958" s="25" t="str">
        <f t="shared" si="14"/>
        <v>LD-IND-100844</v>
      </c>
      <c r="E958" s="12" t="s">
        <v>2112</v>
      </c>
      <c r="F958" s="17" t="str">
        <f>'Warehouse Management'!E958</f>
        <v>India</v>
      </c>
    </row>
    <row r="959" spans="1:6" x14ac:dyDescent="0.3">
      <c r="A959" s="16" t="str">
        <f>'Warehouse Management'!H959</f>
        <v>P-WD-83689</v>
      </c>
      <c r="B959" s="12" t="s">
        <v>4025</v>
      </c>
      <c r="C959" s="12" t="s">
        <v>4026</v>
      </c>
      <c r="D959" s="25" t="str">
        <f t="shared" si="14"/>
        <v>LD-GER-100482</v>
      </c>
      <c r="E959" s="12" t="s">
        <v>2109</v>
      </c>
      <c r="F959" s="17" t="str">
        <f>'Warehouse Management'!E959</f>
        <v>Germany</v>
      </c>
    </row>
    <row r="960" spans="1:6" x14ac:dyDescent="0.3">
      <c r="A960" s="16" t="str">
        <f>'Warehouse Management'!H960</f>
        <v>P-WD-83690</v>
      </c>
      <c r="B960" s="12" t="s">
        <v>4027</v>
      </c>
      <c r="C960" s="12" t="s">
        <v>4028</v>
      </c>
      <c r="D960" s="25" t="str">
        <f t="shared" si="14"/>
        <v>LD-GER-100482</v>
      </c>
      <c r="E960" s="12" t="s">
        <v>2109</v>
      </c>
      <c r="F960" s="17" t="str">
        <f>'Warehouse Management'!E960</f>
        <v>Germany</v>
      </c>
    </row>
    <row r="961" spans="1:6" x14ac:dyDescent="0.3">
      <c r="A961" s="16" t="str">
        <f>'Warehouse Management'!H961</f>
        <v>P-WD-83691</v>
      </c>
      <c r="B961" s="12" t="s">
        <v>4029</v>
      </c>
      <c r="C961" s="12" t="s">
        <v>4030</v>
      </c>
      <c r="D961" s="25" t="str">
        <f t="shared" si="14"/>
        <v>LD-CHI-100873</v>
      </c>
      <c r="E961" s="12" t="s">
        <v>2118</v>
      </c>
      <c r="F961" s="17" t="str">
        <f>'Warehouse Management'!E961</f>
        <v>China</v>
      </c>
    </row>
    <row r="962" spans="1:6" x14ac:dyDescent="0.3">
      <c r="A962" s="16" t="str">
        <f>'Warehouse Management'!H962</f>
        <v>P-WD-83692</v>
      </c>
      <c r="B962" s="12" t="s">
        <v>4031</v>
      </c>
      <c r="C962" s="12" t="s">
        <v>4032</v>
      </c>
      <c r="D962" s="25" t="str">
        <f t="shared" ref="D962:D1010" si="15">IF(F962="Germany","LD-GER-100482",IF(F962="China","LD-CHI-100873",IF(F962="India","LD-IND-100844",IF(F962="USA","LD-USA-100578",""))))</f>
        <v>LD-USA-100578</v>
      </c>
      <c r="E962" s="12" t="s">
        <v>2115</v>
      </c>
      <c r="F962" s="17" t="str">
        <f>'Warehouse Management'!E962</f>
        <v>USA</v>
      </c>
    </row>
    <row r="963" spans="1:6" x14ac:dyDescent="0.3">
      <c r="A963" s="16" t="str">
        <f>'Warehouse Management'!H963</f>
        <v>P-WD-83693</v>
      </c>
      <c r="B963" s="12" t="s">
        <v>4033</v>
      </c>
      <c r="C963" s="12" t="s">
        <v>4034</v>
      </c>
      <c r="D963" s="25" t="str">
        <f t="shared" si="15"/>
        <v>LD-GER-100482</v>
      </c>
      <c r="E963" s="12" t="s">
        <v>2109</v>
      </c>
      <c r="F963" s="17" t="str">
        <f>'Warehouse Management'!E963</f>
        <v>Germany</v>
      </c>
    </row>
    <row r="964" spans="1:6" x14ac:dyDescent="0.3">
      <c r="A964" s="16" t="str">
        <f>'Warehouse Management'!H964</f>
        <v>P-WD-83694</v>
      </c>
      <c r="B964" s="12" t="s">
        <v>4035</v>
      </c>
      <c r="C964" s="12" t="s">
        <v>4036</v>
      </c>
      <c r="D964" s="25" t="str">
        <f t="shared" si="15"/>
        <v>LD-USA-100578</v>
      </c>
      <c r="E964" s="12" t="s">
        <v>2115</v>
      </c>
      <c r="F964" s="17" t="str">
        <f>'Warehouse Management'!E964</f>
        <v>USA</v>
      </c>
    </row>
    <row r="965" spans="1:6" x14ac:dyDescent="0.3">
      <c r="A965" s="16" t="str">
        <f>'Warehouse Management'!H965</f>
        <v>P-WD-83695</v>
      </c>
      <c r="B965" s="12" t="s">
        <v>4037</v>
      </c>
      <c r="C965" s="12" t="s">
        <v>4038</v>
      </c>
      <c r="D965" s="25" t="str">
        <f t="shared" si="15"/>
        <v>LD-CHI-100873</v>
      </c>
      <c r="E965" s="12" t="s">
        <v>2118</v>
      </c>
      <c r="F965" s="17" t="str">
        <f>'Warehouse Management'!E965</f>
        <v>China</v>
      </c>
    </row>
    <row r="966" spans="1:6" x14ac:dyDescent="0.3">
      <c r="A966" s="16" t="str">
        <f>'Warehouse Management'!H966</f>
        <v>P-WD-83696</v>
      </c>
      <c r="B966" s="12" t="s">
        <v>4039</v>
      </c>
      <c r="C966" s="12" t="s">
        <v>4040</v>
      </c>
      <c r="D966" s="25" t="str">
        <f t="shared" si="15"/>
        <v>LD-GER-100482</v>
      </c>
      <c r="E966" s="12" t="s">
        <v>2109</v>
      </c>
      <c r="F966" s="17" t="str">
        <f>'Warehouse Management'!E966</f>
        <v>Germany</v>
      </c>
    </row>
    <row r="967" spans="1:6" x14ac:dyDescent="0.3">
      <c r="A967" s="16" t="str">
        <f>'Warehouse Management'!H967</f>
        <v>P-WD-83697</v>
      </c>
      <c r="B967" s="12" t="s">
        <v>4041</v>
      </c>
      <c r="C967" s="12" t="s">
        <v>4042</v>
      </c>
      <c r="D967" s="25" t="str">
        <f t="shared" si="15"/>
        <v>LD-CHI-100873</v>
      </c>
      <c r="E967" s="12" t="s">
        <v>2118</v>
      </c>
      <c r="F967" s="17" t="str">
        <f>'Warehouse Management'!E967</f>
        <v>China</v>
      </c>
    </row>
    <row r="968" spans="1:6" x14ac:dyDescent="0.3">
      <c r="A968" s="16" t="str">
        <f>'Warehouse Management'!H968</f>
        <v>P-WD-83698</v>
      </c>
      <c r="B968" s="12" t="s">
        <v>4043</v>
      </c>
      <c r="C968" s="12" t="s">
        <v>4044</v>
      </c>
      <c r="D968" s="25" t="str">
        <f t="shared" si="15"/>
        <v>LD-GER-100482</v>
      </c>
      <c r="E968" s="12" t="s">
        <v>2109</v>
      </c>
      <c r="F968" s="17" t="str">
        <f>'Warehouse Management'!E968</f>
        <v>Germany</v>
      </c>
    </row>
    <row r="969" spans="1:6" x14ac:dyDescent="0.3">
      <c r="A969" s="16" t="str">
        <f>'Warehouse Management'!H969</f>
        <v>P-WD-83699</v>
      </c>
      <c r="B969" s="12" t="s">
        <v>4045</v>
      </c>
      <c r="C969" s="12" t="s">
        <v>4046</v>
      </c>
      <c r="D969" s="25" t="str">
        <f t="shared" si="15"/>
        <v>LD-CHI-100873</v>
      </c>
      <c r="E969" s="12" t="s">
        <v>2118</v>
      </c>
      <c r="F969" s="17" t="str">
        <f>'Warehouse Management'!E969</f>
        <v>China</v>
      </c>
    </row>
    <row r="970" spans="1:6" x14ac:dyDescent="0.3">
      <c r="A970" s="16" t="str">
        <f>'Warehouse Management'!H970</f>
        <v>P-WD-83700</v>
      </c>
      <c r="B970" s="12" t="s">
        <v>4047</v>
      </c>
      <c r="C970" s="12" t="s">
        <v>4048</v>
      </c>
      <c r="D970" s="25" t="str">
        <f t="shared" si="15"/>
        <v>LD-USA-100578</v>
      </c>
      <c r="E970" s="12" t="s">
        <v>2115</v>
      </c>
      <c r="F970" s="17" t="str">
        <f>'Warehouse Management'!E970</f>
        <v>USA</v>
      </c>
    </row>
    <row r="971" spans="1:6" x14ac:dyDescent="0.3">
      <c r="A971" s="16" t="str">
        <f>'Warehouse Management'!H971</f>
        <v>P-WD-83701</v>
      </c>
      <c r="B971" s="12" t="s">
        <v>4049</v>
      </c>
      <c r="C971" s="12" t="s">
        <v>4050</v>
      </c>
      <c r="D971" s="25" t="str">
        <f t="shared" si="15"/>
        <v>LD-CHI-100873</v>
      </c>
      <c r="E971" s="12" t="s">
        <v>2118</v>
      </c>
      <c r="F971" s="17" t="str">
        <f>'Warehouse Management'!E971</f>
        <v>China</v>
      </c>
    </row>
    <row r="972" spans="1:6" x14ac:dyDescent="0.3">
      <c r="A972" s="16" t="str">
        <f>'Warehouse Management'!H972</f>
        <v>P-WD-83702</v>
      </c>
      <c r="B972" s="12" t="s">
        <v>4051</v>
      </c>
      <c r="C972" s="12" t="s">
        <v>4052</v>
      </c>
      <c r="D972" s="25" t="str">
        <f t="shared" si="15"/>
        <v>LD-IND-100844</v>
      </c>
      <c r="E972" s="12" t="s">
        <v>2112</v>
      </c>
      <c r="F972" s="17" t="str">
        <f>'Warehouse Management'!E972</f>
        <v>India</v>
      </c>
    </row>
    <row r="973" spans="1:6" x14ac:dyDescent="0.3">
      <c r="A973" s="16" t="str">
        <f>'Warehouse Management'!H973</f>
        <v>P-WD-83703</v>
      </c>
      <c r="B973" s="12" t="s">
        <v>4053</v>
      </c>
      <c r="C973" s="12" t="s">
        <v>4054</v>
      </c>
      <c r="D973" s="25" t="str">
        <f t="shared" si="15"/>
        <v>LD-USA-100578</v>
      </c>
      <c r="E973" s="12" t="s">
        <v>2115</v>
      </c>
      <c r="F973" s="17" t="str">
        <f>'Warehouse Management'!E973</f>
        <v>USA</v>
      </c>
    </row>
    <row r="974" spans="1:6" x14ac:dyDescent="0.3">
      <c r="A974" s="16" t="str">
        <f>'Warehouse Management'!H974</f>
        <v>P-WD-83704</v>
      </c>
      <c r="B974" s="12" t="s">
        <v>4055</v>
      </c>
      <c r="C974" s="12" t="s">
        <v>4056</v>
      </c>
      <c r="D974" s="25" t="str">
        <f t="shared" si="15"/>
        <v>LD-CHI-100873</v>
      </c>
      <c r="E974" s="12" t="s">
        <v>2118</v>
      </c>
      <c r="F974" s="17" t="str">
        <f>'Warehouse Management'!E974</f>
        <v>China</v>
      </c>
    </row>
    <row r="975" spans="1:6" x14ac:dyDescent="0.3">
      <c r="A975" s="16" t="str">
        <f>'Warehouse Management'!H975</f>
        <v>P-WD-83705</v>
      </c>
      <c r="B975" s="12" t="s">
        <v>4057</v>
      </c>
      <c r="C975" s="12" t="s">
        <v>4058</v>
      </c>
      <c r="D975" s="25" t="str">
        <f t="shared" si="15"/>
        <v>LD-GER-100482</v>
      </c>
      <c r="E975" s="12" t="s">
        <v>2109</v>
      </c>
      <c r="F975" s="17" t="str">
        <f>'Warehouse Management'!E975</f>
        <v>Germany</v>
      </c>
    </row>
    <row r="976" spans="1:6" x14ac:dyDescent="0.3">
      <c r="A976" s="16" t="str">
        <f>'Warehouse Management'!H976</f>
        <v>P-WD-83706</v>
      </c>
      <c r="B976" s="12" t="s">
        <v>4059</v>
      </c>
      <c r="C976" s="12" t="s">
        <v>4060</v>
      </c>
      <c r="D976" s="25" t="str">
        <f t="shared" si="15"/>
        <v>LD-IND-100844</v>
      </c>
      <c r="E976" s="12" t="s">
        <v>2112</v>
      </c>
      <c r="F976" s="17" t="str">
        <f>'Warehouse Management'!E976</f>
        <v>India</v>
      </c>
    </row>
    <row r="977" spans="1:6" x14ac:dyDescent="0.3">
      <c r="A977" s="16" t="str">
        <f>'Warehouse Management'!H977</f>
        <v>P-WD-83707</v>
      </c>
      <c r="B977" s="12" t="s">
        <v>4061</v>
      </c>
      <c r="C977" s="12" t="s">
        <v>4062</v>
      </c>
      <c r="D977" s="25" t="str">
        <f t="shared" si="15"/>
        <v>LD-GER-100482</v>
      </c>
      <c r="E977" s="12" t="s">
        <v>2109</v>
      </c>
      <c r="F977" s="17" t="str">
        <f>'Warehouse Management'!E977</f>
        <v>Germany</v>
      </c>
    </row>
    <row r="978" spans="1:6" x14ac:dyDescent="0.3">
      <c r="A978" s="16" t="str">
        <f>'Warehouse Management'!H978</f>
        <v>P-WD-83708</v>
      </c>
      <c r="B978" s="12" t="s">
        <v>4063</v>
      </c>
      <c r="C978" s="12" t="s">
        <v>4064</v>
      </c>
      <c r="D978" s="25" t="str">
        <f t="shared" si="15"/>
        <v>LD-USA-100578</v>
      </c>
      <c r="E978" s="12" t="s">
        <v>2115</v>
      </c>
      <c r="F978" s="17" t="str">
        <f>'Warehouse Management'!E978</f>
        <v>USA</v>
      </c>
    </row>
    <row r="979" spans="1:6" x14ac:dyDescent="0.3">
      <c r="A979" s="16" t="str">
        <f>'Warehouse Management'!H979</f>
        <v>P-WD-83709</v>
      </c>
      <c r="B979" s="12" t="s">
        <v>4065</v>
      </c>
      <c r="C979" s="12" t="s">
        <v>4066</v>
      </c>
      <c r="D979" s="25" t="str">
        <f t="shared" si="15"/>
        <v>LD-GER-100482</v>
      </c>
      <c r="E979" s="12" t="s">
        <v>2109</v>
      </c>
      <c r="F979" s="17" t="str">
        <f>'Warehouse Management'!E979</f>
        <v>Germany</v>
      </c>
    </row>
    <row r="980" spans="1:6" x14ac:dyDescent="0.3">
      <c r="A980" s="16" t="str">
        <f>'Warehouse Management'!H980</f>
        <v>P-WD-83710</v>
      </c>
      <c r="B980" s="12" t="s">
        <v>4067</v>
      </c>
      <c r="C980" s="12" t="s">
        <v>4068</v>
      </c>
      <c r="D980" s="25" t="str">
        <f t="shared" si="15"/>
        <v>LD-IND-100844</v>
      </c>
      <c r="E980" s="12" t="s">
        <v>2112</v>
      </c>
      <c r="F980" s="17" t="str">
        <f>'Warehouse Management'!E980</f>
        <v>India</v>
      </c>
    </row>
    <row r="981" spans="1:6" x14ac:dyDescent="0.3">
      <c r="A981" s="16" t="str">
        <f>'Warehouse Management'!H981</f>
        <v>P-WD-83711</v>
      </c>
      <c r="B981" s="12" t="s">
        <v>4069</v>
      </c>
      <c r="C981" s="12" t="s">
        <v>4070</v>
      </c>
      <c r="D981" s="25" t="str">
        <f t="shared" si="15"/>
        <v>LD-GER-100482</v>
      </c>
      <c r="E981" s="12" t="s">
        <v>2109</v>
      </c>
      <c r="F981" s="17" t="str">
        <f>'Warehouse Management'!E981</f>
        <v>Germany</v>
      </c>
    </row>
    <row r="982" spans="1:6" x14ac:dyDescent="0.3">
      <c r="A982" s="16" t="str">
        <f>'Warehouse Management'!H982</f>
        <v>P-WD-83712</v>
      </c>
      <c r="B982" s="12" t="s">
        <v>4071</v>
      </c>
      <c r="C982" s="12" t="s">
        <v>4072</v>
      </c>
      <c r="D982" s="25" t="str">
        <f t="shared" si="15"/>
        <v>LD-GER-100482</v>
      </c>
      <c r="E982" s="12" t="s">
        <v>2109</v>
      </c>
      <c r="F982" s="17" t="str">
        <f>'Warehouse Management'!E982</f>
        <v>Germany</v>
      </c>
    </row>
    <row r="983" spans="1:6" x14ac:dyDescent="0.3">
      <c r="A983" s="16" t="str">
        <f>'Warehouse Management'!H983</f>
        <v>P-WD-83713</v>
      </c>
      <c r="B983" s="12" t="s">
        <v>4073</v>
      </c>
      <c r="C983" s="12" t="s">
        <v>4074</v>
      </c>
      <c r="D983" s="25" t="str">
        <f t="shared" si="15"/>
        <v>LD-CHI-100873</v>
      </c>
      <c r="E983" s="12" t="s">
        <v>2118</v>
      </c>
      <c r="F983" s="17" t="str">
        <f>'Warehouse Management'!E983</f>
        <v>China</v>
      </c>
    </row>
    <row r="984" spans="1:6" x14ac:dyDescent="0.3">
      <c r="A984" s="16" t="str">
        <f>'Warehouse Management'!H984</f>
        <v>P-WD-83714</v>
      </c>
      <c r="B984" s="12" t="s">
        <v>4075</v>
      </c>
      <c r="C984" s="12" t="s">
        <v>4076</v>
      </c>
      <c r="D984" s="25" t="str">
        <f t="shared" si="15"/>
        <v>LD-USA-100578</v>
      </c>
      <c r="E984" s="12" t="s">
        <v>2115</v>
      </c>
      <c r="F984" s="17" t="str">
        <f>'Warehouse Management'!E984</f>
        <v>USA</v>
      </c>
    </row>
    <row r="985" spans="1:6" x14ac:dyDescent="0.3">
      <c r="A985" s="16" t="str">
        <f>'Warehouse Management'!H985</f>
        <v>P-WD-83715</v>
      </c>
      <c r="B985" s="12" t="s">
        <v>4077</v>
      </c>
      <c r="C985" s="12" t="s">
        <v>4078</v>
      </c>
      <c r="D985" s="25" t="str">
        <f t="shared" si="15"/>
        <v>LD-GER-100482</v>
      </c>
      <c r="E985" s="12" t="s">
        <v>2109</v>
      </c>
      <c r="F985" s="17" t="str">
        <f>'Warehouse Management'!E985</f>
        <v>Germany</v>
      </c>
    </row>
    <row r="986" spans="1:6" x14ac:dyDescent="0.3">
      <c r="A986" s="16" t="str">
        <f>'Warehouse Management'!H986</f>
        <v>P-WD-83716</v>
      </c>
      <c r="B986" s="12" t="s">
        <v>4079</v>
      </c>
      <c r="C986" s="12" t="s">
        <v>4080</v>
      </c>
      <c r="D986" s="25" t="str">
        <f t="shared" si="15"/>
        <v>LD-USA-100578</v>
      </c>
      <c r="E986" s="12" t="s">
        <v>2115</v>
      </c>
      <c r="F986" s="17" t="str">
        <f>'Warehouse Management'!E986</f>
        <v>USA</v>
      </c>
    </row>
    <row r="987" spans="1:6" x14ac:dyDescent="0.3">
      <c r="A987" s="16" t="str">
        <f>'Warehouse Management'!H987</f>
        <v>P-WD-83717</v>
      </c>
      <c r="B987" s="12" t="s">
        <v>4081</v>
      </c>
      <c r="C987" s="12" t="s">
        <v>4082</v>
      </c>
      <c r="D987" s="25" t="str">
        <f t="shared" si="15"/>
        <v>LD-CHI-100873</v>
      </c>
      <c r="E987" s="12" t="s">
        <v>2118</v>
      </c>
      <c r="F987" s="17" t="str">
        <f>'Warehouse Management'!E987</f>
        <v>China</v>
      </c>
    </row>
    <row r="988" spans="1:6" x14ac:dyDescent="0.3">
      <c r="A988" s="16" t="str">
        <f>'Warehouse Management'!H988</f>
        <v>P-WD-83718</v>
      </c>
      <c r="B988" s="12" t="s">
        <v>4083</v>
      </c>
      <c r="C988" s="12" t="s">
        <v>4084</v>
      </c>
      <c r="D988" s="25" t="str">
        <f t="shared" si="15"/>
        <v>LD-GER-100482</v>
      </c>
      <c r="E988" s="12" t="s">
        <v>2109</v>
      </c>
      <c r="F988" s="17" t="str">
        <f>'Warehouse Management'!E988</f>
        <v>Germany</v>
      </c>
    </row>
    <row r="989" spans="1:6" x14ac:dyDescent="0.3">
      <c r="A989" s="16" t="str">
        <f>'Warehouse Management'!H989</f>
        <v>P-WD-83719</v>
      </c>
      <c r="B989" s="12" t="s">
        <v>4085</v>
      </c>
      <c r="C989" s="12" t="s">
        <v>4086</v>
      </c>
      <c r="D989" s="25" t="str">
        <f t="shared" si="15"/>
        <v>LD-CHI-100873</v>
      </c>
      <c r="E989" s="12" t="s">
        <v>2118</v>
      </c>
      <c r="F989" s="17" t="str">
        <f>'Warehouse Management'!E989</f>
        <v>China</v>
      </c>
    </row>
    <row r="990" spans="1:6" x14ac:dyDescent="0.3">
      <c r="A990" s="16" t="str">
        <f>'Warehouse Management'!H990</f>
        <v>P-WD-83720</v>
      </c>
      <c r="B990" s="12" t="s">
        <v>4087</v>
      </c>
      <c r="C990" s="12" t="s">
        <v>4088</v>
      </c>
      <c r="D990" s="25" t="str">
        <f t="shared" si="15"/>
        <v>LD-GER-100482</v>
      </c>
      <c r="E990" s="12" t="s">
        <v>2109</v>
      </c>
      <c r="F990" s="17" t="str">
        <f>'Warehouse Management'!E990</f>
        <v>Germany</v>
      </c>
    </row>
    <row r="991" spans="1:6" x14ac:dyDescent="0.3">
      <c r="A991" s="16" t="str">
        <f>'Warehouse Management'!H991</f>
        <v>P-WD-83721</v>
      </c>
      <c r="B991" s="12" t="s">
        <v>4089</v>
      </c>
      <c r="C991" s="12" t="s">
        <v>4090</v>
      </c>
      <c r="D991" s="25" t="str">
        <f t="shared" si="15"/>
        <v>LD-CHI-100873</v>
      </c>
      <c r="E991" s="12" t="s">
        <v>2118</v>
      </c>
      <c r="F991" s="17" t="str">
        <f>'Warehouse Management'!E991</f>
        <v>China</v>
      </c>
    </row>
    <row r="992" spans="1:6" x14ac:dyDescent="0.3">
      <c r="A992" s="16" t="str">
        <f>'Warehouse Management'!H992</f>
        <v>P-WD-83722</v>
      </c>
      <c r="B992" s="12" t="s">
        <v>4091</v>
      </c>
      <c r="C992" s="12" t="s">
        <v>4092</v>
      </c>
      <c r="D992" s="25" t="str">
        <f t="shared" si="15"/>
        <v>LD-USA-100578</v>
      </c>
      <c r="E992" s="12" t="s">
        <v>2115</v>
      </c>
      <c r="F992" s="17" t="str">
        <f>'Warehouse Management'!E992</f>
        <v>USA</v>
      </c>
    </row>
    <row r="993" spans="1:6" x14ac:dyDescent="0.3">
      <c r="A993" s="16" t="str">
        <f>'Warehouse Management'!H993</f>
        <v>P-WD-83723</v>
      </c>
      <c r="B993" s="12" t="s">
        <v>4093</v>
      </c>
      <c r="C993" s="12" t="s">
        <v>4094</v>
      </c>
      <c r="D993" s="25" t="str">
        <f t="shared" si="15"/>
        <v>LD-CHI-100873</v>
      </c>
      <c r="E993" s="12" t="s">
        <v>2118</v>
      </c>
      <c r="F993" s="17" t="str">
        <f>'Warehouse Management'!E993</f>
        <v>China</v>
      </c>
    </row>
    <row r="994" spans="1:6" x14ac:dyDescent="0.3">
      <c r="A994" s="16" t="str">
        <f>'Warehouse Management'!H994</f>
        <v>P-WD-83724</v>
      </c>
      <c r="B994" s="12" t="s">
        <v>4095</v>
      </c>
      <c r="C994" s="12" t="s">
        <v>4096</v>
      </c>
      <c r="D994" s="25" t="str">
        <f t="shared" si="15"/>
        <v>LD-IND-100844</v>
      </c>
      <c r="E994" s="12" t="s">
        <v>2112</v>
      </c>
      <c r="F994" s="17" t="str">
        <f>'Warehouse Management'!E994</f>
        <v>India</v>
      </c>
    </row>
    <row r="995" spans="1:6" x14ac:dyDescent="0.3">
      <c r="A995" s="16" t="str">
        <f>'Warehouse Management'!H995</f>
        <v>P-WD-83725</v>
      </c>
      <c r="B995" s="12" t="s">
        <v>4097</v>
      </c>
      <c r="C995" s="12" t="s">
        <v>4098</v>
      </c>
      <c r="D995" s="25" t="str">
        <f t="shared" si="15"/>
        <v>LD-USA-100578</v>
      </c>
      <c r="E995" s="12" t="s">
        <v>2115</v>
      </c>
      <c r="F995" s="17" t="str">
        <f>'Warehouse Management'!E995</f>
        <v>USA</v>
      </c>
    </row>
    <row r="996" spans="1:6" x14ac:dyDescent="0.3">
      <c r="A996" s="16" t="str">
        <f>'Warehouse Management'!H996</f>
        <v>P-WD-83726</v>
      </c>
      <c r="B996" s="12" t="s">
        <v>4099</v>
      </c>
      <c r="C996" s="12" t="s">
        <v>4100</v>
      </c>
      <c r="D996" s="25" t="str">
        <f t="shared" si="15"/>
        <v>LD-CHI-100873</v>
      </c>
      <c r="E996" s="12" t="s">
        <v>2118</v>
      </c>
      <c r="F996" s="17" t="str">
        <f>'Warehouse Management'!E996</f>
        <v>China</v>
      </c>
    </row>
    <row r="997" spans="1:6" x14ac:dyDescent="0.3">
      <c r="A997" s="16" t="str">
        <f>'Warehouse Management'!H997</f>
        <v>P-WD-83727</v>
      </c>
      <c r="B997" s="12" t="s">
        <v>4101</v>
      </c>
      <c r="C997" s="12" t="s">
        <v>4102</v>
      </c>
      <c r="D997" s="25" t="str">
        <f t="shared" si="15"/>
        <v>LD-GER-100482</v>
      </c>
      <c r="E997" s="12" t="s">
        <v>2109</v>
      </c>
      <c r="F997" s="17" t="str">
        <f>'Warehouse Management'!E997</f>
        <v>Germany</v>
      </c>
    </row>
    <row r="998" spans="1:6" x14ac:dyDescent="0.3">
      <c r="A998" s="16" t="str">
        <f>'Warehouse Management'!H998</f>
        <v>P-WD-83728</v>
      </c>
      <c r="B998" s="12" t="s">
        <v>4103</v>
      </c>
      <c r="C998" s="12" t="s">
        <v>4104</v>
      </c>
      <c r="D998" s="25" t="str">
        <f t="shared" si="15"/>
        <v>LD-IND-100844</v>
      </c>
      <c r="E998" s="12" t="s">
        <v>2112</v>
      </c>
      <c r="F998" s="17" t="str">
        <f>'Warehouse Management'!E998</f>
        <v>India</v>
      </c>
    </row>
    <row r="999" spans="1:6" x14ac:dyDescent="0.3">
      <c r="A999" s="16" t="str">
        <f>'Warehouse Management'!H999</f>
        <v>P-WD-83729</v>
      </c>
      <c r="B999" s="12" t="s">
        <v>4105</v>
      </c>
      <c r="C999" s="12" t="s">
        <v>4106</v>
      </c>
      <c r="D999" s="25" t="str">
        <f t="shared" si="15"/>
        <v>LD-GER-100482</v>
      </c>
      <c r="E999" s="12" t="s">
        <v>2109</v>
      </c>
      <c r="F999" s="17" t="str">
        <f>'Warehouse Management'!E999</f>
        <v>Germany</v>
      </c>
    </row>
    <row r="1000" spans="1:6" x14ac:dyDescent="0.3">
      <c r="A1000" s="16" t="str">
        <f>'Warehouse Management'!H1000</f>
        <v>P-WD-83730</v>
      </c>
      <c r="B1000" s="12" t="s">
        <v>4107</v>
      </c>
      <c r="C1000" s="12" t="s">
        <v>4108</v>
      </c>
      <c r="D1000" s="25" t="str">
        <f t="shared" si="15"/>
        <v>LD-USA-100578</v>
      </c>
      <c r="E1000" s="12" t="s">
        <v>2115</v>
      </c>
      <c r="F1000" s="17" t="str">
        <f>'Warehouse Management'!E1000</f>
        <v>USA</v>
      </c>
    </row>
    <row r="1001" spans="1:6" x14ac:dyDescent="0.3">
      <c r="A1001" s="16" t="str">
        <f>'Warehouse Management'!H1001</f>
        <v>P-WD-83731</v>
      </c>
      <c r="B1001" s="12" t="s">
        <v>4109</v>
      </c>
      <c r="C1001" s="12" t="s">
        <v>4110</v>
      </c>
      <c r="D1001" s="25" t="str">
        <f t="shared" si="15"/>
        <v>LD-GER-100482</v>
      </c>
      <c r="E1001" s="12" t="s">
        <v>2109</v>
      </c>
      <c r="F1001" s="17" t="str">
        <f>'Warehouse Management'!E1001</f>
        <v>Germany</v>
      </c>
    </row>
    <row r="1002" spans="1:6" x14ac:dyDescent="0.3">
      <c r="A1002" s="16" t="str">
        <f>'Warehouse Management'!H1002</f>
        <v>P-WD-83732</v>
      </c>
      <c r="B1002" s="12" t="s">
        <v>4111</v>
      </c>
      <c r="C1002" s="12" t="s">
        <v>4112</v>
      </c>
      <c r="D1002" s="25" t="str">
        <f t="shared" si="15"/>
        <v>LD-IND-100844</v>
      </c>
      <c r="E1002" s="12" t="s">
        <v>2112</v>
      </c>
      <c r="F1002" s="17" t="str">
        <f>'Warehouse Management'!E1002</f>
        <v>India</v>
      </c>
    </row>
    <row r="1003" spans="1:6" x14ac:dyDescent="0.3">
      <c r="A1003" s="16" t="str">
        <f>'Warehouse Management'!H1003</f>
        <v>P-WD-83733</v>
      </c>
      <c r="B1003" s="12" t="s">
        <v>4113</v>
      </c>
      <c r="C1003" s="12" t="s">
        <v>4114</v>
      </c>
      <c r="D1003" s="25" t="str">
        <f t="shared" si="15"/>
        <v>LD-GER-100482</v>
      </c>
      <c r="E1003" s="12" t="s">
        <v>2109</v>
      </c>
      <c r="F1003" s="17" t="str">
        <f>'Warehouse Management'!E1003</f>
        <v>Germany</v>
      </c>
    </row>
    <row r="1004" spans="1:6" x14ac:dyDescent="0.3">
      <c r="A1004" s="16" t="str">
        <f>'Warehouse Management'!H1004</f>
        <v>P-WD-83734</v>
      </c>
      <c r="B1004" s="12" t="s">
        <v>4115</v>
      </c>
      <c r="C1004" s="12" t="s">
        <v>4116</v>
      </c>
      <c r="D1004" s="25" t="str">
        <f t="shared" si="15"/>
        <v>LD-GER-100482</v>
      </c>
      <c r="E1004" s="12" t="s">
        <v>2109</v>
      </c>
      <c r="F1004" s="17" t="str">
        <f>'Warehouse Management'!E1004</f>
        <v>Germany</v>
      </c>
    </row>
    <row r="1005" spans="1:6" x14ac:dyDescent="0.3">
      <c r="A1005" s="16" t="str">
        <f>'Warehouse Management'!H1005</f>
        <v>P-WD-83735</v>
      </c>
      <c r="B1005" s="12" t="s">
        <v>4117</v>
      </c>
      <c r="C1005" s="12" t="s">
        <v>4118</v>
      </c>
      <c r="D1005" s="25" t="str">
        <f t="shared" si="15"/>
        <v>LD-CHI-100873</v>
      </c>
      <c r="E1005" s="12" t="s">
        <v>2118</v>
      </c>
      <c r="F1005" s="17" t="str">
        <f>'Warehouse Management'!E1005</f>
        <v>China</v>
      </c>
    </row>
    <row r="1006" spans="1:6" x14ac:dyDescent="0.3">
      <c r="A1006" s="16" t="str">
        <f>'Warehouse Management'!H1006</f>
        <v>P-WD-83736</v>
      </c>
      <c r="B1006" s="12" t="s">
        <v>4119</v>
      </c>
      <c r="C1006" s="12" t="s">
        <v>4120</v>
      </c>
      <c r="D1006" s="25" t="str">
        <f t="shared" si="15"/>
        <v>LD-USA-100578</v>
      </c>
      <c r="E1006" s="12" t="s">
        <v>2115</v>
      </c>
      <c r="F1006" s="17" t="str">
        <f>'Warehouse Management'!E1006</f>
        <v>USA</v>
      </c>
    </row>
    <row r="1007" spans="1:6" x14ac:dyDescent="0.3">
      <c r="A1007" s="16" t="str">
        <f>'Warehouse Management'!H1007</f>
        <v>P-WD-83737</v>
      </c>
      <c r="B1007" s="12" t="s">
        <v>4121</v>
      </c>
      <c r="C1007" s="12" t="s">
        <v>4122</v>
      </c>
      <c r="D1007" s="25" t="str">
        <f t="shared" si="15"/>
        <v>LD-GER-100482</v>
      </c>
      <c r="E1007" s="12" t="s">
        <v>2109</v>
      </c>
      <c r="F1007" s="17" t="str">
        <f>'Warehouse Management'!E1007</f>
        <v>Germany</v>
      </c>
    </row>
    <row r="1008" spans="1:6" x14ac:dyDescent="0.3">
      <c r="A1008" s="16" t="str">
        <f>'Warehouse Management'!H1008</f>
        <v>P-WD-83738</v>
      </c>
      <c r="B1008" s="12" t="s">
        <v>4123</v>
      </c>
      <c r="C1008" s="12" t="s">
        <v>4124</v>
      </c>
      <c r="D1008" s="25" t="str">
        <f t="shared" si="15"/>
        <v>LD-USA-100578</v>
      </c>
      <c r="E1008" s="12" t="s">
        <v>2115</v>
      </c>
      <c r="F1008" s="17" t="str">
        <f>'Warehouse Management'!E1008</f>
        <v>USA</v>
      </c>
    </row>
    <row r="1009" spans="1:6" x14ac:dyDescent="0.3">
      <c r="A1009" s="16" t="str">
        <f>'Warehouse Management'!H1009</f>
        <v>P-WD-83739</v>
      </c>
      <c r="B1009" s="12" t="s">
        <v>4125</v>
      </c>
      <c r="C1009" s="12" t="s">
        <v>4126</v>
      </c>
      <c r="D1009" s="25" t="str">
        <f t="shared" si="15"/>
        <v>LD-CHI-100873</v>
      </c>
      <c r="E1009" s="12" t="s">
        <v>2118</v>
      </c>
      <c r="F1009" s="17" t="str">
        <f>'Warehouse Management'!E1009</f>
        <v>China</v>
      </c>
    </row>
    <row r="1010" spans="1:6" x14ac:dyDescent="0.3">
      <c r="A1010" s="18" t="str">
        <f>'Warehouse Management'!H1010</f>
        <v>P-WD-83740</v>
      </c>
      <c r="B1010" s="19" t="s">
        <v>4127</v>
      </c>
      <c r="C1010" s="19" t="s">
        <v>4128</v>
      </c>
      <c r="D1010" s="30" t="str">
        <f t="shared" si="15"/>
        <v>LD-GER-100482</v>
      </c>
      <c r="E1010" s="19" t="s">
        <v>2109</v>
      </c>
      <c r="F1010" s="20" t="str">
        <f>'Warehouse Management'!E1010</f>
        <v>Germany</v>
      </c>
    </row>
  </sheetData>
  <phoneticPr fontId="1" type="noConversion"/>
  <conditionalFormatting sqref="C1:C1048576">
    <cfRule type="duplicateValues" dxfId="18" priority="4"/>
  </conditionalFormatting>
  <conditionalFormatting sqref="B1:B1048576">
    <cfRule type="duplicateValues" dxfId="17" priority="3"/>
  </conditionalFormatting>
  <pageMargins left="0.7" right="0.7" top="0.75" bottom="0.75" header="0.3" footer="0.3"/>
  <pageSetup orientation="portrait" r:id="rId1"/>
  <ignoredErrors>
    <ignoredError sqref="D1 D993:D1010 D2:D992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1010"/>
  <sheetViews>
    <sheetView topLeftCell="E1" zoomScale="85" zoomScaleNormal="85" workbookViewId="0">
      <pane ySplit="1" topLeftCell="A2" activePane="bottomLeft" state="frozen"/>
      <selection pane="bottomLeft" activeCell="N13" sqref="N13"/>
    </sheetView>
  </sheetViews>
  <sheetFormatPr defaultColWidth="8.7265625" defaultRowHeight="12" x14ac:dyDescent="0.3"/>
  <cols>
    <col min="1" max="1" width="9" style="3" bestFit="1" customWidth="1"/>
    <col min="2" max="2" width="10.54296875" style="3" bestFit="1" customWidth="1"/>
    <col min="3" max="3" width="10.26953125" style="3" bestFit="1" customWidth="1"/>
    <col min="4" max="4" width="7.81640625" style="3" bestFit="1" customWidth="1"/>
    <col min="5" max="5" width="17.81640625" style="3" bestFit="1" customWidth="1"/>
    <col min="6" max="6" width="22.81640625" style="3" bestFit="1" customWidth="1"/>
    <col min="7" max="7" width="24.81640625" style="3" bestFit="1" customWidth="1"/>
    <col min="8" max="8" width="24.453125" style="3" bestFit="1" customWidth="1"/>
    <col min="9" max="9" width="29" style="3" bestFit="1" customWidth="1"/>
    <col min="10" max="10" width="20.81640625" style="3" customWidth="1"/>
    <col min="11" max="11" width="18.54296875" style="3" bestFit="1" customWidth="1"/>
    <col min="12" max="12" width="10.54296875" style="3" bestFit="1" customWidth="1"/>
    <col min="13" max="13" width="6.26953125" style="3" bestFit="1" customWidth="1"/>
    <col min="14" max="14" width="17.54296875" style="3" bestFit="1" customWidth="1"/>
    <col min="15" max="16384" width="8.7265625" style="3"/>
  </cols>
  <sheetData>
    <row r="1" spans="1:14" x14ac:dyDescent="0.3">
      <c r="A1" s="12" t="s">
        <v>2103</v>
      </c>
      <c r="B1" s="12" t="s">
        <v>4129</v>
      </c>
      <c r="C1" s="12" t="s">
        <v>4130</v>
      </c>
      <c r="D1" s="12" t="s">
        <v>4131</v>
      </c>
      <c r="E1" s="12" t="s">
        <v>4132</v>
      </c>
      <c r="F1" s="12" t="s">
        <v>4133</v>
      </c>
      <c r="G1" s="12" t="s">
        <v>4134</v>
      </c>
      <c r="H1" s="12" t="s">
        <v>4135</v>
      </c>
      <c r="I1" s="12" t="s">
        <v>4136</v>
      </c>
      <c r="J1" s="12" t="s">
        <v>4137</v>
      </c>
      <c r="K1" s="12" t="s">
        <v>4138</v>
      </c>
      <c r="L1" s="12" t="s">
        <v>4139</v>
      </c>
      <c r="M1" s="12" t="s">
        <v>4140</v>
      </c>
      <c r="N1" s="12" t="s">
        <v>4141</v>
      </c>
    </row>
    <row r="2" spans="1:14" x14ac:dyDescent="0.3">
      <c r="A2" s="12" t="str">
        <f>'[1]Customer data'!C2</f>
        <v>O431674</v>
      </c>
      <c r="B2" s="21">
        <f>'[1]Warehouse Management'!B2+5</f>
        <v>44208</v>
      </c>
      <c r="C2" s="12" t="s">
        <v>4130</v>
      </c>
      <c r="D2" s="12"/>
      <c r="E2" s="12" t="s">
        <v>4130</v>
      </c>
      <c r="F2" s="12" t="s">
        <v>4142</v>
      </c>
      <c r="G2" s="3" t="s">
        <v>4143</v>
      </c>
      <c r="H2" s="12" t="s">
        <v>4144</v>
      </c>
      <c r="I2" s="25" t="s">
        <v>4145</v>
      </c>
      <c r="J2" s="12" t="s">
        <v>4146</v>
      </c>
      <c r="K2" s="11" t="s">
        <v>4147</v>
      </c>
      <c r="L2" s="12">
        <v>5</v>
      </c>
      <c r="M2" s="12">
        <v>30</v>
      </c>
      <c r="N2" s="12" t="s">
        <v>4148</v>
      </c>
    </row>
    <row r="3" spans="1:14" x14ac:dyDescent="0.3">
      <c r="A3" s="12" t="str">
        <f>'Customer data'!C3</f>
        <v>O456439</v>
      </c>
      <c r="B3" s="21">
        <f>'Warehouse Management'!B3+5</f>
        <v>44208</v>
      </c>
      <c r="C3" s="12"/>
      <c r="D3" s="12" t="s">
        <v>4131</v>
      </c>
      <c r="E3" s="12" t="s">
        <v>4131</v>
      </c>
      <c r="F3" s="12" t="s">
        <v>4149</v>
      </c>
      <c r="G3" s="3" t="s">
        <v>4143</v>
      </c>
      <c r="H3" s="25" t="s">
        <v>4144</v>
      </c>
      <c r="I3" s="25" t="s">
        <v>4145</v>
      </c>
      <c r="J3" s="25" t="s">
        <v>4150</v>
      </c>
      <c r="K3" s="25" t="s">
        <v>4151</v>
      </c>
      <c r="L3" s="25">
        <v>7</v>
      </c>
      <c r="M3" s="12">
        <v>110</v>
      </c>
      <c r="N3" s="12" t="s">
        <v>4148</v>
      </c>
    </row>
    <row r="4" spans="1:14" x14ac:dyDescent="0.3">
      <c r="A4" s="12" t="str">
        <f>'Customer data'!C4</f>
        <v>O490238</v>
      </c>
      <c r="B4" s="21">
        <f>'Warehouse Management'!B4+5</f>
        <v>44209</v>
      </c>
      <c r="C4" s="12"/>
      <c r="D4" s="12" t="s">
        <v>4131</v>
      </c>
      <c r="E4" s="12" t="s">
        <v>4131</v>
      </c>
      <c r="F4" s="12" t="s">
        <v>4152</v>
      </c>
      <c r="G4" s="25" t="s">
        <v>4153</v>
      </c>
      <c r="H4" s="25" t="s">
        <v>4154</v>
      </c>
      <c r="I4" s="25" t="s">
        <v>4155</v>
      </c>
      <c r="J4" s="25" t="s">
        <v>4146</v>
      </c>
      <c r="K4" s="25" t="s">
        <v>4156</v>
      </c>
      <c r="L4" s="25">
        <v>5</v>
      </c>
      <c r="M4" s="12">
        <v>80</v>
      </c>
      <c r="N4" s="12" t="s">
        <v>4157</v>
      </c>
    </row>
    <row r="5" spans="1:14" x14ac:dyDescent="0.3">
      <c r="A5" s="12" t="s">
        <v>2117</v>
      </c>
      <c r="B5" s="21">
        <f>'Warehouse Management'!B5+5</f>
        <v>44210</v>
      </c>
      <c r="C5" s="12" t="s">
        <v>4130</v>
      </c>
      <c r="D5" s="12"/>
      <c r="E5" s="12" t="s">
        <v>4130</v>
      </c>
      <c r="F5" s="12" t="s">
        <v>4158</v>
      </c>
      <c r="G5" s="3" t="s">
        <v>4143</v>
      </c>
      <c r="H5" s="25" t="s">
        <v>4159</v>
      </c>
      <c r="I5" s="25" t="s">
        <v>4160</v>
      </c>
      <c r="J5" s="25" t="s">
        <v>4146</v>
      </c>
      <c r="K5" s="25" t="s">
        <v>4147</v>
      </c>
      <c r="L5" s="12">
        <v>5</v>
      </c>
      <c r="M5" s="12">
        <v>30</v>
      </c>
      <c r="N5" s="12" t="s">
        <v>4148</v>
      </c>
    </row>
    <row r="6" spans="1:14" x14ac:dyDescent="0.3">
      <c r="A6" s="12" t="s">
        <v>2120</v>
      </c>
      <c r="B6" s="21">
        <f>'[1]Warehouse Management'!B6+5</f>
        <v>44210</v>
      </c>
      <c r="C6" s="12" t="s">
        <v>4130</v>
      </c>
      <c r="D6" s="12"/>
      <c r="E6" s="12" t="s">
        <v>4130</v>
      </c>
      <c r="F6" s="12" t="s">
        <v>4142</v>
      </c>
      <c r="G6" s="25" t="s">
        <v>4153</v>
      </c>
      <c r="H6" s="12" t="s">
        <v>4154</v>
      </c>
      <c r="I6" s="12" t="s">
        <v>4161</v>
      </c>
      <c r="J6" s="12" t="s">
        <v>4162</v>
      </c>
      <c r="K6" s="12" t="s">
        <v>4163</v>
      </c>
      <c r="L6" s="12">
        <v>3</v>
      </c>
      <c r="M6" s="12">
        <v>110</v>
      </c>
      <c r="N6" s="12" t="s">
        <v>4157</v>
      </c>
    </row>
    <row r="7" spans="1:14" x14ac:dyDescent="0.3">
      <c r="A7" s="12" t="s">
        <v>2122</v>
      </c>
      <c r="B7" s="21">
        <f>'[1]Warehouse Management'!B7+5</f>
        <v>44211</v>
      </c>
      <c r="C7" s="12" t="s">
        <v>4130</v>
      </c>
      <c r="D7" s="12"/>
      <c r="E7" s="12" t="s">
        <v>4130</v>
      </c>
      <c r="F7" s="12" t="s">
        <v>4164</v>
      </c>
      <c r="G7" s="3" t="s">
        <v>4143</v>
      </c>
      <c r="H7" s="12" t="s">
        <v>4144</v>
      </c>
      <c r="I7" s="25" t="s">
        <v>4145</v>
      </c>
      <c r="J7" s="12" t="s">
        <v>4146</v>
      </c>
      <c r="K7" s="11" t="s">
        <v>4147</v>
      </c>
      <c r="L7" s="12">
        <v>3</v>
      </c>
      <c r="M7" s="12">
        <v>30</v>
      </c>
      <c r="N7" s="12" t="s">
        <v>4148</v>
      </c>
    </row>
    <row r="8" spans="1:14" x14ac:dyDescent="0.3">
      <c r="A8" s="12" t="s">
        <v>2124</v>
      </c>
      <c r="B8" s="21">
        <f>'Warehouse Management'!B8+5</f>
        <v>44211</v>
      </c>
      <c r="C8" s="12"/>
      <c r="D8" s="12" t="s">
        <v>4131</v>
      </c>
      <c r="E8" s="12" t="s">
        <v>4131</v>
      </c>
      <c r="F8" s="12" t="s">
        <v>4158</v>
      </c>
      <c r="G8" s="25" t="s">
        <v>4153</v>
      </c>
      <c r="H8" s="25" t="s">
        <v>4154</v>
      </c>
      <c r="I8" s="25" t="s">
        <v>4155</v>
      </c>
      <c r="J8" s="25" t="s">
        <v>4146</v>
      </c>
      <c r="K8" s="25" t="s">
        <v>4165</v>
      </c>
      <c r="L8" s="25">
        <v>3</v>
      </c>
      <c r="M8" s="12">
        <v>80</v>
      </c>
      <c r="N8" s="12" t="s">
        <v>4166</v>
      </c>
    </row>
    <row r="9" spans="1:14" x14ac:dyDescent="0.3">
      <c r="A9" s="12" t="s">
        <v>2126</v>
      </c>
      <c r="B9" s="21">
        <f>'[1]Warehouse Management'!B9+5</f>
        <v>44213</v>
      </c>
      <c r="C9" s="12" t="s">
        <v>4130</v>
      </c>
      <c r="D9" s="12"/>
      <c r="E9" s="12" t="s">
        <v>4130</v>
      </c>
      <c r="F9" s="12" t="s">
        <v>4164</v>
      </c>
      <c r="G9" s="3" t="s">
        <v>4143</v>
      </c>
      <c r="H9" s="12" t="s">
        <v>4167</v>
      </c>
      <c r="I9" s="25" t="s">
        <v>4168</v>
      </c>
      <c r="J9" s="12" t="s">
        <v>4169</v>
      </c>
      <c r="K9" s="12" t="s">
        <v>2109</v>
      </c>
      <c r="L9" s="12">
        <v>2</v>
      </c>
      <c r="M9" s="12">
        <v>10</v>
      </c>
      <c r="N9" s="12" t="s">
        <v>4170</v>
      </c>
    </row>
    <row r="10" spans="1:14" x14ac:dyDescent="0.3">
      <c r="A10" s="12" t="s">
        <v>2128</v>
      </c>
      <c r="B10" s="21">
        <f>'[1]Warehouse Management'!B10+5</f>
        <v>44213</v>
      </c>
      <c r="C10" s="12" t="s">
        <v>4130</v>
      </c>
      <c r="D10" s="12"/>
      <c r="E10" s="12" t="s">
        <v>4130</v>
      </c>
      <c r="F10" s="12" t="s">
        <v>4164</v>
      </c>
      <c r="G10" s="25" t="s">
        <v>4153</v>
      </c>
      <c r="H10" s="12" t="s">
        <v>4154</v>
      </c>
      <c r="I10" s="12" t="s">
        <v>4161</v>
      </c>
      <c r="J10" s="12" t="s">
        <v>4162</v>
      </c>
      <c r="K10" s="12" t="s">
        <v>4171</v>
      </c>
      <c r="L10" s="12">
        <v>8</v>
      </c>
      <c r="M10" s="12">
        <v>70</v>
      </c>
      <c r="N10" s="12" t="s">
        <v>4172</v>
      </c>
    </row>
    <row r="11" spans="1:14" x14ac:dyDescent="0.3">
      <c r="A11" s="12" t="s">
        <v>2130</v>
      </c>
      <c r="B11" s="21">
        <f>'[1]Warehouse Management'!B11+5</f>
        <v>44213</v>
      </c>
      <c r="C11" s="12" t="s">
        <v>4130</v>
      </c>
      <c r="D11" s="12"/>
      <c r="E11" s="12" t="s">
        <v>4130</v>
      </c>
      <c r="F11" s="12" t="s">
        <v>4164</v>
      </c>
      <c r="G11" s="25" t="s">
        <v>4153</v>
      </c>
      <c r="H11" s="12" t="s">
        <v>4154</v>
      </c>
      <c r="I11" s="12" t="s">
        <v>4155</v>
      </c>
      <c r="J11" s="12" t="s">
        <v>4173</v>
      </c>
      <c r="K11" s="12" t="s">
        <v>22</v>
      </c>
      <c r="L11" s="12">
        <v>10</v>
      </c>
      <c r="M11" s="12">
        <v>30</v>
      </c>
      <c r="N11" s="12" t="s">
        <v>4174</v>
      </c>
    </row>
    <row r="12" spans="1:14" x14ac:dyDescent="0.3">
      <c r="A12" s="12" t="s">
        <v>2132</v>
      </c>
      <c r="B12" s="21">
        <f>'[1]Warehouse Management'!B12+5</f>
        <v>44214</v>
      </c>
      <c r="C12" s="12" t="s">
        <v>4130</v>
      </c>
      <c r="D12" s="12"/>
      <c r="E12" s="12" t="s">
        <v>4130</v>
      </c>
      <c r="F12" s="12" t="s">
        <v>4164</v>
      </c>
      <c r="G12" s="3" t="s">
        <v>4143</v>
      </c>
      <c r="H12" s="12" t="s">
        <v>4167</v>
      </c>
      <c r="I12" s="25" t="s">
        <v>4168</v>
      </c>
      <c r="J12" s="12" t="s">
        <v>4169</v>
      </c>
      <c r="K12" s="12" t="s">
        <v>2112</v>
      </c>
      <c r="L12" s="12">
        <v>3</v>
      </c>
      <c r="M12" s="12">
        <v>10</v>
      </c>
      <c r="N12" s="12" t="s">
        <v>4170</v>
      </c>
    </row>
    <row r="13" spans="1:14" x14ac:dyDescent="0.3">
      <c r="A13" s="12" t="s">
        <v>2134</v>
      </c>
      <c r="B13" s="21">
        <f>'[1]Warehouse Management'!B13+5</f>
        <v>44214</v>
      </c>
      <c r="C13" s="12" t="s">
        <v>4130</v>
      </c>
      <c r="D13" s="12"/>
      <c r="E13" s="12" t="s">
        <v>4130</v>
      </c>
      <c r="F13" s="12" t="s">
        <v>4142</v>
      </c>
      <c r="G13" s="3" t="s">
        <v>4143</v>
      </c>
      <c r="H13" s="12" t="s">
        <v>4175</v>
      </c>
      <c r="I13" s="25" t="s">
        <v>4160</v>
      </c>
      <c r="J13" s="12" t="s">
        <v>4146</v>
      </c>
      <c r="K13" s="12" t="s">
        <v>4165</v>
      </c>
      <c r="L13" s="12">
        <v>6</v>
      </c>
      <c r="M13" s="12">
        <v>15</v>
      </c>
      <c r="N13" s="12" t="s">
        <v>4166</v>
      </c>
    </row>
    <row r="14" spans="1:14" x14ac:dyDescent="0.3">
      <c r="A14" s="12" t="s">
        <v>2136</v>
      </c>
      <c r="B14" s="21">
        <f>'Warehouse Management'!B14+5</f>
        <v>44214</v>
      </c>
      <c r="C14" s="12" t="s">
        <v>4130</v>
      </c>
      <c r="D14" s="12"/>
      <c r="E14" s="12" t="s">
        <v>4130</v>
      </c>
      <c r="F14" s="12" t="s">
        <v>4176</v>
      </c>
      <c r="G14" s="3" t="s">
        <v>4143</v>
      </c>
      <c r="H14" s="25" t="s">
        <v>4144</v>
      </c>
      <c r="I14" s="25" t="s">
        <v>4177</v>
      </c>
      <c r="J14" s="25" t="s">
        <v>4146</v>
      </c>
      <c r="K14" s="25" t="s">
        <v>4156</v>
      </c>
      <c r="L14" s="25">
        <v>2</v>
      </c>
      <c r="M14" s="12">
        <v>120</v>
      </c>
      <c r="N14" s="12" t="s">
        <v>4178</v>
      </c>
    </row>
    <row r="15" spans="1:14" x14ac:dyDescent="0.3">
      <c r="A15" s="12" t="s">
        <v>2138</v>
      </c>
      <c r="B15" s="21">
        <f>'[1]Warehouse Management'!B15+5</f>
        <v>44215</v>
      </c>
      <c r="C15" s="12" t="s">
        <v>4130</v>
      </c>
      <c r="D15" s="12"/>
      <c r="E15" s="12" t="s">
        <v>4130</v>
      </c>
      <c r="F15" s="12" t="s">
        <v>4142</v>
      </c>
      <c r="G15" s="25" t="s">
        <v>4153</v>
      </c>
      <c r="H15" s="12" t="s">
        <v>4154</v>
      </c>
      <c r="I15" s="12" t="s">
        <v>4161</v>
      </c>
      <c r="J15" s="12" t="s">
        <v>4162</v>
      </c>
      <c r="K15" s="12" t="s">
        <v>4179</v>
      </c>
      <c r="L15" s="12">
        <v>10</v>
      </c>
      <c r="M15" s="12">
        <v>70</v>
      </c>
      <c r="N15" s="12" t="s">
        <v>4166</v>
      </c>
    </row>
    <row r="16" spans="1:14" x14ac:dyDescent="0.3">
      <c r="A16" s="12" t="s">
        <v>2140</v>
      </c>
      <c r="B16" s="21">
        <f>'[1]Warehouse Management'!B16+5</f>
        <v>44215</v>
      </c>
      <c r="C16" s="12" t="s">
        <v>4130</v>
      </c>
      <c r="D16" s="12"/>
      <c r="E16" s="12" t="s">
        <v>4130</v>
      </c>
      <c r="F16" s="12" t="s">
        <v>4142</v>
      </c>
      <c r="G16" s="25" t="s">
        <v>4153</v>
      </c>
      <c r="H16" s="12" t="s">
        <v>4154</v>
      </c>
      <c r="I16" s="12" t="s">
        <v>4155</v>
      </c>
      <c r="J16" s="12" t="s">
        <v>4173</v>
      </c>
      <c r="K16" s="12" t="s">
        <v>39</v>
      </c>
      <c r="L16" s="12">
        <v>9</v>
      </c>
      <c r="M16" s="12">
        <v>70</v>
      </c>
      <c r="N16" s="12" t="s">
        <v>4166</v>
      </c>
    </row>
    <row r="17" spans="1:14" x14ac:dyDescent="0.3">
      <c r="A17" s="12" t="s">
        <v>2142</v>
      </c>
      <c r="B17" s="21">
        <f>'[1]Warehouse Management'!B17+5</f>
        <v>44215</v>
      </c>
      <c r="C17" s="12"/>
      <c r="D17" s="12" t="s">
        <v>4131</v>
      </c>
      <c r="E17" s="12" t="s">
        <v>4131</v>
      </c>
      <c r="F17" s="12" t="s">
        <v>4142</v>
      </c>
      <c r="G17" s="3" t="s">
        <v>4143</v>
      </c>
      <c r="H17" s="12" t="s">
        <v>4144</v>
      </c>
      <c r="I17" s="25" t="s">
        <v>4145</v>
      </c>
      <c r="J17" s="12" t="s">
        <v>4146</v>
      </c>
      <c r="K17" s="12" t="s">
        <v>4156</v>
      </c>
      <c r="L17" s="12">
        <v>6</v>
      </c>
      <c r="M17" s="12">
        <v>30</v>
      </c>
      <c r="N17" s="12" t="s">
        <v>4148</v>
      </c>
    </row>
    <row r="18" spans="1:14" x14ac:dyDescent="0.3">
      <c r="A18" s="12" t="s">
        <v>2144</v>
      </c>
      <c r="B18" s="21">
        <f>'[1]Warehouse Management'!B18+5</f>
        <v>44216</v>
      </c>
      <c r="C18" s="12"/>
      <c r="D18" s="12" t="s">
        <v>4131</v>
      </c>
      <c r="E18" s="12" t="s">
        <v>4131</v>
      </c>
      <c r="F18" s="12" t="s">
        <v>4142</v>
      </c>
      <c r="G18" s="3" t="s">
        <v>4143</v>
      </c>
      <c r="H18" s="12" t="s">
        <v>4159</v>
      </c>
      <c r="I18" s="25" t="s">
        <v>4160</v>
      </c>
      <c r="J18" s="12" t="s">
        <v>4146</v>
      </c>
      <c r="K18" s="12" t="s">
        <v>4156</v>
      </c>
      <c r="L18" s="12">
        <v>4</v>
      </c>
      <c r="M18" s="12">
        <v>80</v>
      </c>
      <c r="N18" s="12" t="s">
        <v>4172</v>
      </c>
    </row>
    <row r="19" spans="1:14" x14ac:dyDescent="0.3">
      <c r="A19" s="12" t="s">
        <v>2146</v>
      </c>
      <c r="B19" s="21">
        <f>'Warehouse Management'!B19+5</f>
        <v>44216</v>
      </c>
      <c r="C19" s="12" t="s">
        <v>4130</v>
      </c>
      <c r="D19" s="12"/>
      <c r="E19" s="12" t="s">
        <v>4130</v>
      </c>
      <c r="F19" s="12" t="s">
        <v>4176</v>
      </c>
      <c r="G19" s="25" t="s">
        <v>4153</v>
      </c>
      <c r="H19" s="25" t="s">
        <v>4154</v>
      </c>
      <c r="I19" s="25" t="s">
        <v>4161</v>
      </c>
      <c r="J19" s="25" t="s">
        <v>4162</v>
      </c>
      <c r="K19" s="25" t="s">
        <v>4180</v>
      </c>
      <c r="L19" s="25">
        <v>5</v>
      </c>
      <c r="M19" s="12">
        <v>70</v>
      </c>
      <c r="N19" s="12" t="s">
        <v>4174</v>
      </c>
    </row>
    <row r="20" spans="1:14" x14ac:dyDescent="0.3">
      <c r="A20" s="12" t="s">
        <v>2148</v>
      </c>
      <c r="B20" s="21">
        <f>'[1]Warehouse Management'!B20+5</f>
        <v>44216</v>
      </c>
      <c r="C20" s="12"/>
      <c r="D20" s="12" t="s">
        <v>4131</v>
      </c>
      <c r="E20" s="12" t="s">
        <v>4131</v>
      </c>
      <c r="F20" s="12" t="s">
        <v>4142</v>
      </c>
      <c r="G20" s="12" t="s">
        <v>4153</v>
      </c>
      <c r="H20" s="12" t="s">
        <v>4181</v>
      </c>
      <c r="I20" s="12" t="s">
        <v>4182</v>
      </c>
      <c r="J20" s="12" t="s">
        <v>4169</v>
      </c>
      <c r="K20" s="12" t="str">
        <f>VLOOKUP(A20,'Customer data'!$C$2:$E$1010,3,0)</f>
        <v>CS-GER-100719</v>
      </c>
      <c r="L20" s="12">
        <v>3</v>
      </c>
      <c r="M20" s="12">
        <v>20</v>
      </c>
      <c r="N20" s="12" t="s">
        <v>4183</v>
      </c>
    </row>
    <row r="21" spans="1:14" x14ac:dyDescent="0.3">
      <c r="A21" s="12" t="s">
        <v>2150</v>
      </c>
      <c r="B21" s="21">
        <f>'[1]Warehouse Management'!B21+5</f>
        <v>44216</v>
      </c>
      <c r="C21" s="12"/>
      <c r="D21" s="12" t="s">
        <v>4131</v>
      </c>
      <c r="E21" s="12" t="s">
        <v>4131</v>
      </c>
      <c r="F21" s="12" t="s">
        <v>4142</v>
      </c>
      <c r="G21" s="12" t="s">
        <v>4153</v>
      </c>
      <c r="H21" s="12" t="s">
        <v>4181</v>
      </c>
      <c r="I21" s="12" t="s">
        <v>4182</v>
      </c>
      <c r="J21" s="12" t="s">
        <v>4169</v>
      </c>
      <c r="K21" s="12" t="str">
        <f>VLOOKUP(A21,'Customer data'!$C$2:$E$1010,3,0)</f>
        <v>CS-IND-152670</v>
      </c>
      <c r="L21" s="12">
        <v>3</v>
      </c>
      <c r="M21" s="12">
        <v>20</v>
      </c>
      <c r="N21" s="12" t="s">
        <v>4183</v>
      </c>
    </row>
    <row r="22" spans="1:14" x14ac:dyDescent="0.3">
      <c r="A22" s="12" t="s">
        <v>2152</v>
      </c>
      <c r="B22" s="21">
        <f>'Warehouse Management'!B22+5</f>
        <v>44217</v>
      </c>
      <c r="C22" s="12" t="s">
        <v>4130</v>
      </c>
      <c r="D22" s="12"/>
      <c r="E22" s="12" t="s">
        <v>4130</v>
      </c>
      <c r="F22" s="12" t="s">
        <v>4158</v>
      </c>
      <c r="G22" s="25" t="s">
        <v>4153</v>
      </c>
      <c r="H22" s="25" t="s">
        <v>4154</v>
      </c>
      <c r="I22" s="25" t="s">
        <v>4155</v>
      </c>
      <c r="J22" s="25" t="s">
        <v>4146</v>
      </c>
      <c r="K22" s="25" t="s">
        <v>4184</v>
      </c>
      <c r="L22" s="25">
        <v>7</v>
      </c>
      <c r="M22" s="12">
        <v>80</v>
      </c>
      <c r="N22" s="12" t="s">
        <v>4157</v>
      </c>
    </row>
    <row r="23" spans="1:14" x14ac:dyDescent="0.3">
      <c r="A23" s="12" t="s">
        <v>2154</v>
      </c>
      <c r="B23" s="21">
        <f>'[1]Warehouse Management'!B23+5</f>
        <v>44217</v>
      </c>
      <c r="C23" s="12"/>
      <c r="D23" s="12" t="s">
        <v>4131</v>
      </c>
      <c r="E23" s="12" t="s">
        <v>4131</v>
      </c>
      <c r="F23" s="12" t="s">
        <v>4142</v>
      </c>
      <c r="G23" s="3" t="s">
        <v>4143</v>
      </c>
      <c r="H23" s="12" t="s">
        <v>4185</v>
      </c>
      <c r="I23" s="12" t="s">
        <v>4186</v>
      </c>
      <c r="J23" s="12" t="s">
        <v>4169</v>
      </c>
      <c r="K23" s="12" t="s">
        <v>4187</v>
      </c>
      <c r="L23" s="12">
        <v>4</v>
      </c>
      <c r="M23" s="12">
        <v>20</v>
      </c>
      <c r="N23" s="12" t="s">
        <v>4183</v>
      </c>
    </row>
    <row r="24" spans="1:14" x14ac:dyDescent="0.3">
      <c r="A24" s="12" t="s">
        <v>2156</v>
      </c>
      <c r="B24" s="21">
        <f>'[1]Warehouse Management'!B24+5</f>
        <v>44217</v>
      </c>
      <c r="C24" s="12"/>
      <c r="D24" s="12" t="s">
        <v>4131</v>
      </c>
      <c r="E24" s="12" t="s">
        <v>4131</v>
      </c>
      <c r="F24" s="12" t="s">
        <v>4164</v>
      </c>
      <c r="G24" s="3" t="s">
        <v>4143</v>
      </c>
      <c r="H24" s="12" t="s">
        <v>4175</v>
      </c>
      <c r="I24" s="25" t="s">
        <v>4160</v>
      </c>
      <c r="J24" s="12" t="s">
        <v>4146</v>
      </c>
      <c r="K24" s="12" t="s">
        <v>4147</v>
      </c>
      <c r="L24" s="12">
        <v>8</v>
      </c>
      <c r="M24" s="12">
        <v>70</v>
      </c>
      <c r="N24" s="12" t="s">
        <v>4166</v>
      </c>
    </row>
    <row r="25" spans="1:14" x14ac:dyDescent="0.3">
      <c r="A25" s="12" t="s">
        <v>2158</v>
      </c>
      <c r="B25" s="21">
        <f>'[1]Warehouse Management'!B25+5</f>
        <v>44217</v>
      </c>
      <c r="C25" s="12"/>
      <c r="D25" s="12" t="s">
        <v>4131</v>
      </c>
      <c r="E25" s="12" t="s">
        <v>4131</v>
      </c>
      <c r="F25" s="12" t="s">
        <v>4164</v>
      </c>
      <c r="G25" s="3" t="s">
        <v>4143</v>
      </c>
      <c r="H25" s="12" t="s">
        <v>4144</v>
      </c>
      <c r="I25" s="12" t="s">
        <v>4188</v>
      </c>
      <c r="J25" s="12" t="s">
        <v>4169</v>
      </c>
      <c r="K25" s="12" t="s">
        <v>4187</v>
      </c>
      <c r="L25" s="12">
        <v>2</v>
      </c>
      <c r="M25" s="12">
        <v>20</v>
      </c>
      <c r="N25" s="12" t="s">
        <v>4183</v>
      </c>
    </row>
    <row r="26" spans="1:14" x14ac:dyDescent="0.3">
      <c r="A26" s="12" t="s">
        <v>2160</v>
      </c>
      <c r="B26" s="21">
        <f>'Warehouse Management'!B26+5</f>
        <v>44218</v>
      </c>
      <c r="C26" s="12" t="s">
        <v>4130</v>
      </c>
      <c r="D26" s="12"/>
      <c r="E26" s="12" t="s">
        <v>4130</v>
      </c>
      <c r="F26" s="12" t="s">
        <v>4158</v>
      </c>
      <c r="G26" s="25" t="s">
        <v>4153</v>
      </c>
      <c r="H26" s="25" t="s">
        <v>4154</v>
      </c>
      <c r="I26" s="25" t="s">
        <v>4161</v>
      </c>
      <c r="J26" s="25" t="s">
        <v>4162</v>
      </c>
      <c r="K26" s="25" t="s">
        <v>4189</v>
      </c>
      <c r="L26" s="25">
        <v>5</v>
      </c>
      <c r="M26" s="12">
        <v>70</v>
      </c>
      <c r="N26" s="12" t="s">
        <v>4157</v>
      </c>
    </row>
    <row r="27" spans="1:14" x14ac:dyDescent="0.3">
      <c r="A27" s="12" t="s">
        <v>2162</v>
      </c>
      <c r="B27" s="21">
        <f>'[1]Warehouse Management'!B27+5</f>
        <v>44218</v>
      </c>
      <c r="C27" s="12"/>
      <c r="D27" s="12" t="s">
        <v>4131</v>
      </c>
      <c r="E27" s="12" t="s">
        <v>4131</v>
      </c>
      <c r="F27" s="12" t="s">
        <v>4164</v>
      </c>
      <c r="G27" s="12" t="s">
        <v>4153</v>
      </c>
      <c r="H27" s="12" t="s">
        <v>4181</v>
      </c>
      <c r="I27" s="12" t="s">
        <v>4182</v>
      </c>
      <c r="J27" s="12" t="s">
        <v>4169</v>
      </c>
      <c r="K27" s="12" t="str">
        <f>VLOOKUP(A27,'Customer data'!$C$2:$E$1010,3,0)</f>
        <v>CS-IND-152670</v>
      </c>
      <c r="L27" s="12">
        <v>3</v>
      </c>
      <c r="M27" s="12">
        <v>20</v>
      </c>
      <c r="N27" s="12" t="s">
        <v>4183</v>
      </c>
    </row>
    <row r="28" spans="1:14" x14ac:dyDescent="0.3">
      <c r="A28" s="12" t="s">
        <v>2164</v>
      </c>
      <c r="B28" s="21">
        <f>'[1]Warehouse Management'!B28+5</f>
        <v>44219</v>
      </c>
      <c r="C28" s="12"/>
      <c r="D28" s="12" t="s">
        <v>4131</v>
      </c>
      <c r="E28" s="12" t="s">
        <v>4131</v>
      </c>
      <c r="F28" s="12" t="s">
        <v>4164</v>
      </c>
      <c r="G28" s="12" t="s">
        <v>4153</v>
      </c>
      <c r="H28" s="12" t="s">
        <v>4154</v>
      </c>
      <c r="I28" s="12" t="s">
        <v>4161</v>
      </c>
      <c r="J28" s="12" t="s">
        <v>4162</v>
      </c>
      <c r="K28" s="12" t="s">
        <v>4190</v>
      </c>
      <c r="L28" s="12">
        <v>7</v>
      </c>
      <c r="M28" s="12">
        <v>70</v>
      </c>
      <c r="N28" s="12" t="s">
        <v>4157</v>
      </c>
    </row>
    <row r="29" spans="1:14" x14ac:dyDescent="0.3">
      <c r="A29" s="12" t="s">
        <v>2166</v>
      </c>
      <c r="B29" s="21">
        <f>'[1]Warehouse Management'!B29+5</f>
        <v>44219</v>
      </c>
      <c r="C29" s="12"/>
      <c r="D29" s="12" t="s">
        <v>4131</v>
      </c>
      <c r="E29" s="12" t="s">
        <v>4131</v>
      </c>
      <c r="F29" s="12" t="s">
        <v>4164</v>
      </c>
      <c r="G29" s="12" t="s">
        <v>4153</v>
      </c>
      <c r="H29" s="12" t="s">
        <v>4181</v>
      </c>
      <c r="I29" s="12" t="s">
        <v>4182</v>
      </c>
      <c r="J29" s="12" t="s">
        <v>4169</v>
      </c>
      <c r="K29" s="12" t="str">
        <f>VLOOKUP(A29,'Customer data'!$C$2:$E$1010,3,0)</f>
        <v>CS-GER-100719</v>
      </c>
      <c r="L29" s="12">
        <v>4</v>
      </c>
      <c r="M29" s="12">
        <v>20</v>
      </c>
      <c r="N29" s="12" t="s">
        <v>4183</v>
      </c>
    </row>
    <row r="30" spans="1:14" x14ac:dyDescent="0.3">
      <c r="A30" s="12" t="s">
        <v>2168</v>
      </c>
      <c r="B30" s="21">
        <f>'Warehouse Management'!B30+5</f>
        <v>44219</v>
      </c>
      <c r="C30" s="12" t="s">
        <v>4130</v>
      </c>
      <c r="D30" s="12"/>
      <c r="E30" s="12" t="s">
        <v>4130</v>
      </c>
      <c r="F30" s="12" t="s">
        <v>4158</v>
      </c>
      <c r="G30" s="25" t="s">
        <v>4153</v>
      </c>
      <c r="H30" s="12" t="s">
        <v>4154</v>
      </c>
      <c r="I30" s="12" t="s">
        <v>4155</v>
      </c>
      <c r="J30" s="12" t="s">
        <v>4173</v>
      </c>
      <c r="K30" s="33" t="s">
        <v>42</v>
      </c>
      <c r="L30" s="12">
        <v>8</v>
      </c>
      <c r="M30" s="12">
        <v>60</v>
      </c>
      <c r="N30" s="12" t="s">
        <v>4166</v>
      </c>
    </row>
    <row r="31" spans="1:14" x14ac:dyDescent="0.3">
      <c r="A31" s="12" t="s">
        <v>2170</v>
      </c>
      <c r="B31" s="21">
        <f>'Warehouse Management'!B31+5</f>
        <v>44219</v>
      </c>
      <c r="C31" s="12"/>
      <c r="D31" s="12" t="s">
        <v>4131</v>
      </c>
      <c r="E31" s="12" t="s">
        <v>4131</v>
      </c>
      <c r="F31" s="12" t="s">
        <v>4152</v>
      </c>
      <c r="G31" s="25" t="s">
        <v>4153</v>
      </c>
      <c r="H31" s="25" t="s">
        <v>4154</v>
      </c>
      <c r="I31" s="25" t="s">
        <v>4155</v>
      </c>
      <c r="J31" s="25" t="s">
        <v>4146</v>
      </c>
      <c r="K31" s="25" t="s">
        <v>4147</v>
      </c>
      <c r="L31" s="25">
        <v>9</v>
      </c>
      <c r="M31" s="12">
        <v>80</v>
      </c>
      <c r="N31" s="12" t="s">
        <v>4157</v>
      </c>
    </row>
    <row r="32" spans="1:14" x14ac:dyDescent="0.3">
      <c r="A32" s="12" t="s">
        <v>2172</v>
      </c>
      <c r="B32" s="21">
        <f>'Warehouse Management'!B32+5</f>
        <v>44220</v>
      </c>
      <c r="C32" s="12" t="s">
        <v>4130</v>
      </c>
      <c r="D32" s="12"/>
      <c r="E32" s="12" t="s">
        <v>4130</v>
      </c>
      <c r="F32" s="12" t="s">
        <v>4176</v>
      </c>
      <c r="G32" s="25" t="s">
        <v>4153</v>
      </c>
      <c r="H32" s="12" t="s">
        <v>4154</v>
      </c>
      <c r="I32" s="12" t="s">
        <v>4155</v>
      </c>
      <c r="J32" s="12" t="s">
        <v>4173</v>
      </c>
      <c r="K32" s="39" t="s">
        <v>27</v>
      </c>
      <c r="L32" s="12">
        <v>11</v>
      </c>
      <c r="M32" s="12">
        <v>40</v>
      </c>
      <c r="N32" s="12" t="s">
        <v>4174</v>
      </c>
    </row>
    <row r="33" spans="1:14" x14ac:dyDescent="0.3">
      <c r="A33" s="12" t="s">
        <v>2174</v>
      </c>
      <c r="B33" s="21">
        <f>'Warehouse Management'!B33+5</f>
        <v>44220</v>
      </c>
      <c r="C33" s="12" t="s">
        <v>4130</v>
      </c>
      <c r="D33" s="12"/>
      <c r="E33" s="12" t="s">
        <v>4130</v>
      </c>
      <c r="F33" s="12" t="s">
        <v>4152</v>
      </c>
      <c r="G33" s="25" t="s">
        <v>4153</v>
      </c>
      <c r="H33" s="12" t="s">
        <v>4154</v>
      </c>
      <c r="I33" s="12" t="s">
        <v>4155</v>
      </c>
      <c r="J33" s="12" t="s">
        <v>4173</v>
      </c>
      <c r="K33" s="39" t="s">
        <v>74</v>
      </c>
      <c r="L33" s="12">
        <v>12</v>
      </c>
      <c r="M33" s="12">
        <v>50</v>
      </c>
      <c r="N33" s="12" t="s">
        <v>4166</v>
      </c>
    </row>
    <row r="34" spans="1:14" x14ac:dyDescent="0.3">
      <c r="A34" s="12" t="s">
        <v>2176</v>
      </c>
      <c r="B34" s="21">
        <f>'Warehouse Management'!B34+5</f>
        <v>44220</v>
      </c>
      <c r="C34" s="12" t="s">
        <v>4130</v>
      </c>
      <c r="D34" s="12"/>
      <c r="E34" s="12" t="s">
        <v>4130</v>
      </c>
      <c r="F34" s="12" t="s">
        <v>4149</v>
      </c>
      <c r="G34" s="25" t="s">
        <v>4153</v>
      </c>
      <c r="H34" s="12" t="s">
        <v>4154</v>
      </c>
      <c r="I34" s="12" t="s">
        <v>4155</v>
      </c>
      <c r="J34" s="12" t="s">
        <v>4173</v>
      </c>
      <c r="K34" s="39" t="s">
        <v>22</v>
      </c>
      <c r="L34" s="12">
        <v>15</v>
      </c>
      <c r="M34" s="12">
        <v>80</v>
      </c>
      <c r="N34" s="12" t="s">
        <v>4166</v>
      </c>
    </row>
    <row r="35" spans="1:14" x14ac:dyDescent="0.3">
      <c r="A35" s="12" t="s">
        <v>2178</v>
      </c>
      <c r="B35" s="21">
        <f>'Warehouse Management'!B35+5</f>
        <v>44221</v>
      </c>
      <c r="C35" s="12" t="s">
        <v>4130</v>
      </c>
      <c r="D35" s="12"/>
      <c r="E35" s="12" t="s">
        <v>4130</v>
      </c>
      <c r="F35" s="12" t="s">
        <v>4142</v>
      </c>
      <c r="G35" s="25" t="s">
        <v>4153</v>
      </c>
      <c r="H35" s="12" t="s">
        <v>4154</v>
      </c>
      <c r="I35" s="12" t="s">
        <v>4155</v>
      </c>
      <c r="J35" s="12" t="s">
        <v>4173</v>
      </c>
      <c r="K35" s="39" t="s">
        <v>18</v>
      </c>
      <c r="L35" s="12">
        <v>9</v>
      </c>
      <c r="M35" s="12">
        <v>70</v>
      </c>
      <c r="N35" s="12" t="s">
        <v>4174</v>
      </c>
    </row>
    <row r="36" spans="1:14" x14ac:dyDescent="0.3">
      <c r="A36" s="12" t="s">
        <v>2180</v>
      </c>
      <c r="B36" s="21">
        <f>'Warehouse Management'!B36+5</f>
        <v>44221</v>
      </c>
      <c r="C36" s="12" t="s">
        <v>4130</v>
      </c>
      <c r="D36" s="12"/>
      <c r="E36" s="12" t="s">
        <v>4130</v>
      </c>
      <c r="F36" s="12" t="s">
        <v>4164</v>
      </c>
      <c r="G36" s="25" t="s">
        <v>4153</v>
      </c>
      <c r="H36" s="12" t="s">
        <v>4154</v>
      </c>
      <c r="I36" s="12" t="s">
        <v>4155</v>
      </c>
      <c r="J36" s="12" t="s">
        <v>4173</v>
      </c>
      <c r="K36" s="39" t="s">
        <v>22</v>
      </c>
      <c r="L36" s="12">
        <v>7</v>
      </c>
      <c r="M36" s="12">
        <v>70</v>
      </c>
      <c r="N36" s="12" t="s">
        <v>4166</v>
      </c>
    </row>
    <row r="37" spans="1:14" x14ac:dyDescent="0.3">
      <c r="A37" s="12" t="s">
        <v>2182</v>
      </c>
      <c r="B37" s="21">
        <f>'Warehouse Management'!B37+5</f>
        <v>44221</v>
      </c>
      <c r="C37" s="12" t="s">
        <v>4130</v>
      </c>
      <c r="D37" s="12"/>
      <c r="E37" s="12" t="s">
        <v>4130</v>
      </c>
      <c r="F37" s="12" t="s">
        <v>4142</v>
      </c>
      <c r="G37" s="25" t="s">
        <v>4153</v>
      </c>
      <c r="H37" s="12" t="s">
        <v>4154</v>
      </c>
      <c r="I37" s="12" t="s">
        <v>4155</v>
      </c>
      <c r="J37" s="12" t="s">
        <v>4173</v>
      </c>
      <c r="K37" s="39" t="s">
        <v>63</v>
      </c>
      <c r="L37" s="12">
        <v>8</v>
      </c>
      <c r="M37" s="12">
        <v>70</v>
      </c>
      <c r="N37" s="12" t="s">
        <v>4166</v>
      </c>
    </row>
    <row r="38" spans="1:14" x14ac:dyDescent="0.3">
      <c r="A38" s="12" t="s">
        <v>2184</v>
      </c>
      <c r="B38" s="21">
        <f>'Warehouse Management'!B38+5</f>
        <v>44221</v>
      </c>
      <c r="C38" s="12" t="s">
        <v>4130</v>
      </c>
      <c r="D38" s="12"/>
      <c r="E38" s="12" t="s">
        <v>4130</v>
      </c>
      <c r="F38" s="12" t="s">
        <v>4152</v>
      </c>
      <c r="G38" s="25" t="s">
        <v>4153</v>
      </c>
      <c r="H38" s="12" t="s">
        <v>4154</v>
      </c>
      <c r="I38" s="12" t="s">
        <v>4155</v>
      </c>
      <c r="J38" s="12" t="s">
        <v>4173</v>
      </c>
      <c r="K38" s="39" t="s">
        <v>47</v>
      </c>
      <c r="L38" s="12">
        <v>8</v>
      </c>
      <c r="M38" s="12">
        <v>30</v>
      </c>
      <c r="N38" s="12" t="s">
        <v>4174</v>
      </c>
    </row>
    <row r="39" spans="1:14" x14ac:dyDescent="0.3">
      <c r="A39" s="12" t="s">
        <v>2186</v>
      </c>
      <c r="B39" s="21">
        <f>'Warehouse Management'!B39+5</f>
        <v>44222</v>
      </c>
      <c r="C39" s="12"/>
      <c r="D39" s="12" t="s">
        <v>4131</v>
      </c>
      <c r="E39" s="12" t="s">
        <v>4131</v>
      </c>
      <c r="F39" s="12" t="s">
        <v>4149</v>
      </c>
      <c r="G39" s="25" t="s">
        <v>4153</v>
      </c>
      <c r="H39" s="25" t="s">
        <v>4181</v>
      </c>
      <c r="I39" s="12" t="s">
        <v>4182</v>
      </c>
      <c r="J39" s="12" t="s">
        <v>4169</v>
      </c>
      <c r="K39" s="12" t="str">
        <f>VLOOKUP(A39,'Customer data'!$C$2:$E$1010,3,0)</f>
        <v>CS-USA-100364</v>
      </c>
      <c r="L39" s="12">
        <v>2</v>
      </c>
      <c r="M39" s="12">
        <v>20</v>
      </c>
      <c r="N39" s="12" t="s">
        <v>4183</v>
      </c>
    </row>
    <row r="40" spans="1:14" x14ac:dyDescent="0.3">
      <c r="A40" s="12" t="s">
        <v>2188</v>
      </c>
      <c r="B40" s="21">
        <f>'Warehouse Management'!B40+5</f>
        <v>44222</v>
      </c>
      <c r="C40" s="12" t="s">
        <v>4130</v>
      </c>
      <c r="D40" s="12"/>
      <c r="E40" s="12" t="s">
        <v>4130</v>
      </c>
      <c r="F40" s="12" t="s">
        <v>4176</v>
      </c>
      <c r="G40" s="25" t="s">
        <v>4153</v>
      </c>
      <c r="H40" s="12" t="s">
        <v>4154</v>
      </c>
      <c r="I40" s="12" t="s">
        <v>4155</v>
      </c>
      <c r="J40" s="12" t="s">
        <v>4173</v>
      </c>
      <c r="K40" s="39" t="s">
        <v>39</v>
      </c>
      <c r="L40" s="12">
        <v>10</v>
      </c>
      <c r="M40" s="12">
        <v>30</v>
      </c>
      <c r="N40" s="12" t="s">
        <v>4166</v>
      </c>
    </row>
    <row r="41" spans="1:14" x14ac:dyDescent="0.3">
      <c r="A41" s="12" t="s">
        <v>2190</v>
      </c>
      <c r="B41" s="21">
        <f>'Warehouse Management'!B41+5</f>
        <v>44223</v>
      </c>
      <c r="C41" s="12" t="s">
        <v>4130</v>
      </c>
      <c r="D41" s="12"/>
      <c r="E41" s="12" t="s">
        <v>4130</v>
      </c>
      <c r="F41" s="12" t="s">
        <v>4158</v>
      </c>
      <c r="G41" s="25" t="s">
        <v>4153</v>
      </c>
      <c r="H41" s="12" t="s">
        <v>4154</v>
      </c>
      <c r="I41" s="12" t="s">
        <v>4155</v>
      </c>
      <c r="J41" s="12" t="s">
        <v>4173</v>
      </c>
      <c r="K41" s="33" t="s">
        <v>31</v>
      </c>
      <c r="L41" s="12">
        <v>13</v>
      </c>
      <c r="M41" s="12">
        <v>30</v>
      </c>
      <c r="N41" s="12" t="s">
        <v>4166</v>
      </c>
    </row>
    <row r="42" spans="1:14" x14ac:dyDescent="0.3">
      <c r="A42" s="12" t="s">
        <v>2192</v>
      </c>
      <c r="B42" s="21">
        <f>'Warehouse Management'!B42+5</f>
        <v>44223</v>
      </c>
      <c r="C42" s="12" t="s">
        <v>4130</v>
      </c>
      <c r="D42" s="12"/>
      <c r="E42" s="12" t="s">
        <v>4130</v>
      </c>
      <c r="F42" s="12" t="s">
        <v>4142</v>
      </c>
      <c r="G42" s="25" t="s">
        <v>4153</v>
      </c>
      <c r="H42" s="12" t="s">
        <v>4154</v>
      </c>
      <c r="I42" s="12" t="s">
        <v>4155</v>
      </c>
      <c r="J42" s="12" t="s">
        <v>4173</v>
      </c>
      <c r="K42" s="33" t="s">
        <v>18</v>
      </c>
      <c r="L42" s="12">
        <v>15</v>
      </c>
      <c r="M42" s="12">
        <v>40</v>
      </c>
      <c r="N42" s="12" t="s">
        <v>4174</v>
      </c>
    </row>
    <row r="43" spans="1:14" x14ac:dyDescent="0.3">
      <c r="A43" s="12" t="s">
        <v>2194</v>
      </c>
      <c r="B43" s="21">
        <f>'Warehouse Management'!B43+5</f>
        <v>44223</v>
      </c>
      <c r="C43" s="12" t="s">
        <v>4130</v>
      </c>
      <c r="D43" s="12"/>
      <c r="E43" s="12" t="s">
        <v>4130</v>
      </c>
      <c r="F43" s="12" t="s">
        <v>4158</v>
      </c>
      <c r="G43" s="25" t="s">
        <v>4153</v>
      </c>
      <c r="H43" s="12" t="s">
        <v>4154</v>
      </c>
      <c r="I43" s="12" t="s">
        <v>4155</v>
      </c>
      <c r="J43" s="12" t="s">
        <v>4173</v>
      </c>
      <c r="K43" s="33" t="s">
        <v>74</v>
      </c>
      <c r="L43" s="12">
        <v>14</v>
      </c>
      <c r="M43" s="12">
        <v>20</v>
      </c>
      <c r="N43" s="12" t="s">
        <v>4166</v>
      </c>
    </row>
    <row r="44" spans="1:14" x14ac:dyDescent="0.3">
      <c r="A44" s="12" t="s">
        <v>2196</v>
      </c>
      <c r="B44" s="21">
        <f>'Warehouse Management'!B44+5</f>
        <v>44224</v>
      </c>
      <c r="C44" s="12" t="s">
        <v>4130</v>
      </c>
      <c r="D44" s="12"/>
      <c r="E44" s="12" t="s">
        <v>4130</v>
      </c>
      <c r="F44" s="12" t="s">
        <v>4149</v>
      </c>
      <c r="G44" s="25" t="s">
        <v>4153</v>
      </c>
      <c r="H44" s="12" t="s">
        <v>4154</v>
      </c>
      <c r="I44" s="12" t="s">
        <v>4155</v>
      </c>
      <c r="J44" s="12" t="s">
        <v>4173</v>
      </c>
      <c r="K44" s="33" t="s">
        <v>47</v>
      </c>
      <c r="L44" s="12">
        <v>7</v>
      </c>
      <c r="M44" s="12">
        <v>60</v>
      </c>
      <c r="N44" s="12" t="s">
        <v>4174</v>
      </c>
    </row>
    <row r="45" spans="1:14" x14ac:dyDescent="0.3">
      <c r="A45" s="12" t="s">
        <v>2198</v>
      </c>
      <c r="B45" s="21">
        <f>'Warehouse Management'!B45+5</f>
        <v>44224</v>
      </c>
      <c r="C45" s="12" t="s">
        <v>4130</v>
      </c>
      <c r="D45" s="12"/>
      <c r="E45" s="12" t="s">
        <v>4130</v>
      </c>
      <c r="F45" s="12" t="s">
        <v>4164</v>
      </c>
      <c r="G45" s="25" t="s">
        <v>4153</v>
      </c>
      <c r="H45" s="12" t="s">
        <v>4154</v>
      </c>
      <c r="I45" s="12" t="s">
        <v>4155</v>
      </c>
      <c r="J45" s="12" t="s">
        <v>4173</v>
      </c>
      <c r="K45" s="33" t="s">
        <v>74</v>
      </c>
      <c r="L45" s="12">
        <v>9</v>
      </c>
      <c r="M45" s="12">
        <v>80</v>
      </c>
      <c r="N45" s="12" t="s">
        <v>4166</v>
      </c>
    </row>
    <row r="46" spans="1:14" x14ac:dyDescent="0.3">
      <c r="A46" s="12" t="s">
        <v>2200</v>
      </c>
      <c r="B46" s="21">
        <f>'Warehouse Management'!B46+5</f>
        <v>44225</v>
      </c>
      <c r="C46" s="12" t="s">
        <v>4130</v>
      </c>
      <c r="D46" s="12"/>
      <c r="E46" s="12" t="s">
        <v>4130</v>
      </c>
      <c r="F46" s="12" t="s">
        <v>4142</v>
      </c>
      <c r="G46" s="25" t="s">
        <v>4153</v>
      </c>
      <c r="H46" s="25" t="s">
        <v>4154</v>
      </c>
      <c r="I46" s="25" t="s">
        <v>4155</v>
      </c>
      <c r="J46" s="25" t="s">
        <v>4146</v>
      </c>
      <c r="K46" s="25" t="s">
        <v>4184</v>
      </c>
      <c r="L46" s="25">
        <v>6</v>
      </c>
      <c r="M46" s="12">
        <v>80</v>
      </c>
      <c r="N46" s="12" t="s">
        <v>4157</v>
      </c>
    </row>
    <row r="47" spans="1:14" x14ac:dyDescent="0.3">
      <c r="A47" s="12" t="s">
        <v>2202</v>
      </c>
      <c r="B47" s="21">
        <f>'Warehouse Management'!B47+5</f>
        <v>44225</v>
      </c>
      <c r="C47" s="12" t="s">
        <v>4130</v>
      </c>
      <c r="D47" s="12"/>
      <c r="E47" s="12" t="s">
        <v>4130</v>
      </c>
      <c r="F47" s="12" t="s">
        <v>4176</v>
      </c>
      <c r="G47" s="25" t="s">
        <v>4153</v>
      </c>
      <c r="H47" s="12" t="s">
        <v>4154</v>
      </c>
      <c r="I47" s="12" t="s">
        <v>4155</v>
      </c>
      <c r="J47" s="12" t="s">
        <v>4173</v>
      </c>
      <c r="K47" s="33" t="s">
        <v>74</v>
      </c>
      <c r="L47" s="12">
        <v>9</v>
      </c>
      <c r="M47" s="12">
        <v>40</v>
      </c>
      <c r="N47" s="12" t="s">
        <v>4166</v>
      </c>
    </row>
    <row r="48" spans="1:14" x14ac:dyDescent="0.3">
      <c r="A48" s="12" t="s">
        <v>2204</v>
      </c>
      <c r="B48" s="21">
        <f>'Warehouse Management'!B48+5</f>
        <v>44225</v>
      </c>
      <c r="C48" s="12" t="s">
        <v>4130</v>
      </c>
      <c r="D48" s="12"/>
      <c r="E48" s="12" t="s">
        <v>4130</v>
      </c>
      <c r="F48" s="12" t="s">
        <v>4152</v>
      </c>
      <c r="G48" s="25" t="s">
        <v>4153</v>
      </c>
      <c r="H48" s="12" t="s">
        <v>4154</v>
      </c>
      <c r="I48" s="12" t="s">
        <v>4155</v>
      </c>
      <c r="J48" s="12" t="s">
        <v>4173</v>
      </c>
      <c r="K48" s="33" t="s">
        <v>74</v>
      </c>
      <c r="L48" s="12">
        <v>12</v>
      </c>
      <c r="M48" s="12">
        <v>60</v>
      </c>
      <c r="N48" s="12" t="s">
        <v>4174</v>
      </c>
    </row>
    <row r="49" spans="1:14" x14ac:dyDescent="0.3">
      <c r="A49" s="12" t="s">
        <v>2206</v>
      </c>
      <c r="B49" s="21">
        <f>'Warehouse Management'!B49+5</f>
        <v>44226</v>
      </c>
      <c r="C49" s="12" t="s">
        <v>4130</v>
      </c>
      <c r="D49" s="12"/>
      <c r="E49" s="12" t="s">
        <v>4130</v>
      </c>
      <c r="F49" s="12" t="s">
        <v>4142</v>
      </c>
      <c r="G49" s="25" t="s">
        <v>4153</v>
      </c>
      <c r="H49" s="12" t="s">
        <v>4154</v>
      </c>
      <c r="I49" s="12" t="s">
        <v>4155</v>
      </c>
      <c r="J49" s="12" t="s">
        <v>4173</v>
      </c>
      <c r="K49" s="33" t="s">
        <v>22</v>
      </c>
      <c r="L49" s="12">
        <v>12</v>
      </c>
      <c r="M49" s="12">
        <v>20</v>
      </c>
      <c r="N49" s="12" t="s">
        <v>4166</v>
      </c>
    </row>
    <row r="50" spans="1:14" x14ac:dyDescent="0.3">
      <c r="A50" s="12" t="s">
        <v>2208</v>
      </c>
      <c r="B50" s="21">
        <f>'Warehouse Management'!B50+5</f>
        <v>44226</v>
      </c>
      <c r="C50" s="12" t="s">
        <v>4130</v>
      </c>
      <c r="D50" s="12"/>
      <c r="E50" s="12" t="s">
        <v>4130</v>
      </c>
      <c r="F50" s="12" t="s">
        <v>4158</v>
      </c>
      <c r="G50" s="25" t="s">
        <v>4153</v>
      </c>
      <c r="H50" s="12" t="s">
        <v>4154</v>
      </c>
      <c r="I50" s="12" t="s">
        <v>4155</v>
      </c>
      <c r="J50" s="12" t="s">
        <v>4173</v>
      </c>
      <c r="K50" s="39" t="s">
        <v>39</v>
      </c>
      <c r="L50" s="12">
        <v>8</v>
      </c>
      <c r="M50" s="12">
        <v>40</v>
      </c>
      <c r="N50" s="12" t="s">
        <v>4174</v>
      </c>
    </row>
    <row r="51" spans="1:14" x14ac:dyDescent="0.3">
      <c r="A51" s="12" t="s">
        <v>2210</v>
      </c>
      <c r="B51" s="21">
        <f>'Warehouse Management'!B51+5</f>
        <v>44227</v>
      </c>
      <c r="C51" s="12" t="s">
        <v>4130</v>
      </c>
      <c r="D51" s="12"/>
      <c r="E51" s="12" t="s">
        <v>4130</v>
      </c>
      <c r="F51" s="12" t="s">
        <v>4152</v>
      </c>
      <c r="G51" s="25" t="s">
        <v>4153</v>
      </c>
      <c r="H51" s="12" t="s">
        <v>4154</v>
      </c>
      <c r="I51" s="12" t="s">
        <v>4155</v>
      </c>
      <c r="J51" s="12" t="s">
        <v>4173</v>
      </c>
      <c r="K51" s="39" t="s">
        <v>47</v>
      </c>
      <c r="L51" s="12">
        <v>10</v>
      </c>
      <c r="M51" s="12">
        <v>80</v>
      </c>
      <c r="N51" s="12" t="s">
        <v>4166</v>
      </c>
    </row>
    <row r="52" spans="1:14" x14ac:dyDescent="0.3">
      <c r="A52" s="12" t="s">
        <v>2212</v>
      </c>
      <c r="B52" s="21">
        <f>'Warehouse Management'!B52+5</f>
        <v>44228</v>
      </c>
      <c r="C52" s="12" t="s">
        <v>4130</v>
      </c>
      <c r="D52" s="12"/>
      <c r="E52" s="12" t="s">
        <v>4130</v>
      </c>
      <c r="F52" s="12" t="s">
        <v>4149</v>
      </c>
      <c r="G52" s="25" t="s">
        <v>4153</v>
      </c>
      <c r="H52" s="12" t="s">
        <v>4154</v>
      </c>
      <c r="I52" s="12" t="s">
        <v>4155</v>
      </c>
      <c r="J52" s="12" t="s">
        <v>4173</v>
      </c>
      <c r="K52" s="39" t="s">
        <v>47</v>
      </c>
      <c r="L52" s="12">
        <v>10</v>
      </c>
      <c r="M52" s="12">
        <v>60</v>
      </c>
      <c r="N52" s="12" t="s">
        <v>4174</v>
      </c>
    </row>
    <row r="53" spans="1:14" x14ac:dyDescent="0.3">
      <c r="A53" s="12" t="s">
        <v>2214</v>
      </c>
      <c r="B53" s="21">
        <f>'Warehouse Management'!B53+5</f>
        <v>44228</v>
      </c>
      <c r="C53" s="12" t="s">
        <v>4130</v>
      </c>
      <c r="D53" s="12"/>
      <c r="E53" s="12" t="s">
        <v>4130</v>
      </c>
      <c r="F53" s="12" t="s">
        <v>4176</v>
      </c>
      <c r="G53" s="25" t="s">
        <v>4153</v>
      </c>
      <c r="H53" s="12" t="s">
        <v>4154</v>
      </c>
      <c r="I53" s="12" t="s">
        <v>4155</v>
      </c>
      <c r="J53" s="12" t="s">
        <v>4173</v>
      </c>
      <c r="K53" s="39" t="s">
        <v>18</v>
      </c>
      <c r="L53" s="12">
        <v>9</v>
      </c>
      <c r="M53" s="12">
        <v>20</v>
      </c>
      <c r="N53" s="12" t="s">
        <v>4166</v>
      </c>
    </row>
    <row r="54" spans="1:14" x14ac:dyDescent="0.3">
      <c r="A54" s="12" t="s">
        <v>2216</v>
      </c>
      <c r="B54" s="21">
        <f>'Warehouse Management'!B54+5</f>
        <v>44229</v>
      </c>
      <c r="C54" s="12"/>
      <c r="D54" s="12" t="s">
        <v>4131</v>
      </c>
      <c r="E54" s="12" t="s">
        <v>4131</v>
      </c>
      <c r="F54" s="12" t="s">
        <v>4158</v>
      </c>
      <c r="G54" s="25" t="s">
        <v>4153</v>
      </c>
      <c r="H54" s="25" t="s">
        <v>4181</v>
      </c>
      <c r="I54" s="12" t="s">
        <v>4182</v>
      </c>
      <c r="J54" s="12" t="s">
        <v>4169</v>
      </c>
      <c r="K54" s="12" t="str">
        <f>VLOOKUP(A54,'Customer data'!$C$2:$E$1010,3,0)</f>
        <v>CS-CHI-100546</v>
      </c>
      <c r="L54" s="12">
        <v>3</v>
      </c>
      <c r="M54" s="12">
        <v>20</v>
      </c>
      <c r="N54" s="12" t="s">
        <v>4183</v>
      </c>
    </row>
    <row r="55" spans="1:14" x14ac:dyDescent="0.3">
      <c r="A55" s="12" t="s">
        <v>2218</v>
      </c>
      <c r="B55" s="21">
        <f>'Warehouse Management'!B55+5</f>
        <v>44229</v>
      </c>
      <c r="C55" s="12" t="s">
        <v>4130</v>
      </c>
      <c r="D55" s="12"/>
      <c r="E55" s="12" t="s">
        <v>4130</v>
      </c>
      <c r="F55" s="12" t="s">
        <v>4158</v>
      </c>
      <c r="G55" s="25" t="s">
        <v>4153</v>
      </c>
      <c r="H55" s="12" t="s">
        <v>4154</v>
      </c>
      <c r="I55" s="12" t="s">
        <v>4155</v>
      </c>
      <c r="J55" s="12" t="s">
        <v>4173</v>
      </c>
      <c r="K55" s="39" t="s">
        <v>42</v>
      </c>
      <c r="L55" s="12">
        <v>8</v>
      </c>
      <c r="M55" s="12">
        <v>40</v>
      </c>
      <c r="N55" s="12" t="s">
        <v>4166</v>
      </c>
    </row>
    <row r="56" spans="1:14" x14ac:dyDescent="0.3">
      <c r="A56" s="12" t="s">
        <v>2220</v>
      </c>
      <c r="B56" s="21">
        <f>'Warehouse Management'!B56+5</f>
        <v>44230</v>
      </c>
      <c r="C56" s="12" t="s">
        <v>4130</v>
      </c>
      <c r="D56" s="12"/>
      <c r="E56" s="12" t="s">
        <v>4130</v>
      </c>
      <c r="F56" s="12" t="s">
        <v>4142</v>
      </c>
      <c r="G56" s="25" t="s">
        <v>4153</v>
      </c>
      <c r="H56" s="12" t="s">
        <v>4154</v>
      </c>
      <c r="I56" s="12" t="s">
        <v>4155</v>
      </c>
      <c r="J56" s="12" t="s">
        <v>4173</v>
      </c>
      <c r="K56" s="39" t="s">
        <v>74</v>
      </c>
      <c r="L56" s="12">
        <v>15</v>
      </c>
      <c r="M56" s="12">
        <v>60</v>
      </c>
      <c r="N56" s="12" t="s">
        <v>4174</v>
      </c>
    </row>
    <row r="57" spans="1:14" x14ac:dyDescent="0.3">
      <c r="A57" s="12" t="s">
        <v>2222</v>
      </c>
      <c r="B57" s="21">
        <f>'Warehouse Management'!B57+5</f>
        <v>44231</v>
      </c>
      <c r="C57" s="12" t="s">
        <v>4130</v>
      </c>
      <c r="D57" s="12"/>
      <c r="E57" s="12" t="s">
        <v>4130</v>
      </c>
      <c r="F57" s="12" t="s">
        <v>4149</v>
      </c>
      <c r="G57" s="3" t="s">
        <v>4143</v>
      </c>
      <c r="H57" s="25" t="s">
        <v>4159</v>
      </c>
      <c r="I57" s="25" t="s">
        <v>4160</v>
      </c>
      <c r="J57" s="25" t="s">
        <v>4146</v>
      </c>
      <c r="K57" s="25" t="s">
        <v>4147</v>
      </c>
      <c r="L57" s="12">
        <v>5</v>
      </c>
      <c r="M57" s="12">
        <v>30</v>
      </c>
      <c r="N57" s="12" t="s">
        <v>4157</v>
      </c>
    </row>
    <row r="58" spans="1:14" x14ac:dyDescent="0.3">
      <c r="A58" s="12" t="s">
        <v>2224</v>
      </c>
      <c r="B58" s="21">
        <f>'Warehouse Management'!B58+5</f>
        <v>44231</v>
      </c>
      <c r="C58" s="12" t="s">
        <v>4130</v>
      </c>
      <c r="D58" s="12"/>
      <c r="E58" s="12" t="s">
        <v>4130</v>
      </c>
      <c r="F58" s="12" t="s">
        <v>4149</v>
      </c>
      <c r="G58" s="25" t="s">
        <v>4153</v>
      </c>
      <c r="H58" s="12" t="s">
        <v>4154</v>
      </c>
      <c r="I58" s="12" t="s">
        <v>4155</v>
      </c>
      <c r="J58" s="12" t="s">
        <v>4173</v>
      </c>
      <c r="K58" s="39" t="s">
        <v>39</v>
      </c>
      <c r="L58" s="12">
        <v>13</v>
      </c>
      <c r="M58" s="12">
        <v>20</v>
      </c>
      <c r="N58" s="12" t="s">
        <v>4166</v>
      </c>
    </row>
    <row r="59" spans="1:14" x14ac:dyDescent="0.3">
      <c r="A59" s="12" t="s">
        <v>2226</v>
      </c>
      <c r="B59" s="21">
        <f>'Warehouse Management'!B59+5</f>
        <v>44232</v>
      </c>
      <c r="C59" s="12" t="s">
        <v>4130</v>
      </c>
      <c r="D59" s="12"/>
      <c r="E59" s="12" t="s">
        <v>4130</v>
      </c>
      <c r="F59" s="12" t="s">
        <v>4176</v>
      </c>
      <c r="G59" s="25" t="s">
        <v>4153</v>
      </c>
      <c r="H59" s="12" t="s">
        <v>4154</v>
      </c>
      <c r="I59" s="12" t="s">
        <v>4155</v>
      </c>
      <c r="J59" s="12" t="s">
        <v>4173</v>
      </c>
      <c r="K59" s="39" t="s">
        <v>42</v>
      </c>
      <c r="L59" s="12">
        <v>14</v>
      </c>
      <c r="M59" s="12">
        <v>40</v>
      </c>
      <c r="N59" s="12" t="s">
        <v>4174</v>
      </c>
    </row>
    <row r="60" spans="1:14" x14ac:dyDescent="0.3">
      <c r="A60" s="12" t="s">
        <v>2228</v>
      </c>
      <c r="B60" s="21">
        <f>'Warehouse Management'!B60+5</f>
        <v>44232</v>
      </c>
      <c r="C60" s="12" t="s">
        <v>4130</v>
      </c>
      <c r="D60" s="12"/>
      <c r="E60" s="12" t="s">
        <v>4130</v>
      </c>
      <c r="F60" s="12" t="s">
        <v>4158</v>
      </c>
      <c r="G60" s="25" t="s">
        <v>4153</v>
      </c>
      <c r="H60" s="25" t="s">
        <v>4154</v>
      </c>
      <c r="I60" s="25" t="s">
        <v>4161</v>
      </c>
      <c r="J60" s="25" t="s">
        <v>4162</v>
      </c>
      <c r="K60" s="25" t="s">
        <v>4189</v>
      </c>
      <c r="L60" s="25">
        <v>7</v>
      </c>
      <c r="M60" s="12">
        <v>70</v>
      </c>
      <c r="N60" s="12" t="s">
        <v>4166</v>
      </c>
    </row>
    <row r="61" spans="1:14" x14ac:dyDescent="0.3">
      <c r="A61" s="12" t="s">
        <v>2230</v>
      </c>
      <c r="B61" s="21">
        <f>'Warehouse Management'!B61+5</f>
        <v>44232</v>
      </c>
      <c r="C61" s="12" t="s">
        <v>4130</v>
      </c>
      <c r="D61" s="12"/>
      <c r="E61" s="12" t="s">
        <v>4130</v>
      </c>
      <c r="F61" s="12" t="s">
        <v>4176</v>
      </c>
      <c r="G61" s="25" t="s">
        <v>4153</v>
      </c>
      <c r="H61" s="25" t="s">
        <v>4154</v>
      </c>
      <c r="I61" s="25" t="s">
        <v>4155</v>
      </c>
      <c r="J61" s="25" t="s">
        <v>4146</v>
      </c>
      <c r="K61" s="25" t="s">
        <v>4184</v>
      </c>
      <c r="L61" s="25">
        <v>9</v>
      </c>
      <c r="M61" s="12">
        <v>80</v>
      </c>
      <c r="N61" s="12" t="s">
        <v>4166</v>
      </c>
    </row>
    <row r="62" spans="1:14" hidden="1" x14ac:dyDescent="0.3">
      <c r="A62" s="12" t="s">
        <v>2232</v>
      </c>
      <c r="B62" s="21">
        <f>'Warehouse Management'!B62+5</f>
        <v>44233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3">
      <c r="A63" s="12" t="s">
        <v>2234</v>
      </c>
      <c r="B63" s="21">
        <f>'Warehouse Management'!B63+5</f>
        <v>44234</v>
      </c>
      <c r="C63" s="12"/>
      <c r="D63" s="12" t="s">
        <v>4131</v>
      </c>
      <c r="E63" s="12" t="s">
        <v>4131</v>
      </c>
      <c r="F63" s="12" t="s">
        <v>4149</v>
      </c>
      <c r="G63" s="3" t="s">
        <v>4143</v>
      </c>
      <c r="H63" s="25" t="s">
        <v>4144</v>
      </c>
      <c r="I63" s="25" t="s">
        <v>4177</v>
      </c>
      <c r="J63" s="25" t="s">
        <v>4146</v>
      </c>
      <c r="K63" s="25" t="s">
        <v>4147</v>
      </c>
      <c r="L63" s="25">
        <v>3</v>
      </c>
      <c r="M63" s="12">
        <v>120</v>
      </c>
      <c r="N63" s="12" t="s">
        <v>4166</v>
      </c>
    </row>
    <row r="64" spans="1:14" hidden="1" x14ac:dyDescent="0.3">
      <c r="A64" s="12" t="s">
        <v>2236</v>
      </c>
      <c r="B64" s="21">
        <f>'Warehouse Management'!B64+5</f>
        <v>44234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hidden="1" x14ac:dyDescent="0.3">
      <c r="A65" s="12" t="s">
        <v>2238</v>
      </c>
      <c r="B65" s="21">
        <f>'Warehouse Management'!B65+5</f>
        <v>44234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hidden="1" x14ac:dyDescent="0.3">
      <c r="A66" s="12" t="s">
        <v>2240</v>
      </c>
      <c r="B66" s="21">
        <f>'Warehouse Management'!B66+5</f>
        <v>44235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idden="1" x14ac:dyDescent="0.3">
      <c r="A67" s="12" t="s">
        <v>2242</v>
      </c>
      <c r="B67" s="21">
        <f>'Warehouse Management'!B67+5</f>
        <v>44235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idden="1" x14ac:dyDescent="0.3">
      <c r="A68" s="12" t="s">
        <v>2244</v>
      </c>
      <c r="B68" s="21">
        <f>'Warehouse Management'!B68+5</f>
        <v>44236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hidden="1" x14ac:dyDescent="0.3">
      <c r="A69" s="12" t="s">
        <v>2246</v>
      </c>
      <c r="B69" s="21">
        <f>'Warehouse Management'!B69+5</f>
        <v>44237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hidden="1" x14ac:dyDescent="0.3">
      <c r="A70" s="12" t="s">
        <v>2248</v>
      </c>
      <c r="B70" s="21">
        <f>'Warehouse Management'!B70+5</f>
        <v>44237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hidden="1" x14ac:dyDescent="0.3">
      <c r="A71" s="12" t="s">
        <v>2250</v>
      </c>
      <c r="B71" s="21">
        <f>'Warehouse Management'!B71+5</f>
        <v>44238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hidden="1" x14ac:dyDescent="0.3">
      <c r="A72" s="12" t="s">
        <v>2252</v>
      </c>
      <c r="B72" s="21">
        <f>'Warehouse Management'!B72+5</f>
        <v>44238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hidden="1" x14ac:dyDescent="0.3">
      <c r="A73" s="12" t="s">
        <v>2254</v>
      </c>
      <c r="B73" s="21">
        <f>'Warehouse Management'!B73+5</f>
        <v>44239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hidden="1" x14ac:dyDescent="0.3">
      <c r="A74" s="12" t="s">
        <v>2256</v>
      </c>
      <c r="B74" s="21">
        <f>'Warehouse Management'!B74+5</f>
        <v>44240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hidden="1" x14ac:dyDescent="0.3">
      <c r="A75" s="12" t="s">
        <v>2258</v>
      </c>
      <c r="B75" s="21">
        <f>'Warehouse Management'!B75+5</f>
        <v>44241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hidden="1" x14ac:dyDescent="0.3">
      <c r="A76" s="12" t="s">
        <v>2260</v>
      </c>
      <c r="B76" s="21">
        <f>'Warehouse Management'!B76+5</f>
        <v>44242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hidden="1" x14ac:dyDescent="0.3">
      <c r="A77" s="12" t="s">
        <v>2262</v>
      </c>
      <c r="B77" s="21">
        <f>'Warehouse Management'!B77+5</f>
        <v>44242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hidden="1" x14ac:dyDescent="0.3">
      <c r="A78" s="12" t="s">
        <v>2264</v>
      </c>
      <c r="B78" s="21" t="e">
        <f>'Warehouse Management'!B78+5</f>
        <v>#REF!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3">
      <c r="A79" s="12" t="s">
        <v>2266</v>
      </c>
      <c r="B79" s="21">
        <f>'Warehouse Management'!B79+5</f>
        <v>44244</v>
      </c>
      <c r="C79" s="12"/>
      <c r="D79" s="12" t="s">
        <v>4131</v>
      </c>
      <c r="E79" s="12" t="s">
        <v>4131</v>
      </c>
      <c r="F79" s="12" t="s">
        <v>4152</v>
      </c>
      <c r="G79" s="25" t="s">
        <v>4153</v>
      </c>
      <c r="H79" s="25" t="s">
        <v>4181</v>
      </c>
      <c r="I79" s="12" t="s">
        <v>4182</v>
      </c>
      <c r="J79" s="12" t="s">
        <v>4169</v>
      </c>
      <c r="K79" s="12" t="str">
        <f>VLOOKUP(A79,'Customer data'!$C$2:$E$1010,3,0)</f>
        <v>CS-USA-100364</v>
      </c>
      <c r="L79" s="12">
        <v>4</v>
      </c>
      <c r="M79" s="12">
        <v>20</v>
      </c>
      <c r="N79" s="12" t="s">
        <v>4183</v>
      </c>
    </row>
    <row r="80" spans="1:14" hidden="1" x14ac:dyDescent="0.3">
      <c r="A80" s="12" t="s">
        <v>2268</v>
      </c>
      <c r="B80" s="21">
        <f>'Warehouse Management'!B80+5</f>
        <v>44245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hidden="1" x14ac:dyDescent="0.3">
      <c r="A81" s="12" t="s">
        <v>2270</v>
      </c>
      <c r="B81" s="21">
        <f>'Warehouse Management'!B81+5</f>
        <v>44245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3">
      <c r="A82" s="12" t="s">
        <v>2272</v>
      </c>
      <c r="B82" s="21">
        <f>'Warehouse Management'!B82+5</f>
        <v>44245</v>
      </c>
      <c r="C82" s="12" t="s">
        <v>4130</v>
      </c>
      <c r="D82" s="12"/>
      <c r="E82" s="12" t="s">
        <v>4130</v>
      </c>
      <c r="F82" s="12" t="s">
        <v>4176</v>
      </c>
      <c r="G82" s="25" t="s">
        <v>4153</v>
      </c>
      <c r="H82" s="25" t="s">
        <v>4154</v>
      </c>
      <c r="I82" s="25" t="s">
        <v>4155</v>
      </c>
      <c r="J82" s="25" t="s">
        <v>4146</v>
      </c>
      <c r="K82" s="25" t="s">
        <v>4165</v>
      </c>
      <c r="L82" s="25">
        <v>6</v>
      </c>
      <c r="M82" s="12">
        <v>80</v>
      </c>
      <c r="N82" s="12" t="s">
        <v>4166</v>
      </c>
    </row>
    <row r="83" spans="1:14" x14ac:dyDescent="0.3">
      <c r="A83" s="12" t="s">
        <v>2274</v>
      </c>
      <c r="B83" s="21">
        <f>'Warehouse Management'!B83+5</f>
        <v>44246</v>
      </c>
      <c r="C83" s="12"/>
      <c r="D83" s="12" t="s">
        <v>4131</v>
      </c>
      <c r="E83" s="12" t="s">
        <v>4131</v>
      </c>
      <c r="F83" s="12" t="s">
        <v>4176</v>
      </c>
      <c r="G83" s="25" t="s">
        <v>4153</v>
      </c>
      <c r="H83" s="25" t="s">
        <v>4181</v>
      </c>
      <c r="I83" s="12" t="s">
        <v>4182</v>
      </c>
      <c r="J83" s="12" t="s">
        <v>4169</v>
      </c>
      <c r="K83" s="12" t="str">
        <f>VLOOKUP(A83,'Customer data'!$C$2:$E$1010,3,0)</f>
        <v>CS-USA-100364</v>
      </c>
      <c r="L83" s="12">
        <v>2</v>
      </c>
      <c r="M83" s="12">
        <v>20</v>
      </c>
      <c r="N83" s="12" t="s">
        <v>4183</v>
      </c>
    </row>
    <row r="84" spans="1:14" hidden="1" x14ac:dyDescent="0.3">
      <c r="A84" s="12" t="s">
        <v>2276</v>
      </c>
      <c r="B84" s="21">
        <f>'Warehouse Management'!B84+5</f>
        <v>44246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hidden="1" x14ac:dyDescent="0.3">
      <c r="A85" s="12" t="s">
        <v>2278</v>
      </c>
      <c r="B85" s="21">
        <f>'Warehouse Management'!B85+5</f>
        <v>44247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3">
      <c r="A86" s="12" t="s">
        <v>2280</v>
      </c>
      <c r="B86" s="21">
        <f>'Warehouse Management'!B86+5</f>
        <v>44247</v>
      </c>
      <c r="C86" s="12"/>
      <c r="D86" s="12" t="s">
        <v>4131</v>
      </c>
      <c r="E86" s="12" t="s">
        <v>4131</v>
      </c>
      <c r="F86" s="12" t="s">
        <v>4158</v>
      </c>
      <c r="G86" s="25" t="s">
        <v>4153</v>
      </c>
      <c r="H86" s="25" t="s">
        <v>4181</v>
      </c>
      <c r="I86" s="12" t="s">
        <v>4182</v>
      </c>
      <c r="J86" s="12" t="s">
        <v>4169</v>
      </c>
      <c r="K86" s="12" t="str">
        <f>VLOOKUP(A86,'Customer data'!$C$2:$E$1010,3,0)</f>
        <v>CS-USA-100364</v>
      </c>
      <c r="L86" s="12">
        <v>2</v>
      </c>
      <c r="M86" s="12">
        <v>20</v>
      </c>
      <c r="N86" s="12" t="s">
        <v>4183</v>
      </c>
    </row>
    <row r="87" spans="1:14" hidden="1" x14ac:dyDescent="0.3">
      <c r="A87" s="12" t="s">
        <v>2282</v>
      </c>
      <c r="B87" s="21">
        <f>'Warehouse Management'!B87+5</f>
        <v>44247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3">
      <c r="A88" s="12" t="s">
        <v>2284</v>
      </c>
      <c r="B88" s="21">
        <f>'Warehouse Management'!B88+5</f>
        <v>44248</v>
      </c>
      <c r="C88" s="12" t="s">
        <v>4130</v>
      </c>
      <c r="D88" s="12"/>
      <c r="E88" s="12" t="s">
        <v>4130</v>
      </c>
      <c r="F88" s="12" t="s">
        <v>4149</v>
      </c>
      <c r="G88" s="25" t="s">
        <v>4153</v>
      </c>
      <c r="H88" s="25" t="s">
        <v>4181</v>
      </c>
      <c r="I88" s="12" t="s">
        <v>4182</v>
      </c>
      <c r="J88" s="12" t="s">
        <v>4169</v>
      </c>
      <c r="K88" s="12" t="str">
        <f>VLOOKUP(A88,'Customer data'!$C$2:$E$1010,3,0)</f>
        <v>CS-CHI-100546</v>
      </c>
      <c r="L88" s="12">
        <v>4</v>
      </c>
      <c r="M88" s="12">
        <v>20</v>
      </c>
      <c r="N88" s="12" t="s">
        <v>4183</v>
      </c>
    </row>
    <row r="89" spans="1:14" x14ac:dyDescent="0.3">
      <c r="A89" s="12" t="s">
        <v>2286</v>
      </c>
      <c r="B89" s="21">
        <f>'Warehouse Management'!B89+5</f>
        <v>44248</v>
      </c>
      <c r="C89" s="12"/>
      <c r="D89" s="12" t="s">
        <v>4131</v>
      </c>
      <c r="E89" s="12" t="s">
        <v>4131</v>
      </c>
      <c r="F89" s="12" t="s">
        <v>4149</v>
      </c>
      <c r="G89" s="25" t="s">
        <v>4153</v>
      </c>
      <c r="H89" s="25" t="s">
        <v>4181</v>
      </c>
      <c r="I89" s="12" t="s">
        <v>4182</v>
      </c>
      <c r="J89" s="12" t="s">
        <v>4169</v>
      </c>
      <c r="K89" s="12" t="str">
        <f>VLOOKUP(A89,'Customer data'!$C$2:$E$1010,3,0)</f>
        <v>CS-CHI-100546</v>
      </c>
      <c r="L89" s="12">
        <v>2</v>
      </c>
      <c r="M89" s="12">
        <v>20</v>
      </c>
      <c r="N89" s="12" t="s">
        <v>4183</v>
      </c>
    </row>
    <row r="90" spans="1:14" hidden="1" x14ac:dyDescent="0.3">
      <c r="A90" s="12" t="s">
        <v>2288</v>
      </c>
      <c r="B90" s="21">
        <f>'Warehouse Management'!B90+5</f>
        <v>44248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3">
      <c r="A91" s="12" t="s">
        <v>2290</v>
      </c>
      <c r="B91" s="21">
        <f>'Warehouse Management'!B91+5</f>
        <v>44249</v>
      </c>
      <c r="C91" s="12"/>
      <c r="D91" s="12" t="s">
        <v>4131</v>
      </c>
      <c r="E91" s="12" t="s">
        <v>4131</v>
      </c>
      <c r="F91" s="12" t="s">
        <v>4149</v>
      </c>
      <c r="G91" s="25" t="s">
        <v>4153</v>
      </c>
      <c r="H91" s="25" t="s">
        <v>4154</v>
      </c>
      <c r="I91" s="25" t="s">
        <v>4161</v>
      </c>
      <c r="J91" s="25" t="s">
        <v>4162</v>
      </c>
      <c r="K91" s="25" t="s">
        <v>4179</v>
      </c>
      <c r="L91" s="25">
        <v>6</v>
      </c>
      <c r="M91" s="12">
        <v>70</v>
      </c>
      <c r="N91" s="12" t="s">
        <v>4157</v>
      </c>
    </row>
    <row r="92" spans="1:14" hidden="1" x14ac:dyDescent="0.3">
      <c r="A92" s="12" t="s">
        <v>2292</v>
      </c>
      <c r="B92" s="21">
        <f>'Warehouse Management'!B92+5</f>
        <v>44249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hidden="1" x14ac:dyDescent="0.3">
      <c r="A93" s="12" t="s">
        <v>2294</v>
      </c>
      <c r="B93" s="21">
        <f>'Warehouse Management'!B93+5</f>
        <v>44249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hidden="1" x14ac:dyDescent="0.3">
      <c r="A94" s="12" t="s">
        <v>2296</v>
      </c>
      <c r="B94" s="21">
        <f>'Warehouse Management'!B94+5</f>
        <v>44250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hidden="1" x14ac:dyDescent="0.3">
      <c r="A95" s="12" t="s">
        <v>2298</v>
      </c>
      <c r="B95" s="21">
        <f>'Warehouse Management'!B95+5</f>
        <v>44250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3">
      <c r="A96" s="12" t="s">
        <v>2300</v>
      </c>
      <c r="B96" s="21">
        <f>'Warehouse Management'!B96+5</f>
        <v>44250</v>
      </c>
      <c r="C96" s="12"/>
      <c r="D96" s="12" t="s">
        <v>4131</v>
      </c>
      <c r="E96" s="12" t="s">
        <v>4131</v>
      </c>
      <c r="F96" s="12" t="s">
        <v>4176</v>
      </c>
      <c r="G96" s="3" t="s">
        <v>4143</v>
      </c>
      <c r="H96" s="25" t="s">
        <v>4144</v>
      </c>
      <c r="I96" s="25" t="s">
        <v>4177</v>
      </c>
      <c r="J96" s="25" t="s">
        <v>4146</v>
      </c>
      <c r="K96" s="25" t="s">
        <v>4156</v>
      </c>
      <c r="L96" s="25">
        <v>10</v>
      </c>
      <c r="M96" s="12">
        <v>120</v>
      </c>
      <c r="N96" s="12" t="s">
        <v>4178</v>
      </c>
    </row>
    <row r="97" spans="1:14" hidden="1" x14ac:dyDescent="0.3">
      <c r="A97" s="12" t="s">
        <v>2302</v>
      </c>
      <c r="B97" s="21">
        <f>'Warehouse Management'!B97+5</f>
        <v>44250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3">
      <c r="A98" s="12" t="s">
        <v>2304</v>
      </c>
      <c r="B98" s="21">
        <f>'Warehouse Management'!B98+5</f>
        <v>44251</v>
      </c>
      <c r="C98" s="12"/>
      <c r="D98" s="12" t="s">
        <v>4131</v>
      </c>
      <c r="E98" s="12" t="s">
        <v>4131</v>
      </c>
      <c r="F98" s="12" t="s">
        <v>4158</v>
      </c>
      <c r="G98" s="3" t="s">
        <v>4143</v>
      </c>
      <c r="H98" s="25" t="s">
        <v>4144</v>
      </c>
      <c r="I98" s="25" t="s">
        <v>4177</v>
      </c>
      <c r="J98" s="25" t="s">
        <v>4146</v>
      </c>
      <c r="K98" s="25" t="s">
        <v>4184</v>
      </c>
      <c r="L98" s="25">
        <v>4</v>
      </c>
      <c r="M98" s="12">
        <v>120</v>
      </c>
      <c r="N98" s="12" t="s">
        <v>4166</v>
      </c>
    </row>
    <row r="99" spans="1:14" hidden="1" x14ac:dyDescent="0.3">
      <c r="A99" s="12" t="s">
        <v>2306</v>
      </c>
      <c r="B99" s="21">
        <f>'Warehouse Management'!B99+5</f>
        <v>44251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hidden="1" x14ac:dyDescent="0.3">
      <c r="A100" s="12" t="s">
        <v>2308</v>
      </c>
      <c r="B100" s="21">
        <f>'Warehouse Management'!B100+5</f>
        <v>44251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hidden="1" x14ac:dyDescent="0.3">
      <c r="A101" s="12" t="s">
        <v>2310</v>
      </c>
      <c r="B101" s="21">
        <f>'Warehouse Management'!B101+5</f>
        <v>44252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hidden="1" x14ac:dyDescent="0.3">
      <c r="A102" s="12" t="s">
        <v>2312</v>
      </c>
      <c r="B102" s="21">
        <f>'Warehouse Management'!B102+5</f>
        <v>44252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hidden="1" x14ac:dyDescent="0.3">
      <c r="A103" s="12" t="s">
        <v>2314</v>
      </c>
      <c r="B103" s="21">
        <f>'Warehouse Management'!B103+5</f>
        <v>44252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hidden="1" x14ac:dyDescent="0.3">
      <c r="A104" s="12" t="s">
        <v>2316</v>
      </c>
      <c r="B104" s="21">
        <f>'Warehouse Management'!B104+5</f>
        <v>44253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hidden="1" x14ac:dyDescent="0.3">
      <c r="A105" s="12" t="s">
        <v>2318</v>
      </c>
      <c r="B105" s="21">
        <f>'Warehouse Management'!B105+5</f>
        <v>44253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hidden="1" x14ac:dyDescent="0.3">
      <c r="A106" s="12" t="s">
        <v>2320</v>
      </c>
      <c r="B106" s="21">
        <f>'Warehouse Management'!B106+5</f>
        <v>44253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3">
      <c r="A107" s="12" t="s">
        <v>2322</v>
      </c>
      <c r="B107" s="21">
        <f>'Warehouse Management'!B107+5</f>
        <v>44253</v>
      </c>
      <c r="C107" s="12" t="s">
        <v>4130</v>
      </c>
      <c r="D107" s="12"/>
      <c r="E107" s="12" t="s">
        <v>4130</v>
      </c>
      <c r="F107" s="12" t="s">
        <v>4176</v>
      </c>
      <c r="G107" s="25" t="s">
        <v>4153</v>
      </c>
      <c r="H107" s="25" t="s">
        <v>4181</v>
      </c>
      <c r="I107" s="12" t="s">
        <v>4182</v>
      </c>
      <c r="J107" s="12" t="s">
        <v>4169</v>
      </c>
      <c r="K107" s="12" t="str">
        <f>VLOOKUP(A107,'Customer data'!$C$2:$E$1010,3,0)</f>
        <v>CS-GER-100719</v>
      </c>
      <c r="L107" s="12">
        <v>3</v>
      </c>
      <c r="M107" s="12">
        <v>20</v>
      </c>
      <c r="N107" s="12" t="s">
        <v>4183</v>
      </c>
    </row>
    <row r="108" spans="1:14" hidden="1" x14ac:dyDescent="0.3">
      <c r="A108" s="12" t="s">
        <v>2324</v>
      </c>
      <c r="B108" s="21">
        <f>'Warehouse Management'!B108+5</f>
        <v>44254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hidden="1" x14ac:dyDescent="0.3">
      <c r="A109" s="12" t="s">
        <v>2326</v>
      </c>
      <c r="B109" s="21">
        <f>'Warehouse Management'!B109+5</f>
        <v>44254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3">
      <c r="A110" s="12" t="s">
        <v>2328</v>
      </c>
      <c r="B110" s="21">
        <f>'Warehouse Management'!B110+5</f>
        <v>44254</v>
      </c>
      <c r="C110" s="12"/>
      <c r="D110" s="12" t="s">
        <v>4131</v>
      </c>
      <c r="E110" s="12" t="s">
        <v>4131</v>
      </c>
      <c r="F110" s="12" t="s">
        <v>4158</v>
      </c>
      <c r="G110" s="25" t="s">
        <v>4153</v>
      </c>
      <c r="H110" s="25" t="s">
        <v>4154</v>
      </c>
      <c r="I110" s="25" t="s">
        <v>4161</v>
      </c>
      <c r="J110" s="25" t="s">
        <v>4162</v>
      </c>
      <c r="K110" s="25" t="s">
        <v>4191</v>
      </c>
      <c r="L110" s="25">
        <v>8</v>
      </c>
      <c r="M110" s="12">
        <v>70</v>
      </c>
      <c r="N110" s="12" t="s">
        <v>4166</v>
      </c>
    </row>
    <row r="111" spans="1:14" hidden="1" x14ac:dyDescent="0.3">
      <c r="A111" s="12" t="s">
        <v>2330</v>
      </c>
      <c r="B111" s="21">
        <f>'Warehouse Management'!B111+5</f>
        <v>44255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hidden="1" x14ac:dyDescent="0.3">
      <c r="A112" s="12" t="s">
        <v>2332</v>
      </c>
      <c r="B112" s="21">
        <f>'Warehouse Management'!B112+5</f>
        <v>44255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3">
      <c r="A113" s="12" t="s">
        <v>2334</v>
      </c>
      <c r="B113" s="21">
        <f>'Warehouse Management'!B113+5</f>
        <v>44255</v>
      </c>
      <c r="C113" s="12" t="s">
        <v>4130</v>
      </c>
      <c r="D113" s="12"/>
      <c r="E113" s="12" t="s">
        <v>4130</v>
      </c>
      <c r="F113" s="12" t="s">
        <v>4176</v>
      </c>
      <c r="G113" s="25" t="s">
        <v>4153</v>
      </c>
      <c r="H113" s="25" t="s">
        <v>4181</v>
      </c>
      <c r="I113" s="12" t="s">
        <v>4182</v>
      </c>
      <c r="J113" s="12" t="s">
        <v>4169</v>
      </c>
      <c r="K113" s="12" t="str">
        <f>VLOOKUP(A113,'Customer data'!$C$2:$E$1010,3,0)</f>
        <v>CS-GER-100719</v>
      </c>
      <c r="L113" s="12">
        <v>4</v>
      </c>
      <c r="M113" s="12">
        <v>20</v>
      </c>
      <c r="N113" s="12" t="s">
        <v>4183</v>
      </c>
    </row>
    <row r="114" spans="1:14" hidden="1" x14ac:dyDescent="0.3">
      <c r="A114" s="12" t="s">
        <v>2336</v>
      </c>
      <c r="B114" s="21">
        <f>'Warehouse Management'!B114+5</f>
        <v>44255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3">
      <c r="A115" s="12" t="s">
        <v>2338</v>
      </c>
      <c r="B115" s="21">
        <f>'Warehouse Management'!B115+5</f>
        <v>44255</v>
      </c>
      <c r="C115" s="12" t="s">
        <v>4130</v>
      </c>
      <c r="D115" s="12"/>
      <c r="E115" s="12" t="s">
        <v>4130</v>
      </c>
      <c r="F115" s="12" t="s">
        <v>4176</v>
      </c>
      <c r="G115" s="3" t="s">
        <v>4143</v>
      </c>
      <c r="H115" s="25" t="s">
        <v>4159</v>
      </c>
      <c r="I115" s="25" t="s">
        <v>4160</v>
      </c>
      <c r="J115" s="25" t="s">
        <v>4146</v>
      </c>
      <c r="K115" s="25" t="s">
        <v>4184</v>
      </c>
      <c r="L115" s="12">
        <v>4</v>
      </c>
      <c r="M115" s="12">
        <v>30</v>
      </c>
      <c r="N115" s="12" t="s">
        <v>4166</v>
      </c>
    </row>
    <row r="116" spans="1:14" hidden="1" x14ac:dyDescent="0.3">
      <c r="A116" s="12" t="s">
        <v>2340</v>
      </c>
      <c r="B116" s="21">
        <f>'Warehouse Management'!B116+5</f>
        <v>44256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3">
      <c r="A117" s="12" t="s">
        <v>2342</v>
      </c>
      <c r="B117" s="21">
        <f>'Warehouse Management'!B117+5</f>
        <v>44256</v>
      </c>
      <c r="C117" s="12"/>
      <c r="D117" s="12" t="s">
        <v>4131</v>
      </c>
      <c r="E117" s="12" t="s">
        <v>4131</v>
      </c>
      <c r="F117" s="12" t="s">
        <v>4158</v>
      </c>
      <c r="G117" s="25" t="s">
        <v>4153</v>
      </c>
      <c r="H117" s="25" t="s">
        <v>4181</v>
      </c>
      <c r="I117" s="12" t="s">
        <v>4182</v>
      </c>
      <c r="J117" s="12" t="s">
        <v>4169</v>
      </c>
      <c r="K117" s="12" t="str">
        <f>VLOOKUP(A117,'Customer data'!$C$2:$E$1010,3,0)</f>
        <v>CS-CHI-100546</v>
      </c>
      <c r="L117" s="12">
        <v>3</v>
      </c>
      <c r="M117" s="12">
        <v>20</v>
      </c>
      <c r="N117" s="12" t="s">
        <v>4183</v>
      </c>
    </row>
    <row r="118" spans="1:14" hidden="1" x14ac:dyDescent="0.3">
      <c r="A118" s="12" t="s">
        <v>2344</v>
      </c>
      <c r="B118" s="21">
        <f>'Warehouse Management'!B118+5</f>
        <v>44256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hidden="1" x14ac:dyDescent="0.3">
      <c r="A119" s="12" t="s">
        <v>2346</v>
      </c>
      <c r="B119" s="21">
        <f>'Warehouse Management'!B119+5</f>
        <v>44257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3">
      <c r="A120" s="12" t="s">
        <v>2348</v>
      </c>
      <c r="B120" s="21">
        <f>'Warehouse Management'!B120+5</f>
        <v>44257</v>
      </c>
      <c r="C120" s="12"/>
      <c r="D120" s="12" t="s">
        <v>4131</v>
      </c>
      <c r="E120" s="12" t="s">
        <v>4131</v>
      </c>
      <c r="F120" s="12" t="s">
        <v>4158</v>
      </c>
      <c r="G120" s="25" t="s">
        <v>4153</v>
      </c>
      <c r="H120" s="25" t="s">
        <v>4181</v>
      </c>
      <c r="I120" s="12" t="s">
        <v>4182</v>
      </c>
      <c r="J120" s="12" t="s">
        <v>4169</v>
      </c>
      <c r="K120" s="12" t="str">
        <f>VLOOKUP(A120,'Customer data'!$C$2:$E$1010,3,0)</f>
        <v>CS-GER-100719</v>
      </c>
      <c r="L120" s="12">
        <v>4</v>
      </c>
      <c r="M120" s="12">
        <v>20</v>
      </c>
      <c r="N120" s="12" t="s">
        <v>4183</v>
      </c>
    </row>
    <row r="121" spans="1:14" hidden="1" x14ac:dyDescent="0.3">
      <c r="A121" s="12" t="s">
        <v>2350</v>
      </c>
      <c r="B121" s="21">
        <f>'Warehouse Management'!B121+5</f>
        <v>44258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hidden="1" x14ac:dyDescent="0.3">
      <c r="A122" s="12" t="s">
        <v>2352</v>
      </c>
      <c r="B122" s="21">
        <f>'Warehouse Management'!B122+5</f>
        <v>44258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hidden="1" x14ac:dyDescent="0.3">
      <c r="A123" s="12" t="s">
        <v>2354</v>
      </c>
      <c r="B123" s="21">
        <f>'Warehouse Management'!B123+5</f>
        <v>44258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hidden="1" x14ac:dyDescent="0.3">
      <c r="A124" s="12" t="s">
        <v>2356</v>
      </c>
      <c r="B124" s="21">
        <f>'Warehouse Management'!B124+5</f>
        <v>44259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hidden="1" x14ac:dyDescent="0.3">
      <c r="A125" s="12" t="s">
        <v>2358</v>
      </c>
      <c r="B125" s="21">
        <f>'Warehouse Management'!B125+5</f>
        <v>44259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hidden="1" x14ac:dyDescent="0.3">
      <c r="A126" s="12" t="s">
        <v>2360</v>
      </c>
      <c r="B126" s="21">
        <f>'Warehouse Management'!B126+5</f>
        <v>44259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hidden="1" x14ac:dyDescent="0.3">
      <c r="A127" s="12" t="s">
        <v>2362</v>
      </c>
      <c r="B127" s="21">
        <f>'Warehouse Management'!B127+5</f>
        <v>44260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hidden="1" x14ac:dyDescent="0.3">
      <c r="A128" s="12" t="s">
        <v>2364</v>
      </c>
      <c r="B128" s="21">
        <f>'Warehouse Management'!B128+5</f>
        <v>44260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hidden="1" x14ac:dyDescent="0.3">
      <c r="A129" s="12" t="s">
        <v>2366</v>
      </c>
      <c r="B129" s="21">
        <f>'Warehouse Management'!B129+5</f>
        <v>44260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hidden="1" x14ac:dyDescent="0.3">
      <c r="A130" s="12" t="s">
        <v>2368</v>
      </c>
      <c r="B130" s="21">
        <f>'Warehouse Management'!B130+5</f>
        <v>44260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hidden="1" x14ac:dyDescent="0.3">
      <c r="A131" s="12" t="s">
        <v>2370</v>
      </c>
      <c r="B131" s="21">
        <f>'Warehouse Management'!B131+5</f>
        <v>44260</v>
      </c>
      <c r="C131" s="12"/>
      <c r="D131" s="12"/>
      <c r="E131" s="12"/>
      <c r="F131" s="12"/>
      <c r="G131" s="25"/>
      <c r="H131" s="25"/>
      <c r="I131" s="25"/>
      <c r="J131" s="25"/>
      <c r="K131" s="25"/>
      <c r="L131" s="12"/>
      <c r="M131" s="12"/>
      <c r="N131" s="12"/>
    </row>
    <row r="132" spans="1:14" hidden="1" x14ac:dyDescent="0.3">
      <c r="A132" s="12" t="s">
        <v>2372</v>
      </c>
      <c r="B132" s="21">
        <f>'Warehouse Management'!B132+5</f>
        <v>44261</v>
      </c>
      <c r="C132" s="12"/>
      <c r="D132" s="12"/>
      <c r="E132" s="12"/>
      <c r="F132" s="12"/>
      <c r="G132" s="25"/>
      <c r="H132" s="25"/>
      <c r="I132" s="25"/>
      <c r="J132" s="25"/>
      <c r="K132" s="25"/>
      <c r="L132" s="12"/>
      <c r="M132" s="12"/>
      <c r="N132" s="12"/>
    </row>
    <row r="133" spans="1:14" hidden="1" x14ac:dyDescent="0.3">
      <c r="A133" s="12" t="s">
        <v>2374</v>
      </c>
      <c r="B133" s="21">
        <f>'Warehouse Management'!B133+5</f>
        <v>44261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hidden="1" x14ac:dyDescent="0.3">
      <c r="A134" s="12" t="s">
        <v>2376</v>
      </c>
      <c r="B134" s="21">
        <f>'Warehouse Management'!B134+5</f>
        <v>44261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hidden="1" x14ac:dyDescent="0.3">
      <c r="A135" s="12" t="s">
        <v>2378</v>
      </c>
      <c r="B135" s="21">
        <f>'Warehouse Management'!B135+5</f>
        <v>44261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hidden="1" x14ac:dyDescent="0.3">
      <c r="A136" s="12" t="s">
        <v>2380</v>
      </c>
      <c r="B136" s="21">
        <f>'Warehouse Management'!B136+5</f>
        <v>44261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hidden="1" x14ac:dyDescent="0.3">
      <c r="A137" s="12" t="s">
        <v>2382</v>
      </c>
      <c r="B137" s="21">
        <f>'Warehouse Management'!B137+5</f>
        <v>44261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hidden="1" x14ac:dyDescent="0.3">
      <c r="A138" s="12" t="s">
        <v>2384</v>
      </c>
      <c r="B138" s="21">
        <f>'Warehouse Management'!B138+5</f>
        <v>44262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hidden="1" x14ac:dyDescent="0.3">
      <c r="A139" s="12" t="s">
        <v>2386</v>
      </c>
      <c r="B139" s="21">
        <f>'Warehouse Management'!B139+5</f>
        <v>44262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hidden="1" x14ac:dyDescent="0.3">
      <c r="A140" s="12" t="s">
        <v>2388</v>
      </c>
      <c r="B140" s="21">
        <f>'Warehouse Management'!B140+5</f>
        <v>44262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hidden="1" x14ac:dyDescent="0.3">
      <c r="A141" s="12" t="s">
        <v>2390</v>
      </c>
      <c r="B141" s="21">
        <f>'Warehouse Management'!B141+5</f>
        <v>44262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hidden="1" x14ac:dyDescent="0.3">
      <c r="A142" s="12" t="s">
        <v>2392</v>
      </c>
      <c r="B142" s="21">
        <f>'Warehouse Management'!B142+5</f>
        <v>44262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hidden="1" x14ac:dyDescent="0.3">
      <c r="A143" s="12" t="s">
        <v>2394</v>
      </c>
      <c r="B143" s="21">
        <f>'Warehouse Management'!B143+5</f>
        <v>44262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hidden="1" x14ac:dyDescent="0.3">
      <c r="A144" s="12" t="s">
        <v>2396</v>
      </c>
      <c r="B144" s="21">
        <f>'Warehouse Management'!B144+5</f>
        <v>44262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3">
      <c r="A145" s="12" t="s">
        <v>2398</v>
      </c>
      <c r="B145" s="21">
        <f>'Warehouse Management'!B145+5</f>
        <v>44262</v>
      </c>
      <c r="C145" s="12"/>
      <c r="D145" s="12" t="s">
        <v>4131</v>
      </c>
      <c r="E145" s="12" t="s">
        <v>4131</v>
      </c>
      <c r="F145" s="12" t="s">
        <v>4158</v>
      </c>
      <c r="G145" s="25" t="s">
        <v>4153</v>
      </c>
      <c r="H145" s="25" t="s">
        <v>4154</v>
      </c>
      <c r="I145" s="25" t="s">
        <v>4161</v>
      </c>
      <c r="J145" s="25" t="s">
        <v>4162</v>
      </c>
      <c r="K145" s="25" t="s">
        <v>4180</v>
      </c>
      <c r="L145" s="25">
        <v>10</v>
      </c>
      <c r="M145" s="12">
        <v>70</v>
      </c>
      <c r="N145" s="12" t="s">
        <v>4174</v>
      </c>
    </row>
    <row r="146" spans="1:14" hidden="1" x14ac:dyDescent="0.3">
      <c r="A146" s="12" t="s">
        <v>2400</v>
      </c>
      <c r="B146" s="21">
        <f>'Warehouse Management'!B146+5</f>
        <v>44262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hidden="1" x14ac:dyDescent="0.3">
      <c r="A147" s="12" t="s">
        <v>2402</v>
      </c>
      <c r="B147" s="21">
        <f>'Warehouse Management'!B147+5</f>
        <v>44262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hidden="1" x14ac:dyDescent="0.3">
      <c r="A148" s="12" t="s">
        <v>2404</v>
      </c>
      <c r="B148" s="21">
        <f>'Warehouse Management'!B148+5</f>
        <v>44263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hidden="1" x14ac:dyDescent="0.3">
      <c r="A149" s="12" t="s">
        <v>2406</v>
      </c>
      <c r="B149" s="21">
        <f>'Warehouse Management'!B149+5</f>
        <v>44263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hidden="1" x14ac:dyDescent="0.3">
      <c r="A150" s="12" t="s">
        <v>2408</v>
      </c>
      <c r="B150" s="21">
        <f>'Warehouse Management'!B150+5</f>
        <v>44263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hidden="1" x14ac:dyDescent="0.3">
      <c r="A151" s="12" t="s">
        <v>2410</v>
      </c>
      <c r="B151" s="21">
        <f>'Warehouse Management'!B151+5</f>
        <v>44263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hidden="1" x14ac:dyDescent="0.3">
      <c r="A152" s="12" t="s">
        <v>2394</v>
      </c>
      <c r="B152" s="21">
        <f>'Warehouse Management'!B152+5</f>
        <v>44264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3">
      <c r="A153" s="12" t="s">
        <v>2414</v>
      </c>
      <c r="B153" s="21">
        <f>'Warehouse Management'!B153+5</f>
        <v>44264</v>
      </c>
      <c r="C153" s="12" t="s">
        <v>4130</v>
      </c>
      <c r="D153" s="12"/>
      <c r="E153" s="12" t="s">
        <v>4130</v>
      </c>
      <c r="F153" s="12" t="s">
        <v>4149</v>
      </c>
      <c r="G153" s="25" t="s">
        <v>4153</v>
      </c>
      <c r="H153" s="25" t="s">
        <v>4154</v>
      </c>
      <c r="I153" s="25" t="s">
        <v>4155</v>
      </c>
      <c r="J153" s="25" t="s">
        <v>4146</v>
      </c>
      <c r="K153" s="25" t="s">
        <v>4147</v>
      </c>
      <c r="L153" s="25">
        <v>8</v>
      </c>
      <c r="M153" s="12">
        <v>80</v>
      </c>
      <c r="N153" s="12" t="s">
        <v>4166</v>
      </c>
    </row>
    <row r="154" spans="1:14" x14ac:dyDescent="0.3">
      <c r="A154" s="12" t="s">
        <v>2416</v>
      </c>
      <c r="B154" s="21">
        <f>'Warehouse Management'!B154+5</f>
        <v>44264</v>
      </c>
      <c r="C154" s="12"/>
      <c r="D154" s="12" t="s">
        <v>4131</v>
      </c>
      <c r="E154" s="12" t="s">
        <v>4131</v>
      </c>
      <c r="F154" s="12" t="s">
        <v>4176</v>
      </c>
      <c r="G154" s="3" t="s">
        <v>4143</v>
      </c>
      <c r="H154" s="25" t="s">
        <v>4144</v>
      </c>
      <c r="I154" s="25" t="s">
        <v>4177</v>
      </c>
      <c r="J154" s="25" t="s">
        <v>4146</v>
      </c>
      <c r="K154" s="25" t="s">
        <v>4184</v>
      </c>
      <c r="L154" s="25">
        <v>2</v>
      </c>
      <c r="M154" s="12">
        <v>120</v>
      </c>
      <c r="N154" s="12" t="s">
        <v>4166</v>
      </c>
    </row>
    <row r="155" spans="1:14" hidden="1" x14ac:dyDescent="0.3">
      <c r="A155" s="12" t="s">
        <v>2418</v>
      </c>
      <c r="B155" s="21">
        <f>'Warehouse Management'!B155+5</f>
        <v>44265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x14ac:dyDescent="0.3">
      <c r="A156" s="12" t="s">
        <v>2420</v>
      </c>
      <c r="B156" s="21">
        <f>'Warehouse Management'!B156+5</f>
        <v>44265</v>
      </c>
      <c r="C156" s="12" t="s">
        <v>4130</v>
      </c>
      <c r="D156" s="12"/>
      <c r="E156" s="12" t="s">
        <v>4130</v>
      </c>
      <c r="F156" s="12" t="s">
        <v>4176</v>
      </c>
      <c r="G156" s="25" t="s">
        <v>4153</v>
      </c>
      <c r="H156" s="25" t="s">
        <v>4154</v>
      </c>
      <c r="I156" s="25" t="s">
        <v>4161</v>
      </c>
      <c r="J156" s="25" t="s">
        <v>4162</v>
      </c>
      <c r="K156" s="25" t="s">
        <v>4192</v>
      </c>
      <c r="L156" s="25">
        <v>5</v>
      </c>
      <c r="M156" s="12">
        <v>70</v>
      </c>
      <c r="N156" s="12" t="s">
        <v>4166</v>
      </c>
    </row>
    <row r="157" spans="1:14" x14ac:dyDescent="0.3">
      <c r="A157" s="12" t="s">
        <v>2422</v>
      </c>
      <c r="B157" s="21">
        <f>'Warehouse Management'!B157+5</f>
        <v>44266</v>
      </c>
      <c r="C157" s="12" t="s">
        <v>4130</v>
      </c>
      <c r="D157" s="12"/>
      <c r="E157" s="12" t="s">
        <v>4130</v>
      </c>
      <c r="F157" s="12" t="s">
        <v>4176</v>
      </c>
      <c r="G157" s="25" t="s">
        <v>4153</v>
      </c>
      <c r="H157" s="25" t="s">
        <v>4181</v>
      </c>
      <c r="I157" s="12" t="s">
        <v>4182</v>
      </c>
      <c r="J157" s="12" t="s">
        <v>4169</v>
      </c>
      <c r="K157" s="12" t="str">
        <f>VLOOKUP(A157,'Customer data'!$C$2:$E$1010,3,0)</f>
        <v>CS-USA-100364</v>
      </c>
      <c r="L157" s="12">
        <v>3</v>
      </c>
      <c r="M157" s="12">
        <v>20</v>
      </c>
      <c r="N157" s="12" t="s">
        <v>4183</v>
      </c>
    </row>
    <row r="158" spans="1:14" hidden="1" x14ac:dyDescent="0.3">
      <c r="A158" s="12" t="s">
        <v>2424</v>
      </c>
      <c r="B158" s="21">
        <f>'Warehouse Management'!B158+5</f>
        <v>44266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hidden="1" x14ac:dyDescent="0.3">
      <c r="A159" s="12" t="s">
        <v>2426</v>
      </c>
      <c r="B159" s="21">
        <f>'Warehouse Management'!B159+5</f>
        <v>44266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hidden="1" x14ac:dyDescent="0.3">
      <c r="A160" s="12" t="s">
        <v>2428</v>
      </c>
      <c r="B160" s="21">
        <f>'Warehouse Management'!B160+5</f>
        <v>44266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hidden="1" x14ac:dyDescent="0.3">
      <c r="A161" s="12" t="s">
        <v>2430</v>
      </c>
      <c r="B161" s="21">
        <f>'Warehouse Management'!B161+5</f>
        <v>44267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hidden="1" x14ac:dyDescent="0.3">
      <c r="A162" s="12" t="s">
        <v>2432</v>
      </c>
      <c r="B162" s="21">
        <f>'Warehouse Management'!B162+5</f>
        <v>44267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hidden="1" x14ac:dyDescent="0.3">
      <c r="A163" s="12" t="s">
        <v>2434</v>
      </c>
      <c r="B163" s="21">
        <f>'Warehouse Management'!B163+5</f>
        <v>44268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hidden="1" x14ac:dyDescent="0.3">
      <c r="A164" s="12" t="s">
        <v>2436</v>
      </c>
      <c r="B164" s="21">
        <f>'Warehouse Management'!B164+5</f>
        <v>44268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hidden="1" x14ac:dyDescent="0.3">
      <c r="A165" s="12" t="s">
        <v>2438</v>
      </c>
      <c r="B165" s="21">
        <f>'Warehouse Management'!B165+5</f>
        <v>44268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hidden="1" x14ac:dyDescent="0.3">
      <c r="A166" s="12" t="s">
        <v>2440</v>
      </c>
      <c r="B166" s="21">
        <f>'Warehouse Management'!B166+5</f>
        <v>44269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hidden="1" x14ac:dyDescent="0.3">
      <c r="A167" s="12" t="s">
        <v>2442</v>
      </c>
      <c r="B167" s="21">
        <f>'Warehouse Management'!B167+5</f>
        <v>44269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3">
      <c r="A168" s="12" t="s">
        <v>2444</v>
      </c>
      <c r="B168" s="21">
        <f>'Warehouse Management'!B168+5</f>
        <v>44269</v>
      </c>
      <c r="C168" s="12"/>
      <c r="D168" s="12" t="s">
        <v>4131</v>
      </c>
      <c r="E168" s="12" t="s">
        <v>4131</v>
      </c>
      <c r="F168" s="12" t="s">
        <v>4152</v>
      </c>
      <c r="G168" s="3" t="s">
        <v>4143</v>
      </c>
      <c r="H168" s="25" t="s">
        <v>4144</v>
      </c>
      <c r="I168" s="25" t="s">
        <v>4145</v>
      </c>
      <c r="J168" s="25" t="s">
        <v>4150</v>
      </c>
      <c r="K168" s="25" t="s">
        <v>4193</v>
      </c>
      <c r="L168" s="25">
        <v>3</v>
      </c>
      <c r="M168" s="12">
        <v>110</v>
      </c>
      <c r="N168" s="12" t="s">
        <v>4157</v>
      </c>
    </row>
    <row r="169" spans="1:14" x14ac:dyDescent="0.3">
      <c r="A169" s="12" t="s">
        <v>2446</v>
      </c>
      <c r="B169" s="21">
        <f>'Warehouse Management'!B169+5</f>
        <v>44269</v>
      </c>
      <c r="C169" s="12"/>
      <c r="D169" s="12" t="s">
        <v>4131</v>
      </c>
      <c r="E169" s="12" t="s">
        <v>4131</v>
      </c>
      <c r="F169" s="12" t="s">
        <v>4158</v>
      </c>
      <c r="G169" s="25" t="s">
        <v>4153</v>
      </c>
      <c r="H169" s="25" t="s">
        <v>4154</v>
      </c>
      <c r="I169" s="25" t="s">
        <v>4155</v>
      </c>
      <c r="J169" s="25" t="s">
        <v>4146</v>
      </c>
      <c r="K169" s="25" t="s">
        <v>4165</v>
      </c>
      <c r="L169" s="25">
        <v>5</v>
      </c>
      <c r="M169" s="12">
        <v>80</v>
      </c>
      <c r="N169" s="12" t="s">
        <v>4166</v>
      </c>
    </row>
    <row r="170" spans="1:14" hidden="1" x14ac:dyDescent="0.3">
      <c r="A170" s="12" t="s">
        <v>2448</v>
      </c>
      <c r="B170" s="21">
        <f>'Warehouse Management'!B170+5</f>
        <v>44270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hidden="1" x14ac:dyDescent="0.3">
      <c r="A171" s="12" t="s">
        <v>2450</v>
      </c>
      <c r="B171" s="21">
        <f>'Warehouse Management'!B171+5</f>
        <v>44270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hidden="1" x14ac:dyDescent="0.3">
      <c r="A172" s="12" t="s">
        <v>2452</v>
      </c>
      <c r="B172" s="21">
        <f>'Warehouse Management'!B172+5</f>
        <v>44270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3">
      <c r="A173" s="12" t="s">
        <v>2454</v>
      </c>
      <c r="B173" s="21">
        <f>'Warehouse Management'!B173+5</f>
        <v>44270</v>
      </c>
      <c r="C173" s="12"/>
      <c r="D173" s="12" t="s">
        <v>4131</v>
      </c>
      <c r="E173" s="12" t="s">
        <v>4131</v>
      </c>
      <c r="F173" s="12" t="s">
        <v>4176</v>
      </c>
      <c r="G173" s="25" t="s">
        <v>4153</v>
      </c>
      <c r="H173" s="25" t="s">
        <v>4181</v>
      </c>
      <c r="I173" s="12" t="s">
        <v>4182</v>
      </c>
      <c r="J173" s="12" t="s">
        <v>4169</v>
      </c>
      <c r="K173" s="12" t="str">
        <f>VLOOKUP(A173,'Customer data'!$C$2:$E$1010,3,0)</f>
        <v>CS-USA-100364</v>
      </c>
      <c r="L173" s="12">
        <v>2</v>
      </c>
      <c r="M173" s="12">
        <v>20</v>
      </c>
      <c r="N173" s="12" t="s">
        <v>4183</v>
      </c>
    </row>
    <row r="174" spans="1:14" x14ac:dyDescent="0.3">
      <c r="A174" s="12" t="s">
        <v>2456</v>
      </c>
      <c r="B174" s="21">
        <f>'Warehouse Management'!B174+5</f>
        <v>44272</v>
      </c>
      <c r="C174" s="12"/>
      <c r="D174" s="12" t="s">
        <v>4131</v>
      </c>
      <c r="E174" s="12" t="s">
        <v>4131</v>
      </c>
      <c r="F174" s="12" t="s">
        <v>4149</v>
      </c>
      <c r="G174" s="3" t="s">
        <v>4143</v>
      </c>
      <c r="H174" s="25" t="s">
        <v>4144</v>
      </c>
      <c r="I174" s="25" t="s">
        <v>4145</v>
      </c>
      <c r="J174" s="25" t="s">
        <v>4150</v>
      </c>
      <c r="K174" s="25" t="s">
        <v>4193</v>
      </c>
      <c r="L174" s="25">
        <v>5</v>
      </c>
      <c r="M174" s="12">
        <v>110</v>
      </c>
      <c r="N174" s="12" t="s">
        <v>4166</v>
      </c>
    </row>
    <row r="175" spans="1:14" hidden="1" x14ac:dyDescent="0.3">
      <c r="A175" s="12" t="s">
        <v>2458</v>
      </c>
      <c r="B175" s="21">
        <f>'Warehouse Management'!B175+5</f>
        <v>44272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hidden="1" x14ac:dyDescent="0.3">
      <c r="A176" s="12" t="s">
        <v>2460</v>
      </c>
      <c r="B176" s="21">
        <f>'Warehouse Management'!B176+5</f>
        <v>44272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1:14" x14ac:dyDescent="0.3">
      <c r="A177" s="12" t="s">
        <v>2462</v>
      </c>
      <c r="B177" s="21">
        <f>'Warehouse Management'!B177+5</f>
        <v>44272</v>
      </c>
      <c r="C177" s="12" t="s">
        <v>4130</v>
      </c>
      <c r="D177" s="12"/>
      <c r="E177" s="12" t="s">
        <v>4130</v>
      </c>
      <c r="F177" s="12" t="s">
        <v>4176</v>
      </c>
      <c r="G177" s="3" t="s">
        <v>4143</v>
      </c>
      <c r="H177" s="25" t="s">
        <v>4185</v>
      </c>
      <c r="I177" s="25" t="s">
        <v>4194</v>
      </c>
      <c r="J177" s="25" t="s">
        <v>4150</v>
      </c>
      <c r="K177" s="25" t="s">
        <v>4195</v>
      </c>
      <c r="L177" s="12">
        <v>3</v>
      </c>
      <c r="M177" s="12">
        <v>20</v>
      </c>
      <c r="N177" s="12" t="s">
        <v>4196</v>
      </c>
    </row>
    <row r="178" spans="1:14" hidden="1" x14ac:dyDescent="0.3">
      <c r="A178" s="12" t="s">
        <v>2464</v>
      </c>
      <c r="B178" s="21">
        <f>'Warehouse Management'!B178+5</f>
        <v>44273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1:14" x14ac:dyDescent="0.3">
      <c r="A179" s="12" t="s">
        <v>2466</v>
      </c>
      <c r="B179" s="21">
        <f>'Warehouse Management'!B179+5</f>
        <v>44273</v>
      </c>
      <c r="C179" s="12"/>
      <c r="D179" s="12" t="s">
        <v>4131</v>
      </c>
      <c r="E179" s="12" t="s">
        <v>4131</v>
      </c>
      <c r="F179" s="12" t="s">
        <v>4149</v>
      </c>
      <c r="G179" s="25" t="s">
        <v>4153</v>
      </c>
      <c r="H179" s="25" t="s">
        <v>4181</v>
      </c>
      <c r="I179" s="12" t="s">
        <v>4182</v>
      </c>
      <c r="J179" s="12" t="s">
        <v>4169</v>
      </c>
      <c r="K179" s="12" t="str">
        <f>VLOOKUP(A179,'Customer data'!$C$2:$E$1010,3,0)</f>
        <v>CS-CHI-100546</v>
      </c>
      <c r="L179" s="12">
        <v>2</v>
      </c>
      <c r="M179" s="12">
        <v>20</v>
      </c>
      <c r="N179" s="12" t="s">
        <v>4183</v>
      </c>
    </row>
    <row r="180" spans="1:14" x14ac:dyDescent="0.3">
      <c r="A180" s="12" t="s">
        <v>2468</v>
      </c>
      <c r="B180" s="21">
        <f>'Warehouse Management'!B180+5</f>
        <v>44273</v>
      </c>
      <c r="C180" s="12" t="s">
        <v>4130</v>
      </c>
      <c r="D180" s="12"/>
      <c r="E180" s="12" t="s">
        <v>4130</v>
      </c>
      <c r="F180" s="12" t="s">
        <v>4158</v>
      </c>
      <c r="G180" s="25" t="s">
        <v>4153</v>
      </c>
      <c r="H180" s="25" t="s">
        <v>4154</v>
      </c>
      <c r="I180" s="25" t="s">
        <v>4161</v>
      </c>
      <c r="J180" s="25" t="s">
        <v>4162</v>
      </c>
      <c r="K180" s="25" t="s">
        <v>4191</v>
      </c>
      <c r="L180" s="25">
        <v>10</v>
      </c>
      <c r="M180" s="12">
        <v>70</v>
      </c>
      <c r="N180" s="12" t="s">
        <v>4174</v>
      </c>
    </row>
    <row r="181" spans="1:14" hidden="1" x14ac:dyDescent="0.3">
      <c r="A181" s="12" t="s">
        <v>2470</v>
      </c>
      <c r="B181" s="21">
        <f>'Warehouse Management'!B181+5</f>
        <v>44274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x14ac:dyDescent="0.3">
      <c r="A182" s="12" t="s">
        <v>2472</v>
      </c>
      <c r="B182" s="21">
        <f>'Warehouse Management'!B182+5</f>
        <v>44274</v>
      </c>
      <c r="C182" s="12"/>
      <c r="D182" s="12" t="s">
        <v>4131</v>
      </c>
      <c r="E182" s="12" t="s">
        <v>4131</v>
      </c>
      <c r="F182" s="12" t="s">
        <v>4158</v>
      </c>
      <c r="G182" s="25" t="s">
        <v>4153</v>
      </c>
      <c r="H182" s="25" t="s">
        <v>4154</v>
      </c>
      <c r="I182" s="25" t="s">
        <v>4161</v>
      </c>
      <c r="J182" s="25" t="s">
        <v>4162</v>
      </c>
      <c r="K182" s="25" t="s">
        <v>4190</v>
      </c>
      <c r="L182" s="25">
        <v>4</v>
      </c>
      <c r="M182" s="12">
        <v>70</v>
      </c>
      <c r="N182" s="12" t="s">
        <v>4157</v>
      </c>
    </row>
    <row r="183" spans="1:14" hidden="1" x14ac:dyDescent="0.3">
      <c r="A183" s="12" t="s">
        <v>2474</v>
      </c>
      <c r="B183" s="21">
        <f>'Warehouse Management'!B183+5</f>
        <v>44274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hidden="1" x14ac:dyDescent="0.3">
      <c r="A184" s="12" t="s">
        <v>2476</v>
      </c>
      <c r="B184" s="21">
        <f>'Warehouse Management'!B184+5</f>
        <v>44275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hidden="1" x14ac:dyDescent="0.3">
      <c r="A185" s="12" t="s">
        <v>2478</v>
      </c>
      <c r="B185" s="21">
        <f>'Warehouse Management'!B185+5</f>
        <v>44275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hidden="1" x14ac:dyDescent="0.3">
      <c r="A186" s="12" t="s">
        <v>2480</v>
      </c>
      <c r="B186" s="21">
        <f>'Warehouse Management'!B186+5</f>
        <v>44275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 x14ac:dyDescent="0.3">
      <c r="A187" s="12" t="s">
        <v>2482</v>
      </c>
      <c r="B187" s="21">
        <f>'Warehouse Management'!B187+5</f>
        <v>44275</v>
      </c>
      <c r="C187" s="12" t="s">
        <v>4130</v>
      </c>
      <c r="D187" s="12"/>
      <c r="E187" s="12" t="s">
        <v>4130</v>
      </c>
      <c r="F187" s="12" t="s">
        <v>4152</v>
      </c>
      <c r="G187" s="3" t="s">
        <v>4143</v>
      </c>
      <c r="H187" s="25" t="s">
        <v>4144</v>
      </c>
      <c r="I187" s="25" t="s">
        <v>4177</v>
      </c>
      <c r="J187" s="25" t="s">
        <v>4146</v>
      </c>
      <c r="K187" s="25" t="s">
        <v>4147</v>
      </c>
      <c r="L187" s="25">
        <v>3</v>
      </c>
      <c r="M187" s="12">
        <v>120</v>
      </c>
      <c r="N187" s="12" t="s">
        <v>4178</v>
      </c>
    </row>
    <row r="188" spans="1:14" hidden="1" x14ac:dyDescent="0.3">
      <c r="A188" s="12" t="s">
        <v>2484</v>
      </c>
      <c r="B188" s="21">
        <f>'Warehouse Management'!B188+5</f>
        <v>44276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1:14" x14ac:dyDescent="0.3">
      <c r="A189" s="12" t="s">
        <v>2486</v>
      </c>
      <c r="B189" s="21">
        <f>'Warehouse Management'!B189+5</f>
        <v>44276</v>
      </c>
      <c r="C189" s="12" t="s">
        <v>4130</v>
      </c>
      <c r="D189" s="12"/>
      <c r="E189" s="12" t="s">
        <v>4130</v>
      </c>
      <c r="F189" s="12" t="s">
        <v>4176</v>
      </c>
      <c r="G189" s="25" t="s">
        <v>4153</v>
      </c>
      <c r="H189" s="25" t="s">
        <v>4154</v>
      </c>
      <c r="I189" s="25" t="s">
        <v>4161</v>
      </c>
      <c r="J189" s="25" t="s">
        <v>4162</v>
      </c>
      <c r="K189" s="25" t="s">
        <v>4179</v>
      </c>
      <c r="L189" s="25">
        <v>7</v>
      </c>
      <c r="M189" s="12">
        <v>70</v>
      </c>
      <c r="N189" s="12" t="s">
        <v>4157</v>
      </c>
    </row>
    <row r="190" spans="1:14" hidden="1" x14ac:dyDescent="0.3">
      <c r="A190" s="12" t="s">
        <v>2488</v>
      </c>
      <c r="B190" s="21">
        <f>'Warehouse Management'!B190+5</f>
        <v>44276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 x14ac:dyDescent="0.3">
      <c r="A191" s="12" t="s">
        <v>2490</v>
      </c>
      <c r="B191" s="21">
        <f>'Warehouse Management'!B191+5</f>
        <v>44277</v>
      </c>
      <c r="C191" s="12"/>
      <c r="D191" s="12" t="s">
        <v>4131</v>
      </c>
      <c r="E191" s="12" t="s">
        <v>4131</v>
      </c>
      <c r="F191" s="12" t="s">
        <v>4152</v>
      </c>
      <c r="G191" s="25" t="s">
        <v>4153</v>
      </c>
      <c r="H191" s="25" t="s">
        <v>4154</v>
      </c>
      <c r="I191" s="25" t="s">
        <v>4155</v>
      </c>
      <c r="J191" s="25" t="s">
        <v>4146</v>
      </c>
      <c r="K191" s="25" t="s">
        <v>4147</v>
      </c>
      <c r="L191" s="25">
        <v>2</v>
      </c>
      <c r="M191" s="12">
        <v>80</v>
      </c>
      <c r="N191" s="12" t="s">
        <v>4166</v>
      </c>
    </row>
    <row r="192" spans="1:14" x14ac:dyDescent="0.3">
      <c r="A192" s="12" t="s">
        <v>2492</v>
      </c>
      <c r="B192" s="21">
        <f>'Warehouse Management'!B192+5</f>
        <v>44277</v>
      </c>
      <c r="C192" s="12"/>
      <c r="D192" s="12" t="s">
        <v>4131</v>
      </c>
      <c r="E192" s="12" t="s">
        <v>4131</v>
      </c>
      <c r="F192" s="12" t="s">
        <v>4152</v>
      </c>
      <c r="G192" s="25" t="s">
        <v>4153</v>
      </c>
      <c r="H192" s="25" t="s">
        <v>4181</v>
      </c>
      <c r="I192" s="12" t="s">
        <v>4182</v>
      </c>
      <c r="J192" s="12" t="s">
        <v>4169</v>
      </c>
      <c r="K192" s="12" t="str">
        <f>VLOOKUP(A192,'Customer data'!$C$2:$E$1010,3,0)</f>
        <v>CS-GER-100719</v>
      </c>
      <c r="L192" s="12">
        <v>3</v>
      </c>
      <c r="M192" s="12">
        <v>20</v>
      </c>
      <c r="N192" s="12" t="s">
        <v>4183</v>
      </c>
    </row>
    <row r="193" spans="1:14" x14ac:dyDescent="0.3">
      <c r="A193" s="12" t="s">
        <v>2494</v>
      </c>
      <c r="B193" s="21">
        <f>'Warehouse Management'!B193+5</f>
        <v>44277</v>
      </c>
      <c r="C193" s="12"/>
      <c r="D193" s="12" t="s">
        <v>4131</v>
      </c>
      <c r="E193" s="12" t="s">
        <v>4131</v>
      </c>
      <c r="F193" s="12" t="s">
        <v>4149</v>
      </c>
      <c r="G193" s="25" t="s">
        <v>4153</v>
      </c>
      <c r="H193" s="25" t="s">
        <v>4154</v>
      </c>
      <c r="I193" s="25" t="s">
        <v>4155</v>
      </c>
      <c r="J193" s="25" t="s">
        <v>4146</v>
      </c>
      <c r="K193" s="25" t="s">
        <v>4147</v>
      </c>
      <c r="L193" s="25">
        <v>5</v>
      </c>
      <c r="M193" s="12">
        <v>80</v>
      </c>
      <c r="N193" s="12" t="s">
        <v>4157</v>
      </c>
    </row>
    <row r="194" spans="1:14" hidden="1" x14ac:dyDescent="0.3">
      <c r="A194" s="12" t="s">
        <v>2496</v>
      </c>
      <c r="B194" s="21">
        <f>'Warehouse Management'!B194+5</f>
        <v>44278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hidden="1" x14ac:dyDescent="0.3">
      <c r="A195" s="12" t="s">
        <v>2498</v>
      </c>
      <c r="B195" s="21">
        <f>'Warehouse Management'!B195+5</f>
        <v>44278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hidden="1" x14ac:dyDescent="0.3">
      <c r="A196" s="12" t="s">
        <v>2500</v>
      </c>
      <c r="B196" s="21">
        <f>'Warehouse Management'!B196+5</f>
        <v>44279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hidden="1" x14ac:dyDescent="0.3">
      <c r="A197" s="12" t="s">
        <v>2502</v>
      </c>
      <c r="B197" s="21">
        <f>'Warehouse Management'!B197+5</f>
        <v>44279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hidden="1" x14ac:dyDescent="0.3">
      <c r="A198" s="12" t="s">
        <v>2504</v>
      </c>
      <c r="B198" s="21">
        <f>'Warehouse Management'!B198+5</f>
        <v>44279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pans="1:14" hidden="1" x14ac:dyDescent="0.3">
      <c r="A199" s="12" t="s">
        <v>2506</v>
      </c>
      <c r="B199" s="21">
        <f>'Warehouse Management'!B199+5</f>
        <v>44280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1:14" hidden="1" x14ac:dyDescent="0.3">
      <c r="A200" s="12" t="s">
        <v>2508</v>
      </c>
      <c r="B200" s="21">
        <f>'Warehouse Management'!B200+5</f>
        <v>44280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1:14" x14ac:dyDescent="0.3">
      <c r="A201" s="12" t="s">
        <v>2510</v>
      </c>
      <c r="B201" s="21">
        <f>'Warehouse Management'!B201+5</f>
        <v>44280</v>
      </c>
      <c r="C201" s="12" t="s">
        <v>4130</v>
      </c>
      <c r="D201" s="12"/>
      <c r="E201" s="12" t="s">
        <v>4130</v>
      </c>
      <c r="F201" s="12" t="s">
        <v>4158</v>
      </c>
      <c r="G201" s="25" t="s">
        <v>4153</v>
      </c>
      <c r="H201" s="25" t="s">
        <v>4154</v>
      </c>
      <c r="I201" s="25" t="s">
        <v>4155</v>
      </c>
      <c r="J201" s="25" t="s">
        <v>4146</v>
      </c>
      <c r="K201" s="25" t="s">
        <v>4147</v>
      </c>
      <c r="L201" s="25">
        <v>7</v>
      </c>
      <c r="M201" s="12">
        <v>80</v>
      </c>
      <c r="N201" s="12" t="s">
        <v>4157</v>
      </c>
    </row>
    <row r="202" spans="1:14" hidden="1" x14ac:dyDescent="0.3">
      <c r="A202" s="12" t="s">
        <v>2512</v>
      </c>
      <c r="B202" s="21">
        <f>'Warehouse Management'!B202+5</f>
        <v>44281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pans="1:14" hidden="1" x14ac:dyDescent="0.3">
      <c r="A203" s="12" t="s">
        <v>2514</v>
      </c>
      <c r="B203" s="21">
        <f>'Warehouse Management'!B203+5</f>
        <v>44281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14" hidden="1" x14ac:dyDescent="0.3">
      <c r="A204" s="12" t="s">
        <v>2516</v>
      </c>
      <c r="B204" s="21">
        <f>'Warehouse Management'!B204+5</f>
        <v>44281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1:14" hidden="1" x14ac:dyDescent="0.3">
      <c r="A205" s="12" t="s">
        <v>2518</v>
      </c>
      <c r="B205" s="21">
        <f>'Warehouse Management'!B205+5</f>
        <v>44281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1:14" x14ac:dyDescent="0.3">
      <c r="A206" s="12" t="s">
        <v>2520</v>
      </c>
      <c r="B206" s="21">
        <f>'Warehouse Management'!B206+5</f>
        <v>44282</v>
      </c>
      <c r="C206" s="12" t="s">
        <v>4130</v>
      </c>
      <c r="D206" s="12"/>
      <c r="E206" s="12" t="s">
        <v>4130</v>
      </c>
      <c r="F206" s="12" t="s">
        <v>4158</v>
      </c>
      <c r="G206" s="3" t="s">
        <v>4143</v>
      </c>
      <c r="H206" s="25" t="s">
        <v>4144</v>
      </c>
      <c r="I206" s="25" t="s">
        <v>4145</v>
      </c>
      <c r="J206" s="25" t="s">
        <v>4150</v>
      </c>
      <c r="K206" s="25" t="s">
        <v>4151</v>
      </c>
      <c r="L206" s="25">
        <v>2</v>
      </c>
      <c r="M206" s="12">
        <v>110</v>
      </c>
      <c r="N206" s="12" t="s">
        <v>4157</v>
      </c>
    </row>
    <row r="207" spans="1:14" hidden="1" x14ac:dyDescent="0.3">
      <c r="A207" s="12" t="s">
        <v>2522</v>
      </c>
      <c r="B207" s="21">
        <f>'Warehouse Management'!B207+5</f>
        <v>44282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pans="1:14" hidden="1" x14ac:dyDescent="0.3">
      <c r="A208" s="12" t="s">
        <v>2524</v>
      </c>
      <c r="B208" s="21">
        <f>'Warehouse Management'!B208+5</f>
        <v>44283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1:14" hidden="1" x14ac:dyDescent="0.3">
      <c r="A209" s="12" t="s">
        <v>2526</v>
      </c>
      <c r="B209" s="21">
        <f>'Warehouse Management'!B209+5</f>
        <v>44283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1:14" hidden="1" x14ac:dyDescent="0.3">
      <c r="A210" s="12" t="s">
        <v>2528</v>
      </c>
      <c r="B210" s="21">
        <f>'Warehouse Management'!B210+5</f>
        <v>44283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1:14" hidden="1" x14ac:dyDescent="0.3">
      <c r="A211" s="12" t="s">
        <v>2530</v>
      </c>
      <c r="B211" s="21">
        <f>'Warehouse Management'!B211+5</f>
        <v>44283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1:14" x14ac:dyDescent="0.3">
      <c r="A212" s="12" t="s">
        <v>2532</v>
      </c>
      <c r="B212" s="21">
        <f>'Warehouse Management'!B212+5</f>
        <v>44284</v>
      </c>
      <c r="C212" s="12"/>
      <c r="D212" s="12" t="s">
        <v>4131</v>
      </c>
      <c r="E212" s="12" t="s">
        <v>4131</v>
      </c>
      <c r="F212" s="12" t="s">
        <v>4176</v>
      </c>
      <c r="G212" s="25" t="s">
        <v>4153</v>
      </c>
      <c r="H212" s="25" t="s">
        <v>4154</v>
      </c>
      <c r="I212" s="25" t="s">
        <v>4161</v>
      </c>
      <c r="J212" s="25" t="s">
        <v>4162</v>
      </c>
      <c r="K212" s="25" t="s">
        <v>4192</v>
      </c>
      <c r="L212" s="25">
        <v>2</v>
      </c>
      <c r="M212" s="12">
        <v>70</v>
      </c>
      <c r="N212" s="12" t="s">
        <v>4174</v>
      </c>
    </row>
    <row r="213" spans="1:14" hidden="1" x14ac:dyDescent="0.3">
      <c r="A213" s="12" t="s">
        <v>2534</v>
      </c>
      <c r="B213" s="21">
        <f>'Warehouse Management'!B213+5</f>
        <v>44284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1:14" hidden="1" x14ac:dyDescent="0.3">
      <c r="A214" s="12" t="s">
        <v>2536</v>
      </c>
      <c r="B214" s="21">
        <f>'Warehouse Management'!B214+5</f>
        <v>44284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pans="1:14" hidden="1" x14ac:dyDescent="0.3">
      <c r="A215" s="12" t="s">
        <v>2538</v>
      </c>
      <c r="B215" s="21">
        <f>'Warehouse Management'!B215+5</f>
        <v>44285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1:14" hidden="1" x14ac:dyDescent="0.3">
      <c r="A216" s="12" t="s">
        <v>2540</v>
      </c>
      <c r="B216" s="21">
        <f>'Warehouse Management'!B216+5</f>
        <v>44285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1:14" hidden="1" x14ac:dyDescent="0.3">
      <c r="A217" s="12" t="s">
        <v>2542</v>
      </c>
      <c r="B217" s="21">
        <f>'Warehouse Management'!B217+5</f>
        <v>44285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pans="1:14" hidden="1" x14ac:dyDescent="0.3">
      <c r="A218" s="12" t="s">
        <v>2544</v>
      </c>
      <c r="B218" s="21">
        <f>'Warehouse Management'!B218+5</f>
        <v>44286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pans="1:14" hidden="1" x14ac:dyDescent="0.3">
      <c r="A219" s="12" t="s">
        <v>2546</v>
      </c>
      <c r="B219" s="21">
        <f>'Warehouse Management'!B219+5</f>
        <v>44286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pans="1:14" hidden="1" x14ac:dyDescent="0.3">
      <c r="A220" s="12" t="s">
        <v>2548</v>
      </c>
      <c r="B220" s="21">
        <f>'Warehouse Management'!B220+5</f>
        <v>44286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hidden="1" x14ac:dyDescent="0.3">
      <c r="A221" s="12" t="s">
        <v>2550</v>
      </c>
      <c r="B221" s="21">
        <f>'Warehouse Management'!B221+5</f>
        <v>44287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1:14" x14ac:dyDescent="0.3">
      <c r="A222" s="12" t="s">
        <v>2552</v>
      </c>
      <c r="B222" s="21">
        <f>'Warehouse Management'!B222+5</f>
        <v>44287</v>
      </c>
      <c r="C222" s="12"/>
      <c r="D222" s="12" t="s">
        <v>4131</v>
      </c>
      <c r="E222" s="12" t="s">
        <v>4131</v>
      </c>
      <c r="F222" s="12" t="s">
        <v>4176</v>
      </c>
      <c r="G222" s="25" t="s">
        <v>4153</v>
      </c>
      <c r="H222" s="25" t="s">
        <v>4181</v>
      </c>
      <c r="I222" s="12" t="s">
        <v>4182</v>
      </c>
      <c r="J222" s="12" t="s">
        <v>4169</v>
      </c>
      <c r="K222" s="12" t="str">
        <f>VLOOKUP(A222,'Customer data'!$C$2:$E$1010,3,0)</f>
        <v>CS-IND-152670</v>
      </c>
      <c r="L222" s="12">
        <v>3</v>
      </c>
      <c r="M222" s="12">
        <v>20</v>
      </c>
      <c r="N222" s="12" t="s">
        <v>4183</v>
      </c>
    </row>
    <row r="223" spans="1:14" hidden="1" x14ac:dyDescent="0.3">
      <c r="A223" s="12" t="s">
        <v>2554</v>
      </c>
      <c r="B223" s="21">
        <f>'Warehouse Management'!B223+5</f>
        <v>44287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pans="1:14" hidden="1" x14ac:dyDescent="0.3">
      <c r="A224" s="12" t="s">
        <v>2556</v>
      </c>
      <c r="B224" s="21">
        <f>'Warehouse Management'!B224+5</f>
        <v>44287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pans="1:14" hidden="1" x14ac:dyDescent="0.3">
      <c r="A225" s="12" t="s">
        <v>2558</v>
      </c>
      <c r="B225" s="21">
        <f>'Warehouse Management'!B225+5</f>
        <v>44287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pans="1:14" hidden="1" x14ac:dyDescent="0.3">
      <c r="A226" s="12" t="s">
        <v>2560</v>
      </c>
      <c r="B226" s="21">
        <f>'Warehouse Management'!B226+5</f>
        <v>44288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pans="1:14" hidden="1" x14ac:dyDescent="0.3">
      <c r="A227" s="12" t="s">
        <v>2562</v>
      </c>
      <c r="B227" s="21">
        <f>'Warehouse Management'!B227+5</f>
        <v>44288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pans="1:14" hidden="1" x14ac:dyDescent="0.3">
      <c r="A228" s="12" t="s">
        <v>2564</v>
      </c>
      <c r="B228" s="21">
        <f>'Warehouse Management'!B228+5</f>
        <v>44289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pans="1:14" hidden="1" x14ac:dyDescent="0.3">
      <c r="A229" s="12" t="s">
        <v>2566</v>
      </c>
      <c r="B229" s="21">
        <f>'Warehouse Management'!B229+5</f>
        <v>44290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pans="1:14" x14ac:dyDescent="0.3">
      <c r="A230" s="12" t="s">
        <v>2568</v>
      </c>
      <c r="B230" s="21">
        <f>'Warehouse Management'!B230+5</f>
        <v>44291</v>
      </c>
      <c r="C230" s="12"/>
      <c r="D230" s="12" t="s">
        <v>4131</v>
      </c>
      <c r="E230" s="12" t="s">
        <v>4131</v>
      </c>
      <c r="F230" s="12" t="s">
        <v>4176</v>
      </c>
      <c r="G230" s="25" t="s">
        <v>4153</v>
      </c>
      <c r="H230" s="25" t="s">
        <v>4181</v>
      </c>
      <c r="I230" s="12" t="s">
        <v>4182</v>
      </c>
      <c r="J230" s="12" t="s">
        <v>4169</v>
      </c>
      <c r="K230" s="12" t="str">
        <f>VLOOKUP(A230,'Customer data'!$C$2:$E$1010,3,0)</f>
        <v>CS-GER-100719</v>
      </c>
      <c r="L230" s="12">
        <v>3</v>
      </c>
      <c r="M230" s="12">
        <v>20</v>
      </c>
      <c r="N230" s="12" t="s">
        <v>4183</v>
      </c>
    </row>
    <row r="231" spans="1:14" hidden="1" x14ac:dyDescent="0.3">
      <c r="A231" s="12" t="s">
        <v>2570</v>
      </c>
      <c r="B231" s="21">
        <f>'Warehouse Management'!B231+5</f>
        <v>44292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pans="1:14" hidden="1" x14ac:dyDescent="0.3">
      <c r="A232" s="12" t="s">
        <v>2572</v>
      </c>
      <c r="B232" s="21">
        <f>'Warehouse Management'!B232+5</f>
        <v>44292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pans="1:14" hidden="1" x14ac:dyDescent="0.3">
      <c r="A233" s="12" t="s">
        <v>2574</v>
      </c>
      <c r="B233" s="21">
        <f>'Warehouse Management'!B233+5</f>
        <v>44292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pans="1:14" x14ac:dyDescent="0.3">
      <c r="A234" s="12" t="s">
        <v>2576</v>
      </c>
      <c r="B234" s="21">
        <f>'Warehouse Management'!B234+5</f>
        <v>44293</v>
      </c>
      <c r="C234" s="12" t="s">
        <v>4130</v>
      </c>
      <c r="D234" s="12"/>
      <c r="E234" s="12" t="s">
        <v>4130</v>
      </c>
      <c r="F234" s="12" t="s">
        <v>4158</v>
      </c>
      <c r="G234" s="3" t="s">
        <v>4143</v>
      </c>
      <c r="H234" s="25" t="s">
        <v>4167</v>
      </c>
      <c r="I234" s="25" t="s">
        <v>4168</v>
      </c>
      <c r="J234" s="12" t="s">
        <v>4169</v>
      </c>
      <c r="K234" s="25" t="s">
        <v>2109</v>
      </c>
      <c r="L234" s="12">
        <v>1</v>
      </c>
      <c r="M234" s="12">
        <v>10</v>
      </c>
      <c r="N234" s="12" t="s">
        <v>4170</v>
      </c>
    </row>
    <row r="235" spans="1:14" x14ac:dyDescent="0.3">
      <c r="A235" s="12" t="s">
        <v>2578</v>
      </c>
      <c r="B235" s="21">
        <f>'Warehouse Management'!B235+5</f>
        <v>44293</v>
      </c>
      <c r="C235" s="12" t="s">
        <v>4130</v>
      </c>
      <c r="D235" s="12"/>
      <c r="E235" s="12" t="s">
        <v>4130</v>
      </c>
      <c r="F235" s="12" t="s">
        <v>4176</v>
      </c>
      <c r="G235" s="25" t="s">
        <v>4153</v>
      </c>
      <c r="H235" s="25" t="s">
        <v>4181</v>
      </c>
      <c r="I235" s="12" t="s">
        <v>4182</v>
      </c>
      <c r="J235" s="12" t="s">
        <v>4169</v>
      </c>
      <c r="K235" s="12" t="str">
        <f>VLOOKUP(A235,'Customer data'!$C$2:$E$1010,3,0)</f>
        <v>CS-GER-100719</v>
      </c>
      <c r="L235" s="12">
        <v>2</v>
      </c>
      <c r="M235" s="12">
        <v>20</v>
      </c>
      <c r="N235" s="12" t="s">
        <v>4183</v>
      </c>
    </row>
    <row r="236" spans="1:14" hidden="1" x14ac:dyDescent="0.3">
      <c r="A236" s="12" t="s">
        <v>2580</v>
      </c>
      <c r="B236" s="21">
        <f>'Warehouse Management'!B236+5</f>
        <v>44293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pans="1:14" hidden="1" x14ac:dyDescent="0.3">
      <c r="A237" s="12" t="s">
        <v>2582</v>
      </c>
      <c r="B237" s="21">
        <f>'Warehouse Management'!B237+5</f>
        <v>44294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1:14" x14ac:dyDescent="0.3">
      <c r="A238" s="12" t="s">
        <v>2584</v>
      </c>
      <c r="B238" s="21">
        <f>'Warehouse Management'!B238+5</f>
        <v>44294</v>
      </c>
      <c r="C238" s="12"/>
      <c r="D238" s="12" t="s">
        <v>4131</v>
      </c>
      <c r="E238" s="12" t="s">
        <v>4131</v>
      </c>
      <c r="F238" s="12" t="s">
        <v>4149</v>
      </c>
      <c r="G238" s="25" t="s">
        <v>4153</v>
      </c>
      <c r="H238" s="25" t="s">
        <v>4181</v>
      </c>
      <c r="I238" s="12" t="s">
        <v>4182</v>
      </c>
      <c r="J238" s="12" t="s">
        <v>4169</v>
      </c>
      <c r="K238" s="12" t="str">
        <f>VLOOKUP(A238,'Customer data'!$C$2:$E$1010,3,0)</f>
        <v>CS-GER-100719</v>
      </c>
      <c r="L238" s="12">
        <v>3</v>
      </c>
      <c r="M238" s="12">
        <v>20</v>
      </c>
      <c r="N238" s="12" t="s">
        <v>4183</v>
      </c>
    </row>
    <row r="239" spans="1:14" x14ac:dyDescent="0.3">
      <c r="A239" s="12" t="s">
        <v>2586</v>
      </c>
      <c r="B239" s="21">
        <f>'Warehouse Management'!B239+5</f>
        <v>44295</v>
      </c>
      <c r="C239" s="12" t="s">
        <v>4130</v>
      </c>
      <c r="D239" s="12"/>
      <c r="E239" s="12" t="s">
        <v>4130</v>
      </c>
      <c r="F239" s="12" t="s">
        <v>4158</v>
      </c>
      <c r="G239" s="25" t="s">
        <v>4153</v>
      </c>
      <c r="H239" s="25" t="s">
        <v>4154</v>
      </c>
      <c r="I239" s="25" t="s">
        <v>4161</v>
      </c>
      <c r="J239" s="25" t="s">
        <v>4162</v>
      </c>
      <c r="K239" s="25" t="s">
        <v>4189</v>
      </c>
      <c r="L239" s="25">
        <v>6</v>
      </c>
      <c r="M239" s="12">
        <v>70</v>
      </c>
      <c r="N239" s="12" t="s">
        <v>4166</v>
      </c>
    </row>
    <row r="240" spans="1:14" hidden="1" x14ac:dyDescent="0.3">
      <c r="A240" s="12" t="s">
        <v>2588</v>
      </c>
      <c r="B240" s="21">
        <f>'Warehouse Management'!B240+5</f>
        <v>44296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pans="1:14" hidden="1" x14ac:dyDescent="0.3">
      <c r="A241" s="12" t="s">
        <v>2590</v>
      </c>
      <c r="B241" s="21">
        <f>'Warehouse Management'!B241+5</f>
        <v>44296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1:14" hidden="1" x14ac:dyDescent="0.3">
      <c r="A242" s="12" t="s">
        <v>2592</v>
      </c>
      <c r="B242" s="21">
        <f>'Warehouse Management'!B242+5</f>
        <v>44297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pans="1:14" hidden="1" x14ac:dyDescent="0.3">
      <c r="A243" s="12" t="s">
        <v>2594</v>
      </c>
      <c r="B243" s="21">
        <f>'Warehouse Management'!B243+5</f>
        <v>44297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1:14" x14ac:dyDescent="0.3">
      <c r="A244" s="12" t="s">
        <v>2596</v>
      </c>
      <c r="B244" s="21">
        <f>'Warehouse Management'!B244+5</f>
        <v>44297</v>
      </c>
      <c r="C244" s="12"/>
      <c r="D244" s="12" t="s">
        <v>4131</v>
      </c>
      <c r="E244" s="12" t="s">
        <v>4131</v>
      </c>
      <c r="F244" s="12" t="s">
        <v>4152</v>
      </c>
      <c r="G244" s="25" t="s">
        <v>4153</v>
      </c>
      <c r="H244" s="25" t="s">
        <v>4181</v>
      </c>
      <c r="I244" s="12" t="s">
        <v>4182</v>
      </c>
      <c r="J244" s="12" t="s">
        <v>4169</v>
      </c>
      <c r="K244" s="12" t="str">
        <f>VLOOKUP(A244,'Customer data'!$C$2:$E$1010,3,0)</f>
        <v>CS-USA-100364</v>
      </c>
      <c r="L244" s="12">
        <v>4</v>
      </c>
      <c r="M244" s="12">
        <v>20</v>
      </c>
      <c r="N244" s="12" t="s">
        <v>4183</v>
      </c>
    </row>
    <row r="245" spans="1:14" hidden="1" x14ac:dyDescent="0.3">
      <c r="A245" s="12" t="s">
        <v>2598</v>
      </c>
      <c r="B245" s="21">
        <f>'Warehouse Management'!B245+5</f>
        <v>44298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1:14" hidden="1" x14ac:dyDescent="0.3">
      <c r="A246" s="12" t="s">
        <v>2600</v>
      </c>
      <c r="B246" s="21">
        <f>'Warehouse Management'!B246+5</f>
        <v>44298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1:14" hidden="1" x14ac:dyDescent="0.3">
      <c r="A247" s="12" t="s">
        <v>2602</v>
      </c>
      <c r="B247" s="21">
        <f>'Warehouse Management'!B247+5</f>
        <v>44298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1:14" x14ac:dyDescent="0.3">
      <c r="A248" s="12" t="s">
        <v>2604</v>
      </c>
      <c r="B248" s="21">
        <f>'Warehouse Management'!B248+5</f>
        <v>44299</v>
      </c>
      <c r="C248" s="12"/>
      <c r="D248" s="12" t="s">
        <v>4131</v>
      </c>
      <c r="E248" s="12" t="s">
        <v>4131</v>
      </c>
      <c r="F248" s="12" t="s">
        <v>4158</v>
      </c>
      <c r="G248" s="25" t="s">
        <v>4153</v>
      </c>
      <c r="H248" s="25" t="s">
        <v>4154</v>
      </c>
      <c r="I248" s="25" t="s">
        <v>4161</v>
      </c>
      <c r="J248" s="25" t="s">
        <v>4162</v>
      </c>
      <c r="K248" s="25" t="s">
        <v>4189</v>
      </c>
      <c r="L248" s="25">
        <v>5</v>
      </c>
      <c r="M248" s="12">
        <v>70</v>
      </c>
      <c r="N248" s="12" t="s">
        <v>4174</v>
      </c>
    </row>
    <row r="249" spans="1:14" hidden="1" x14ac:dyDescent="0.3">
      <c r="A249" s="12" t="s">
        <v>2606</v>
      </c>
      <c r="B249" s="21">
        <f>'Warehouse Management'!B249+5</f>
        <v>44299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1:14" hidden="1" x14ac:dyDescent="0.3">
      <c r="A250" s="12" t="s">
        <v>2608</v>
      </c>
      <c r="B250" s="21">
        <f>'Warehouse Management'!B250+5</f>
        <v>44300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pans="1:14" hidden="1" x14ac:dyDescent="0.3">
      <c r="A251" s="12" t="s">
        <v>2610</v>
      </c>
      <c r="B251" s="21">
        <f>'Warehouse Management'!B251+5</f>
        <v>44300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pans="1:14" hidden="1" x14ac:dyDescent="0.3">
      <c r="A252" s="12" t="s">
        <v>2612</v>
      </c>
      <c r="B252" s="21">
        <f>'Warehouse Management'!B252+5</f>
        <v>44300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pans="1:14" x14ac:dyDescent="0.3">
      <c r="A253" s="12" t="s">
        <v>2614</v>
      </c>
      <c r="B253" s="21">
        <f>'Warehouse Management'!B253+5</f>
        <v>44301</v>
      </c>
      <c r="C253" s="12"/>
      <c r="D253" s="12" t="s">
        <v>4131</v>
      </c>
      <c r="E253" s="12" t="s">
        <v>4131</v>
      </c>
      <c r="F253" s="12" t="s">
        <v>4152</v>
      </c>
      <c r="G253" s="25" t="s">
        <v>4153</v>
      </c>
      <c r="H253" s="25" t="s">
        <v>4181</v>
      </c>
      <c r="I253" s="12" t="s">
        <v>4182</v>
      </c>
      <c r="J253" s="12" t="s">
        <v>4169</v>
      </c>
      <c r="K253" s="12" t="str">
        <f>VLOOKUP(A253,'Customer data'!$C$2:$E$1010,3,0)</f>
        <v>CS-USA-100364</v>
      </c>
      <c r="L253" s="12">
        <v>4</v>
      </c>
      <c r="M253" s="12">
        <v>20</v>
      </c>
      <c r="N253" s="12" t="s">
        <v>4183</v>
      </c>
    </row>
    <row r="254" spans="1:14" hidden="1" x14ac:dyDescent="0.3">
      <c r="A254" s="12" t="s">
        <v>2616</v>
      </c>
      <c r="B254" s="21">
        <f>'Warehouse Management'!B254+5</f>
        <v>44301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pans="1:14" hidden="1" x14ac:dyDescent="0.3">
      <c r="A255" s="12" t="s">
        <v>2618</v>
      </c>
      <c r="B255" s="21">
        <f>'Warehouse Management'!B255+5</f>
        <v>44301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1:14" hidden="1" x14ac:dyDescent="0.3">
      <c r="A256" s="12" t="s">
        <v>2620</v>
      </c>
      <c r="B256" s="21">
        <f>'Warehouse Management'!B256+5</f>
        <v>44301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3">
      <c r="A257" s="12" t="s">
        <v>2622</v>
      </c>
      <c r="B257" s="21">
        <f>'Warehouse Management'!B257+5</f>
        <v>44302</v>
      </c>
      <c r="C257" s="12" t="s">
        <v>4130</v>
      </c>
      <c r="D257" s="12"/>
      <c r="E257" s="12" t="s">
        <v>4130</v>
      </c>
      <c r="F257" s="12" t="s">
        <v>4152</v>
      </c>
      <c r="G257" s="3" t="s">
        <v>4143</v>
      </c>
      <c r="H257" s="25" t="s">
        <v>4144</v>
      </c>
      <c r="I257" s="25" t="s">
        <v>4177</v>
      </c>
      <c r="J257" s="25" t="s">
        <v>4146</v>
      </c>
      <c r="K257" s="25" t="s">
        <v>4156</v>
      </c>
      <c r="L257" s="25">
        <v>6</v>
      </c>
      <c r="M257" s="12">
        <v>120</v>
      </c>
      <c r="N257" s="12" t="s">
        <v>4178</v>
      </c>
    </row>
    <row r="258" spans="1:14" hidden="1" x14ac:dyDescent="0.3">
      <c r="A258" s="12" t="s">
        <v>2624</v>
      </c>
      <c r="B258" s="21">
        <f>'Warehouse Management'!B258+5</f>
        <v>44302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hidden="1" x14ac:dyDescent="0.3">
      <c r="A259" s="12" t="s">
        <v>2626</v>
      </c>
      <c r="B259" s="21">
        <f>'Warehouse Management'!B259+5</f>
        <v>44302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hidden="1" x14ac:dyDescent="0.3">
      <c r="A260" s="12" t="s">
        <v>2628</v>
      </c>
      <c r="B260" s="21">
        <f>'Warehouse Management'!B260+5</f>
        <v>44304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3">
      <c r="A261" s="12" t="s">
        <v>2630</v>
      </c>
      <c r="B261" s="21">
        <f>'Warehouse Management'!B261+5</f>
        <v>44304</v>
      </c>
      <c r="C261" s="12" t="s">
        <v>4130</v>
      </c>
      <c r="D261" s="12"/>
      <c r="E261" s="12" t="s">
        <v>4130</v>
      </c>
      <c r="F261" s="12" t="s">
        <v>4152</v>
      </c>
      <c r="G261" s="25" t="s">
        <v>4153</v>
      </c>
      <c r="H261" s="25" t="s">
        <v>4154</v>
      </c>
      <c r="I261" s="25" t="s">
        <v>4155</v>
      </c>
      <c r="J261" s="25" t="s">
        <v>4146</v>
      </c>
      <c r="K261" s="25" t="s">
        <v>4147</v>
      </c>
      <c r="L261" s="25">
        <v>8</v>
      </c>
      <c r="M261" s="12">
        <v>80</v>
      </c>
      <c r="N261" s="12" t="s">
        <v>4157</v>
      </c>
    </row>
    <row r="262" spans="1:14" hidden="1" x14ac:dyDescent="0.3">
      <c r="A262" s="12" t="s">
        <v>2632</v>
      </c>
      <c r="B262" s="21">
        <f>'Warehouse Management'!B262+5</f>
        <v>44304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pans="1:14" hidden="1" x14ac:dyDescent="0.3">
      <c r="A263" s="12" t="s">
        <v>2634</v>
      </c>
      <c r="B263" s="21">
        <f>'Warehouse Management'!B263+5</f>
        <v>44305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1:14" hidden="1" x14ac:dyDescent="0.3">
      <c r="A264" s="12" t="s">
        <v>2636</v>
      </c>
      <c r="B264" s="21">
        <f>'Warehouse Management'!B264+5</f>
        <v>44305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pans="1:14" hidden="1" x14ac:dyDescent="0.3">
      <c r="A265" s="12" t="s">
        <v>2638</v>
      </c>
      <c r="B265" s="21">
        <f>'Warehouse Management'!B265+5</f>
        <v>44306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pans="1:14" x14ac:dyDescent="0.3">
      <c r="A266" s="12" t="s">
        <v>2640</v>
      </c>
      <c r="B266" s="21">
        <f>'Warehouse Management'!B266+5</f>
        <v>44306</v>
      </c>
      <c r="C266" s="12"/>
      <c r="D266" s="12" t="s">
        <v>4131</v>
      </c>
      <c r="E266" s="12" t="s">
        <v>4131</v>
      </c>
      <c r="F266" s="12" t="s">
        <v>4158</v>
      </c>
      <c r="G266" s="25" t="s">
        <v>4153</v>
      </c>
      <c r="H266" s="25" t="s">
        <v>4154</v>
      </c>
      <c r="I266" s="25" t="s">
        <v>4161</v>
      </c>
      <c r="J266" s="25" t="s">
        <v>4162</v>
      </c>
      <c r="K266" s="25" t="s">
        <v>4189</v>
      </c>
      <c r="L266" s="25">
        <v>2</v>
      </c>
      <c r="M266" s="12">
        <v>70</v>
      </c>
      <c r="N266" s="12" t="s">
        <v>4166</v>
      </c>
    </row>
    <row r="267" spans="1:14" hidden="1" x14ac:dyDescent="0.3">
      <c r="A267" s="12" t="s">
        <v>2642</v>
      </c>
      <c r="B267" s="21">
        <f>'Warehouse Management'!B267+5</f>
        <v>44306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pans="1:14" hidden="1" x14ac:dyDescent="0.3">
      <c r="A268" s="12" t="s">
        <v>2644</v>
      </c>
      <c r="B268" s="21">
        <f>'Warehouse Management'!B268+5</f>
        <v>44306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pans="1:14" hidden="1" x14ac:dyDescent="0.3">
      <c r="A269" s="12" t="s">
        <v>2646</v>
      </c>
      <c r="B269" s="21">
        <f>'Warehouse Management'!B269+5</f>
        <v>44307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pans="1:14" hidden="1" x14ac:dyDescent="0.3">
      <c r="A270" s="12" t="s">
        <v>2648</v>
      </c>
      <c r="B270" s="21">
        <f>'Warehouse Management'!B270+5</f>
        <v>44307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pans="1:14" hidden="1" x14ac:dyDescent="0.3">
      <c r="A271" s="12" t="s">
        <v>2650</v>
      </c>
      <c r="B271" s="21">
        <f>'Warehouse Management'!B271+5</f>
        <v>44307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pans="1:14" x14ac:dyDescent="0.3">
      <c r="A272" s="12" t="s">
        <v>2652</v>
      </c>
      <c r="B272" s="21">
        <f>'Warehouse Management'!B272+5</f>
        <v>44308</v>
      </c>
      <c r="C272" s="12"/>
      <c r="D272" s="12" t="s">
        <v>4131</v>
      </c>
      <c r="E272" s="12" t="s">
        <v>4131</v>
      </c>
      <c r="F272" s="12" t="s">
        <v>4152</v>
      </c>
      <c r="G272" s="25" t="s">
        <v>4153</v>
      </c>
      <c r="H272" s="25" t="s">
        <v>4154</v>
      </c>
      <c r="I272" s="25" t="s">
        <v>4155</v>
      </c>
      <c r="J272" s="25" t="s">
        <v>4146</v>
      </c>
      <c r="K272" s="25" t="s">
        <v>4147</v>
      </c>
      <c r="L272" s="25">
        <v>3</v>
      </c>
      <c r="M272" s="12">
        <v>80</v>
      </c>
      <c r="N272" s="12" t="s">
        <v>4157</v>
      </c>
    </row>
    <row r="273" spans="1:14" hidden="1" x14ac:dyDescent="0.3">
      <c r="A273" s="12" t="s">
        <v>2654</v>
      </c>
      <c r="B273" s="21">
        <f>'Warehouse Management'!B273+5</f>
        <v>44308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hidden="1" x14ac:dyDescent="0.3">
      <c r="A274" s="12" t="s">
        <v>2656</v>
      </c>
      <c r="B274" s="21">
        <f>'Warehouse Management'!B274+5</f>
        <v>44309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pans="1:14" hidden="1" x14ac:dyDescent="0.3">
      <c r="A275" s="12" t="s">
        <v>2658</v>
      </c>
      <c r="B275" s="21">
        <f>'Warehouse Management'!B275+5</f>
        <v>44309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pans="1:14" hidden="1" x14ac:dyDescent="0.3">
      <c r="A276" s="12" t="s">
        <v>2660</v>
      </c>
      <c r="B276" s="21">
        <f>'Warehouse Management'!B276+5</f>
        <v>44309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pans="1:14" hidden="1" x14ac:dyDescent="0.3">
      <c r="A277" s="12" t="s">
        <v>2662</v>
      </c>
      <c r="B277" s="21">
        <f>'Warehouse Management'!B277+5</f>
        <v>44310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pans="1:14" hidden="1" x14ac:dyDescent="0.3">
      <c r="A278" s="12" t="s">
        <v>2664</v>
      </c>
      <c r="B278" s="21">
        <f>'Warehouse Management'!B278+5</f>
        <v>44310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pans="1:14" hidden="1" x14ac:dyDescent="0.3">
      <c r="A279" s="12" t="s">
        <v>2666</v>
      </c>
      <c r="B279" s="21">
        <f>'Warehouse Management'!B279+5</f>
        <v>44310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pans="1:14" hidden="1" x14ac:dyDescent="0.3">
      <c r="A280" s="12" t="s">
        <v>2668</v>
      </c>
      <c r="B280" s="21">
        <f>'Warehouse Management'!B280+5</f>
        <v>44311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pans="1:14" hidden="1" x14ac:dyDescent="0.3">
      <c r="A281" s="12" t="s">
        <v>2670</v>
      </c>
      <c r="B281" s="21">
        <f>'Warehouse Management'!B281+5</f>
        <v>44311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pans="1:14" x14ac:dyDescent="0.3">
      <c r="A282" s="12" t="s">
        <v>2672</v>
      </c>
      <c r="B282" s="21">
        <f>'Warehouse Management'!B282+5</f>
        <v>44312</v>
      </c>
      <c r="C282" s="12" t="s">
        <v>4130</v>
      </c>
      <c r="D282" s="12"/>
      <c r="E282" s="12" t="s">
        <v>4130</v>
      </c>
      <c r="F282" s="12" t="s">
        <v>4158</v>
      </c>
      <c r="G282" s="25" t="s">
        <v>4153</v>
      </c>
      <c r="H282" s="25" t="s">
        <v>4181</v>
      </c>
      <c r="I282" s="12" t="s">
        <v>4182</v>
      </c>
      <c r="J282" s="12" t="s">
        <v>4169</v>
      </c>
      <c r="K282" s="12" t="str">
        <f>VLOOKUP(A282,'Customer data'!$C$2:$E$1010,3,0)</f>
        <v>CS-GER-100719</v>
      </c>
      <c r="L282" s="12">
        <v>2</v>
      </c>
      <c r="M282" s="12">
        <v>20</v>
      </c>
      <c r="N282" s="12" t="s">
        <v>4183</v>
      </c>
    </row>
    <row r="283" spans="1:14" hidden="1" x14ac:dyDescent="0.3">
      <c r="A283" s="12" t="s">
        <v>2674</v>
      </c>
      <c r="B283" s="21">
        <f>'Warehouse Management'!B283+5</f>
        <v>44312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pans="1:14" hidden="1" x14ac:dyDescent="0.3">
      <c r="A284" s="12" t="s">
        <v>2676</v>
      </c>
      <c r="B284" s="21">
        <f>'Warehouse Management'!B284+5</f>
        <v>44312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pans="1:14" hidden="1" x14ac:dyDescent="0.3">
      <c r="A285" s="12" t="s">
        <v>2678</v>
      </c>
      <c r="B285" s="21">
        <f>'Warehouse Management'!B285+5</f>
        <v>44313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pans="1:14" hidden="1" x14ac:dyDescent="0.3">
      <c r="A286" s="12" t="s">
        <v>2680</v>
      </c>
      <c r="B286" s="21">
        <f>'Warehouse Management'!B286+5</f>
        <v>44313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pans="1:14" hidden="1" x14ac:dyDescent="0.3">
      <c r="A287" s="12" t="s">
        <v>2682</v>
      </c>
      <c r="B287" s="21">
        <f>'Warehouse Management'!B287+5</f>
        <v>44313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pans="1:14" hidden="1" x14ac:dyDescent="0.3">
      <c r="A288" s="12" t="s">
        <v>2684</v>
      </c>
      <c r="B288" s="21">
        <f>'Warehouse Management'!B288+5</f>
        <v>44313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pans="1:14" x14ac:dyDescent="0.3">
      <c r="A289" s="12" t="s">
        <v>2686</v>
      </c>
      <c r="B289" s="21">
        <f>'Warehouse Management'!B289+5</f>
        <v>44314</v>
      </c>
      <c r="C289" s="12" t="s">
        <v>4130</v>
      </c>
      <c r="D289" s="12"/>
      <c r="E289" s="12" t="s">
        <v>4130</v>
      </c>
      <c r="F289" s="12" t="s">
        <v>4149</v>
      </c>
      <c r="G289" s="25" t="s">
        <v>4153</v>
      </c>
      <c r="H289" s="25" t="s">
        <v>4154</v>
      </c>
      <c r="I289" s="25" t="s">
        <v>4155</v>
      </c>
      <c r="J289" s="25" t="s">
        <v>4146</v>
      </c>
      <c r="K289" s="25" t="s">
        <v>4156</v>
      </c>
      <c r="L289" s="25">
        <v>3</v>
      </c>
      <c r="M289" s="12">
        <v>80</v>
      </c>
      <c r="N289" s="12" t="s">
        <v>4166</v>
      </c>
    </row>
    <row r="290" spans="1:14" hidden="1" x14ac:dyDescent="0.3">
      <c r="A290" s="12" t="s">
        <v>2688</v>
      </c>
      <c r="B290" s="21">
        <f>'Warehouse Management'!B290+5</f>
        <v>44314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pans="1:14" hidden="1" x14ac:dyDescent="0.3">
      <c r="A291" s="12" t="s">
        <v>2690</v>
      </c>
      <c r="B291" s="21">
        <f>'Warehouse Management'!B291+5</f>
        <v>44315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pans="1:14" hidden="1" x14ac:dyDescent="0.3">
      <c r="A292" s="12" t="s">
        <v>2692</v>
      </c>
      <c r="B292" s="21">
        <f>'Warehouse Management'!B292+5</f>
        <v>44315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pans="1:14" hidden="1" x14ac:dyDescent="0.3">
      <c r="A293" s="12" t="s">
        <v>2694</v>
      </c>
      <c r="B293" s="21">
        <f>'Warehouse Management'!B293+5</f>
        <v>44315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pans="1:14" hidden="1" x14ac:dyDescent="0.3">
      <c r="A294" s="12" t="s">
        <v>2696</v>
      </c>
      <c r="B294" s="21">
        <f>'Warehouse Management'!B294+5</f>
        <v>44316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pans="1:14" x14ac:dyDescent="0.3">
      <c r="A295" s="12" t="s">
        <v>2698</v>
      </c>
      <c r="B295" s="21">
        <f>'Warehouse Management'!B295+5</f>
        <v>44316</v>
      </c>
      <c r="C295" s="12"/>
      <c r="D295" s="12" t="s">
        <v>4131</v>
      </c>
      <c r="E295" s="12" t="s">
        <v>4131</v>
      </c>
      <c r="F295" s="12" t="s">
        <v>4176</v>
      </c>
      <c r="G295" s="25" t="s">
        <v>4153</v>
      </c>
      <c r="H295" s="25" t="s">
        <v>4181</v>
      </c>
      <c r="I295" s="12" t="s">
        <v>4182</v>
      </c>
      <c r="J295" s="12" t="s">
        <v>4169</v>
      </c>
      <c r="K295" s="12" t="str">
        <f>VLOOKUP(A295,'Customer data'!$C$2:$E$1010,3,0)</f>
        <v>CS-GER-100719</v>
      </c>
      <c r="L295" s="12">
        <v>2</v>
      </c>
      <c r="M295" s="12">
        <v>20</v>
      </c>
      <c r="N295" s="12" t="s">
        <v>4183</v>
      </c>
    </row>
    <row r="296" spans="1:14" hidden="1" x14ac:dyDescent="0.3">
      <c r="A296" s="12" t="s">
        <v>2700</v>
      </c>
      <c r="B296" s="21">
        <f>'Warehouse Management'!B296+5</f>
        <v>44316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pans="1:14" hidden="1" x14ac:dyDescent="0.3">
      <c r="A297" s="12" t="s">
        <v>2702</v>
      </c>
      <c r="B297" s="21">
        <f>'Warehouse Management'!B297+5</f>
        <v>44317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pans="1:14" hidden="1" x14ac:dyDescent="0.3">
      <c r="A298" s="12" t="s">
        <v>2704</v>
      </c>
      <c r="B298" s="21">
        <f>'Warehouse Management'!B298+5</f>
        <v>44317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pans="1:14" x14ac:dyDescent="0.3">
      <c r="A299" s="12" t="s">
        <v>2706</v>
      </c>
      <c r="B299" s="21">
        <f>'Warehouse Management'!B299+5</f>
        <v>44317</v>
      </c>
      <c r="C299" s="12" t="s">
        <v>4130</v>
      </c>
      <c r="D299" s="12"/>
      <c r="E299" s="12" t="s">
        <v>4130</v>
      </c>
      <c r="F299" s="12" t="s">
        <v>4152</v>
      </c>
      <c r="G299" s="25" t="s">
        <v>4153</v>
      </c>
      <c r="H299" s="25" t="s">
        <v>4181</v>
      </c>
      <c r="I299" s="12" t="s">
        <v>4182</v>
      </c>
      <c r="J299" s="12" t="s">
        <v>4169</v>
      </c>
      <c r="K299" s="12" t="str">
        <f>VLOOKUP(A299,'Customer data'!$C$2:$E$1010,3,0)</f>
        <v>CS-GER-100719</v>
      </c>
      <c r="L299" s="12">
        <v>3</v>
      </c>
      <c r="M299" s="12">
        <v>20</v>
      </c>
      <c r="N299" s="12" t="s">
        <v>4183</v>
      </c>
    </row>
    <row r="300" spans="1:14" hidden="1" x14ac:dyDescent="0.3">
      <c r="A300" s="12" t="s">
        <v>2708</v>
      </c>
      <c r="B300" s="21">
        <f>'Warehouse Management'!B300+5</f>
        <v>44318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pans="1:14" hidden="1" x14ac:dyDescent="0.3">
      <c r="A301" s="12" t="s">
        <v>2710</v>
      </c>
      <c r="B301" s="21">
        <f>'Warehouse Management'!B301+5</f>
        <v>44318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pans="1:14" x14ac:dyDescent="0.3">
      <c r="A302" s="12" t="s">
        <v>2712</v>
      </c>
      <c r="B302" s="21">
        <f>'Warehouse Management'!B302+5</f>
        <v>44319</v>
      </c>
      <c r="C302" s="12"/>
      <c r="D302" s="12" t="s">
        <v>4131</v>
      </c>
      <c r="E302" s="12" t="s">
        <v>4131</v>
      </c>
      <c r="F302" s="12" t="s">
        <v>4158</v>
      </c>
      <c r="G302" s="25" t="s">
        <v>4153</v>
      </c>
      <c r="H302" s="25" t="s">
        <v>4181</v>
      </c>
      <c r="I302" s="12" t="s">
        <v>4182</v>
      </c>
      <c r="J302" s="12" t="s">
        <v>4169</v>
      </c>
      <c r="K302" s="12" t="str">
        <f>VLOOKUP(A302,'Customer data'!$C$2:$E$1010,3,0)</f>
        <v>CS-USA-100364</v>
      </c>
      <c r="L302" s="12">
        <v>4</v>
      </c>
      <c r="M302" s="12">
        <v>20</v>
      </c>
      <c r="N302" s="12" t="s">
        <v>4183</v>
      </c>
    </row>
    <row r="303" spans="1:14" x14ac:dyDescent="0.3">
      <c r="A303" s="12" t="s">
        <v>2714</v>
      </c>
      <c r="B303" s="21">
        <f>'Warehouse Management'!B303+5</f>
        <v>44319</v>
      </c>
      <c r="C303" s="12"/>
      <c r="D303" s="12" t="s">
        <v>4131</v>
      </c>
      <c r="E303" s="12" t="s">
        <v>4131</v>
      </c>
      <c r="F303" s="12" t="s">
        <v>4176</v>
      </c>
      <c r="G303" s="3" t="s">
        <v>4143</v>
      </c>
      <c r="H303" s="25" t="s">
        <v>4144</v>
      </c>
      <c r="I303" s="25" t="s">
        <v>4145</v>
      </c>
      <c r="J303" s="25" t="s">
        <v>4150</v>
      </c>
      <c r="K303" s="25" t="s">
        <v>4195</v>
      </c>
      <c r="L303" s="25">
        <v>6</v>
      </c>
      <c r="M303" s="12">
        <v>110</v>
      </c>
      <c r="N303" s="12" t="s">
        <v>4148</v>
      </c>
    </row>
    <row r="304" spans="1:14" x14ac:dyDescent="0.3">
      <c r="A304" s="12" t="s">
        <v>2716</v>
      </c>
      <c r="B304" s="21">
        <f>'Warehouse Management'!B304+5</f>
        <v>44319</v>
      </c>
      <c r="C304" s="12" t="s">
        <v>4130</v>
      </c>
      <c r="D304" s="12"/>
      <c r="E304" s="12" t="s">
        <v>4130</v>
      </c>
      <c r="F304" s="12" t="s">
        <v>4152</v>
      </c>
      <c r="G304" s="25" t="s">
        <v>4153</v>
      </c>
      <c r="H304" s="25" t="s">
        <v>4181</v>
      </c>
      <c r="I304" s="12" t="s">
        <v>4182</v>
      </c>
      <c r="J304" s="12" t="s">
        <v>4169</v>
      </c>
      <c r="K304" s="12" t="str">
        <f>VLOOKUP(A304,'Customer data'!$C$2:$E$1010,3,0)</f>
        <v>CS-GER-100719</v>
      </c>
      <c r="L304" s="12">
        <v>4</v>
      </c>
      <c r="M304" s="12">
        <v>20</v>
      </c>
      <c r="N304" s="12" t="s">
        <v>4157</v>
      </c>
    </row>
    <row r="305" spans="1:14" x14ac:dyDescent="0.3">
      <c r="A305" s="12" t="s">
        <v>2718</v>
      </c>
      <c r="B305" s="21">
        <f>'Warehouse Management'!B305+5</f>
        <v>44319</v>
      </c>
      <c r="C305" s="12" t="s">
        <v>4130</v>
      </c>
      <c r="D305" s="12"/>
      <c r="E305" s="12" t="s">
        <v>4130</v>
      </c>
      <c r="F305" s="12" t="s">
        <v>4176</v>
      </c>
      <c r="G305" s="25" t="s">
        <v>4153</v>
      </c>
      <c r="H305" s="25" t="s">
        <v>4154</v>
      </c>
      <c r="I305" s="25" t="s">
        <v>4161</v>
      </c>
      <c r="J305" s="25" t="s">
        <v>4162</v>
      </c>
      <c r="K305" s="25" t="s">
        <v>4163</v>
      </c>
      <c r="L305" s="25">
        <v>10</v>
      </c>
      <c r="M305" s="12">
        <v>70</v>
      </c>
      <c r="N305" s="12" t="s">
        <v>4166</v>
      </c>
    </row>
    <row r="306" spans="1:14" hidden="1" x14ac:dyDescent="0.3">
      <c r="A306" s="12" t="s">
        <v>2720</v>
      </c>
      <c r="B306" s="21">
        <f>'Warehouse Management'!B306+5</f>
        <v>44320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pans="1:14" hidden="1" x14ac:dyDescent="0.3">
      <c r="A307" s="12" t="s">
        <v>2722</v>
      </c>
      <c r="B307" s="21">
        <f>'Warehouse Management'!B307+5</f>
        <v>44320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pans="1:14" hidden="1" x14ac:dyDescent="0.3">
      <c r="A308" s="12" t="s">
        <v>2724</v>
      </c>
      <c r="B308" s="21">
        <f>'Warehouse Management'!B308+5</f>
        <v>44320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pans="1:14" x14ac:dyDescent="0.3">
      <c r="A309" s="12" t="s">
        <v>2726</v>
      </c>
      <c r="B309" s="21">
        <f>'Warehouse Management'!B309+5</f>
        <v>44321</v>
      </c>
      <c r="C309" s="12" t="s">
        <v>4130</v>
      </c>
      <c r="D309" s="12"/>
      <c r="E309" s="12" t="s">
        <v>4130</v>
      </c>
      <c r="F309" s="12" t="s">
        <v>4149</v>
      </c>
      <c r="G309" s="3" t="s">
        <v>4143</v>
      </c>
      <c r="H309" s="25" t="s">
        <v>4159</v>
      </c>
      <c r="I309" s="25" t="s">
        <v>4160</v>
      </c>
      <c r="J309" s="25" t="s">
        <v>4146</v>
      </c>
      <c r="K309" s="25" t="s">
        <v>4165</v>
      </c>
      <c r="L309" s="12">
        <v>7</v>
      </c>
      <c r="M309" s="12">
        <v>30</v>
      </c>
      <c r="N309" s="12" t="s">
        <v>4166</v>
      </c>
    </row>
    <row r="310" spans="1:14" hidden="1" x14ac:dyDescent="0.3">
      <c r="A310" s="12" t="s">
        <v>2728</v>
      </c>
      <c r="B310" s="21">
        <f>'Warehouse Management'!B310+5</f>
        <v>44321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pans="1:14" hidden="1" x14ac:dyDescent="0.3">
      <c r="A311" s="12" t="s">
        <v>2730</v>
      </c>
      <c r="B311" s="21">
        <f>'Warehouse Management'!B311+5</f>
        <v>44322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pans="1:14" hidden="1" x14ac:dyDescent="0.3">
      <c r="A312" s="12" t="s">
        <v>2732</v>
      </c>
      <c r="B312" s="21">
        <f>'Warehouse Management'!B312+5</f>
        <v>44322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pans="1:14" x14ac:dyDescent="0.3">
      <c r="A313" s="12" t="s">
        <v>2734</v>
      </c>
      <c r="B313" s="21">
        <f>'Warehouse Management'!B313+5</f>
        <v>44322</v>
      </c>
      <c r="C313" s="12"/>
      <c r="D313" s="12" t="s">
        <v>4131</v>
      </c>
      <c r="E313" s="12" t="s">
        <v>4131</v>
      </c>
      <c r="F313" s="12" t="s">
        <v>4152</v>
      </c>
      <c r="G313" s="25" t="s">
        <v>4153</v>
      </c>
      <c r="H313" s="25" t="s">
        <v>4181</v>
      </c>
      <c r="I313" s="12" t="s">
        <v>4182</v>
      </c>
      <c r="J313" s="12" t="s">
        <v>4169</v>
      </c>
      <c r="K313" s="12" t="str">
        <f>VLOOKUP(A313,'Customer data'!$C$2:$E$1010,3,0)</f>
        <v>CS-USA-100364</v>
      </c>
      <c r="L313" s="12">
        <v>2</v>
      </c>
      <c r="M313" s="12">
        <v>20</v>
      </c>
      <c r="N313" s="12" t="s">
        <v>4183</v>
      </c>
    </row>
    <row r="314" spans="1:14" hidden="1" x14ac:dyDescent="0.3">
      <c r="A314" s="12" t="s">
        <v>2736</v>
      </c>
      <c r="B314" s="21">
        <f>'Warehouse Management'!B314+5</f>
        <v>44322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pans="1:14" hidden="1" x14ac:dyDescent="0.3">
      <c r="A315" s="12" t="s">
        <v>2738</v>
      </c>
      <c r="B315" s="21">
        <f>'Warehouse Management'!B315+5</f>
        <v>44323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pans="1:14" hidden="1" x14ac:dyDescent="0.3">
      <c r="A316" s="12" t="s">
        <v>2740</v>
      </c>
      <c r="B316" s="21">
        <f>'Warehouse Management'!B316+5</f>
        <v>44323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pans="1:14" hidden="1" x14ac:dyDescent="0.3">
      <c r="A317" s="12" t="s">
        <v>2742</v>
      </c>
      <c r="B317" s="21">
        <f>'Warehouse Management'!B317+5</f>
        <v>44324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pans="1:14" x14ac:dyDescent="0.3">
      <c r="A318" s="12" t="s">
        <v>2744</v>
      </c>
      <c r="B318" s="21">
        <f>'Warehouse Management'!B318+5</f>
        <v>44324</v>
      </c>
      <c r="C318" s="12"/>
      <c r="D318" s="12" t="s">
        <v>4131</v>
      </c>
      <c r="E318" s="12" t="s">
        <v>4131</v>
      </c>
      <c r="F318" s="12" t="s">
        <v>4152</v>
      </c>
      <c r="G318" s="3" t="s">
        <v>4143</v>
      </c>
      <c r="H318" s="25" t="s">
        <v>4144</v>
      </c>
      <c r="I318" s="25" t="s">
        <v>4145</v>
      </c>
      <c r="J318" s="25" t="s">
        <v>4150</v>
      </c>
      <c r="K318" s="25" t="s">
        <v>4193</v>
      </c>
      <c r="L318" s="25">
        <v>7</v>
      </c>
      <c r="M318" s="12">
        <v>110</v>
      </c>
      <c r="N318" s="12" t="s">
        <v>4148</v>
      </c>
    </row>
    <row r="319" spans="1:14" hidden="1" x14ac:dyDescent="0.3">
      <c r="A319" s="12" t="s">
        <v>2746</v>
      </c>
      <c r="B319" s="21">
        <f>'Warehouse Management'!B319+5</f>
        <v>44324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 t="s">
        <v>4157</v>
      </c>
    </row>
    <row r="320" spans="1:14" hidden="1" x14ac:dyDescent="0.3">
      <c r="A320" s="12" t="s">
        <v>2748</v>
      </c>
      <c r="B320" s="21">
        <f>'Warehouse Management'!B320+5</f>
        <v>44324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 t="s">
        <v>4166</v>
      </c>
    </row>
    <row r="321" spans="1:14" hidden="1" x14ac:dyDescent="0.3">
      <c r="A321" s="12" t="s">
        <v>2750</v>
      </c>
      <c r="B321" s="21">
        <f>'Warehouse Management'!B321+5</f>
        <v>44325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pans="1:14" hidden="1" x14ac:dyDescent="0.3">
      <c r="A322" s="12" t="s">
        <v>2752</v>
      </c>
      <c r="B322" s="21">
        <f>'Warehouse Management'!B322+5</f>
        <v>44325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pans="1:14" x14ac:dyDescent="0.3">
      <c r="A323" s="12" t="s">
        <v>2754</v>
      </c>
      <c r="B323" s="21">
        <f>'Warehouse Management'!B323+5</f>
        <v>44325</v>
      </c>
      <c r="C323" s="12"/>
      <c r="D323" s="12" t="s">
        <v>4131</v>
      </c>
      <c r="E323" s="12" t="s">
        <v>4131</v>
      </c>
      <c r="F323" s="12" t="s">
        <v>4152</v>
      </c>
      <c r="G323" s="3" t="s">
        <v>4143</v>
      </c>
      <c r="H323" s="25" t="s">
        <v>4144</v>
      </c>
      <c r="I323" s="25" t="s">
        <v>4177</v>
      </c>
      <c r="J323" s="25" t="s">
        <v>4146</v>
      </c>
      <c r="K323" s="25" t="s">
        <v>4156</v>
      </c>
      <c r="L323" s="25">
        <v>3</v>
      </c>
      <c r="M323" s="12">
        <v>120</v>
      </c>
      <c r="N323" s="12" t="s">
        <v>4178</v>
      </c>
    </row>
    <row r="324" spans="1:14" hidden="1" x14ac:dyDescent="0.3">
      <c r="A324" s="12" t="s">
        <v>2756</v>
      </c>
      <c r="B324" s="21">
        <f>'Warehouse Management'!B324+5</f>
        <v>44325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pans="1:14" hidden="1" x14ac:dyDescent="0.3">
      <c r="A325" s="12" t="s">
        <v>2758</v>
      </c>
      <c r="B325" s="21">
        <f>'Warehouse Management'!B325+5</f>
        <v>44325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pans="1:14" hidden="1" x14ac:dyDescent="0.3">
      <c r="A326" s="12" t="s">
        <v>2760</v>
      </c>
      <c r="B326" s="21">
        <f>'Warehouse Management'!B326+5</f>
        <v>44326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pans="1:14" hidden="1" x14ac:dyDescent="0.3">
      <c r="A327" s="12" t="s">
        <v>2762</v>
      </c>
      <c r="B327" s="21">
        <f>'Warehouse Management'!B327+5</f>
        <v>44326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pans="1:14" hidden="1" x14ac:dyDescent="0.3">
      <c r="A328" s="12" t="s">
        <v>2764</v>
      </c>
      <c r="B328" s="21">
        <f>'Warehouse Management'!B328+5</f>
        <v>44326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pans="1:14" hidden="1" x14ac:dyDescent="0.3">
      <c r="A329" s="12" t="s">
        <v>2766</v>
      </c>
      <c r="B329" s="21">
        <f>'Warehouse Management'!B329+5</f>
        <v>44326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pans="1:14" hidden="1" x14ac:dyDescent="0.3">
      <c r="A330" s="12" t="s">
        <v>2768</v>
      </c>
      <c r="B330" s="21">
        <f>'Warehouse Management'!B330+5</f>
        <v>44326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pans="1:14" hidden="1" x14ac:dyDescent="0.3">
      <c r="A331" s="12" t="s">
        <v>2770</v>
      </c>
      <c r="B331" s="21">
        <f>'Warehouse Management'!B331+5</f>
        <v>44327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pans="1:14" hidden="1" x14ac:dyDescent="0.3">
      <c r="A332" s="12" t="s">
        <v>2772</v>
      </c>
      <c r="B332" s="21">
        <f>'Warehouse Management'!B332+5</f>
        <v>44327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pans="1:14" hidden="1" x14ac:dyDescent="0.3">
      <c r="A333" s="12" t="s">
        <v>2774</v>
      </c>
      <c r="B333" s="21">
        <f>'Warehouse Management'!B333+5</f>
        <v>44327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pans="1:14" hidden="1" x14ac:dyDescent="0.3">
      <c r="A334" s="12" t="s">
        <v>2776</v>
      </c>
      <c r="B334" s="21">
        <f>'Warehouse Management'!B334+5</f>
        <v>44328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pans="1:14" hidden="1" x14ac:dyDescent="0.3">
      <c r="A335" s="12" t="s">
        <v>2778</v>
      </c>
      <c r="B335" s="21">
        <f>'Warehouse Management'!B335+5</f>
        <v>44328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pans="1:14" hidden="1" x14ac:dyDescent="0.3">
      <c r="A336" s="12" t="s">
        <v>2780</v>
      </c>
      <c r="B336" s="21">
        <f>'Warehouse Management'!B336+5</f>
        <v>44328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pans="1:14" hidden="1" x14ac:dyDescent="0.3">
      <c r="A337" s="12" t="s">
        <v>2782</v>
      </c>
      <c r="B337" s="21">
        <f>'Warehouse Management'!B337+5</f>
        <v>44329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pans="1:14" hidden="1" x14ac:dyDescent="0.3">
      <c r="A338" s="12" t="s">
        <v>2784</v>
      </c>
      <c r="B338" s="21">
        <f>'Warehouse Management'!B338+5</f>
        <v>44329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pans="1:14" hidden="1" x14ac:dyDescent="0.3">
      <c r="A339" s="12" t="s">
        <v>2786</v>
      </c>
      <c r="B339" s="21">
        <f>'Warehouse Management'!B339+5</f>
        <v>44329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pans="1:14" hidden="1" x14ac:dyDescent="0.3">
      <c r="A340" s="12" t="s">
        <v>2788</v>
      </c>
      <c r="B340" s="21">
        <f>'Warehouse Management'!B340+5</f>
        <v>44329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pans="1:14" hidden="1" x14ac:dyDescent="0.3">
      <c r="A341" s="12" t="s">
        <v>2790</v>
      </c>
      <c r="B341" s="21">
        <f>'Warehouse Management'!B341+5</f>
        <v>44330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pans="1:14" hidden="1" x14ac:dyDescent="0.3">
      <c r="A342" s="12" t="s">
        <v>2792</v>
      </c>
      <c r="B342" s="21">
        <f>'Warehouse Management'!B342+5</f>
        <v>44330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pans="1:14" hidden="1" x14ac:dyDescent="0.3">
      <c r="A343" s="12" t="s">
        <v>2794</v>
      </c>
      <c r="B343" s="21">
        <f>'Warehouse Management'!B343+5</f>
        <v>44331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pans="1:14" hidden="1" x14ac:dyDescent="0.3">
      <c r="A344" s="12" t="s">
        <v>2796</v>
      </c>
      <c r="B344" s="21">
        <f>'Warehouse Management'!B344+5</f>
        <v>44331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pans="1:14" hidden="1" x14ac:dyDescent="0.3">
      <c r="A345" s="12" t="s">
        <v>2798</v>
      </c>
      <c r="B345" s="21">
        <f>'Warehouse Management'!B345+5</f>
        <v>44331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pans="1:14" x14ac:dyDescent="0.3">
      <c r="A346" s="12" t="s">
        <v>2800</v>
      </c>
      <c r="B346" s="21">
        <f>'Warehouse Management'!B346+5</f>
        <v>44332</v>
      </c>
      <c r="C346" s="12" t="s">
        <v>4130</v>
      </c>
      <c r="D346" s="12"/>
      <c r="E346" s="12" t="s">
        <v>4130</v>
      </c>
      <c r="F346" s="12" t="s">
        <v>4149</v>
      </c>
      <c r="G346" s="25" t="s">
        <v>4153</v>
      </c>
      <c r="H346" s="25" t="s">
        <v>4181</v>
      </c>
      <c r="I346" s="12" t="s">
        <v>4182</v>
      </c>
      <c r="J346" s="12" t="s">
        <v>4169</v>
      </c>
      <c r="K346" s="12" t="str">
        <f>VLOOKUP(A346,'Customer data'!$C$2:$E$1010,3,0)</f>
        <v>CS-CHI-100546</v>
      </c>
      <c r="L346" s="12">
        <v>3</v>
      </c>
      <c r="M346" s="12">
        <v>20</v>
      </c>
      <c r="N346" s="12" t="s">
        <v>4183</v>
      </c>
    </row>
    <row r="347" spans="1:14" x14ac:dyDescent="0.3">
      <c r="A347" s="12" t="s">
        <v>2802</v>
      </c>
      <c r="B347" s="21">
        <f>'Warehouse Management'!B347+5</f>
        <v>44332</v>
      </c>
      <c r="C347" s="12"/>
      <c r="D347" s="12" t="s">
        <v>4131</v>
      </c>
      <c r="E347" s="12" t="s">
        <v>4131</v>
      </c>
      <c r="F347" s="12" t="s">
        <v>4152</v>
      </c>
      <c r="G347" s="25" t="s">
        <v>4153</v>
      </c>
      <c r="H347" s="25" t="s">
        <v>4154</v>
      </c>
      <c r="I347" s="25" t="s">
        <v>4155</v>
      </c>
      <c r="J347" s="25" t="s">
        <v>4146</v>
      </c>
      <c r="K347" s="25" t="s">
        <v>4147</v>
      </c>
      <c r="L347" s="25">
        <v>5</v>
      </c>
      <c r="M347" s="12">
        <v>80</v>
      </c>
      <c r="N347" s="12" t="s">
        <v>4157</v>
      </c>
    </row>
    <row r="348" spans="1:14" hidden="1" x14ac:dyDescent="0.3">
      <c r="A348" s="12" t="s">
        <v>2804</v>
      </c>
      <c r="B348" s="21">
        <f>'Warehouse Management'!B348+5</f>
        <v>44332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pans="1:14" hidden="1" x14ac:dyDescent="0.3">
      <c r="A349" s="12" t="s">
        <v>2806</v>
      </c>
      <c r="B349" s="21">
        <f>'Warehouse Management'!B349+5</f>
        <v>44332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pans="1:14" hidden="1" x14ac:dyDescent="0.3">
      <c r="A350" s="12" t="s">
        <v>2808</v>
      </c>
      <c r="B350" s="21">
        <f>'Warehouse Management'!B350+5</f>
        <v>44333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pans="1:14" hidden="1" x14ac:dyDescent="0.3">
      <c r="A351" s="12" t="s">
        <v>2810</v>
      </c>
      <c r="B351" s="21">
        <f>'Warehouse Management'!B351+5</f>
        <v>44333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pans="1:14" hidden="1" x14ac:dyDescent="0.3">
      <c r="A352" s="12" t="s">
        <v>2812</v>
      </c>
      <c r="B352" s="21">
        <f>'Warehouse Management'!B352+5</f>
        <v>44333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pans="1:14" x14ac:dyDescent="0.3">
      <c r="A353" s="12" t="s">
        <v>2814</v>
      </c>
      <c r="B353" s="21">
        <f>'Warehouse Management'!B353+5</f>
        <v>44335</v>
      </c>
      <c r="C353" s="12"/>
      <c r="D353" s="12" t="s">
        <v>4131</v>
      </c>
      <c r="E353" s="12" t="s">
        <v>4131</v>
      </c>
      <c r="F353" s="12" t="s">
        <v>4158</v>
      </c>
      <c r="G353" s="25" t="s">
        <v>4153</v>
      </c>
      <c r="H353" s="25" t="s">
        <v>4181</v>
      </c>
      <c r="I353" s="12" t="s">
        <v>4182</v>
      </c>
      <c r="J353" s="12" t="s">
        <v>4169</v>
      </c>
      <c r="K353" s="12" t="str">
        <f>VLOOKUP(A353,'Customer data'!$C$2:$E$1010,3,0)</f>
        <v>CS-IND-152670</v>
      </c>
      <c r="L353" s="12">
        <v>2</v>
      </c>
      <c r="M353" s="12">
        <v>20</v>
      </c>
      <c r="N353" s="12" t="s">
        <v>4183</v>
      </c>
    </row>
    <row r="354" spans="1:14" hidden="1" x14ac:dyDescent="0.3">
      <c r="A354" s="12" t="s">
        <v>2816</v>
      </c>
      <c r="B354" s="21">
        <f>'Warehouse Management'!B354+5</f>
        <v>44335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pans="1:14" x14ac:dyDescent="0.3">
      <c r="A355" s="12" t="s">
        <v>2818</v>
      </c>
      <c r="B355" s="21">
        <f>'Warehouse Management'!B355+5</f>
        <v>44335</v>
      </c>
      <c r="C355" s="12"/>
      <c r="D355" s="12" t="s">
        <v>4131</v>
      </c>
      <c r="E355" s="12" t="s">
        <v>4131</v>
      </c>
      <c r="F355" s="12" t="s">
        <v>4149</v>
      </c>
      <c r="G355" s="25" t="s">
        <v>4153</v>
      </c>
      <c r="H355" s="25" t="s">
        <v>4181</v>
      </c>
      <c r="I355" s="12" t="s">
        <v>4182</v>
      </c>
      <c r="J355" s="12" t="s">
        <v>4169</v>
      </c>
      <c r="K355" s="12" t="str">
        <f>VLOOKUP(A355,'Customer data'!$C$2:$E$1010,3,0)</f>
        <v>CS-GER-100719</v>
      </c>
      <c r="L355" s="12">
        <v>3</v>
      </c>
      <c r="M355" s="12">
        <v>20</v>
      </c>
      <c r="N355" s="12" t="s">
        <v>4183</v>
      </c>
    </row>
    <row r="356" spans="1:14" x14ac:dyDescent="0.3">
      <c r="A356" s="12" t="s">
        <v>2820</v>
      </c>
      <c r="B356" s="21">
        <f>'Warehouse Management'!B356+5</f>
        <v>44336</v>
      </c>
      <c r="C356" s="12" t="s">
        <v>4130</v>
      </c>
      <c r="D356" s="12"/>
      <c r="E356" s="12" t="s">
        <v>4130</v>
      </c>
      <c r="F356" s="12" t="s">
        <v>4176</v>
      </c>
      <c r="G356" s="3" t="s">
        <v>4143</v>
      </c>
      <c r="H356" s="25" t="s">
        <v>4144</v>
      </c>
      <c r="I356" s="25" t="s">
        <v>4145</v>
      </c>
      <c r="J356" s="25" t="s">
        <v>4150</v>
      </c>
      <c r="K356" s="25" t="s">
        <v>4151</v>
      </c>
      <c r="L356" s="25">
        <v>2</v>
      </c>
      <c r="M356" s="12">
        <v>110</v>
      </c>
      <c r="N356" s="12" t="s">
        <v>4157</v>
      </c>
    </row>
    <row r="357" spans="1:14" x14ac:dyDescent="0.3">
      <c r="A357" s="12" t="s">
        <v>2822</v>
      </c>
      <c r="B357" s="21">
        <f>'Warehouse Management'!B357+5</f>
        <v>44336</v>
      </c>
      <c r="C357" s="12"/>
      <c r="D357" s="12" t="s">
        <v>4131</v>
      </c>
      <c r="E357" s="12" t="s">
        <v>4131</v>
      </c>
      <c r="F357" s="12" t="s">
        <v>4176</v>
      </c>
      <c r="G357" s="25" t="s">
        <v>4153</v>
      </c>
      <c r="H357" s="25" t="s">
        <v>4181</v>
      </c>
      <c r="I357" s="12" t="s">
        <v>4182</v>
      </c>
      <c r="J357" s="12" t="s">
        <v>4169</v>
      </c>
      <c r="K357" s="12" t="str">
        <f>VLOOKUP(A357,'Customer data'!$C$2:$E$1010,3,0)</f>
        <v>CS-GER-100719</v>
      </c>
      <c r="L357" s="12">
        <v>3</v>
      </c>
      <c r="M357" s="12">
        <v>20</v>
      </c>
      <c r="N357" s="12" t="s">
        <v>4183</v>
      </c>
    </row>
    <row r="358" spans="1:14" hidden="1" x14ac:dyDescent="0.3">
      <c r="A358" s="12" t="s">
        <v>2824</v>
      </c>
      <c r="B358" s="21">
        <f>'Warehouse Management'!B358+5</f>
        <v>44336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pans="1:14" hidden="1" x14ac:dyDescent="0.3">
      <c r="A359" s="12" t="s">
        <v>2826</v>
      </c>
      <c r="B359" s="21">
        <f>'Warehouse Management'!B359+5</f>
        <v>44337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pans="1:14" hidden="1" x14ac:dyDescent="0.3">
      <c r="A360" s="12" t="s">
        <v>2828</v>
      </c>
      <c r="B360" s="21">
        <f>'Warehouse Management'!B360+5</f>
        <v>44337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pans="1:14" hidden="1" x14ac:dyDescent="0.3">
      <c r="A361" s="12" t="s">
        <v>2830</v>
      </c>
      <c r="B361" s="21">
        <f>'Warehouse Management'!B361+5</f>
        <v>44337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pans="1:14" hidden="1" x14ac:dyDescent="0.3">
      <c r="A362" s="12" t="s">
        <v>2832</v>
      </c>
      <c r="B362" s="21">
        <f>'Warehouse Management'!B362+5</f>
        <v>44337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pans="1:14" hidden="1" x14ac:dyDescent="0.3">
      <c r="A363" s="12" t="s">
        <v>2834</v>
      </c>
      <c r="B363" s="21">
        <f>'Warehouse Management'!B363+5</f>
        <v>44338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pans="1:14" hidden="1" x14ac:dyDescent="0.3">
      <c r="A364" s="12" t="s">
        <v>2836</v>
      </c>
      <c r="B364" s="21">
        <f>'Warehouse Management'!B364+5</f>
        <v>44338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pans="1:14" hidden="1" x14ac:dyDescent="0.3">
      <c r="A365" s="12" t="s">
        <v>2838</v>
      </c>
      <c r="B365" s="21">
        <f>'Warehouse Management'!B365+5</f>
        <v>44339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pans="1:14" hidden="1" x14ac:dyDescent="0.3">
      <c r="A366" s="12" t="s">
        <v>2840</v>
      </c>
      <c r="B366" s="21">
        <f>'Warehouse Management'!B366+5</f>
        <v>44339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pans="1:14" hidden="1" x14ac:dyDescent="0.3">
      <c r="A367" s="12" t="s">
        <v>2842</v>
      </c>
      <c r="B367" s="21">
        <f>'Warehouse Management'!B367+5</f>
        <v>44339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pans="1:14" hidden="1" x14ac:dyDescent="0.3">
      <c r="A368" s="12" t="s">
        <v>2844</v>
      </c>
      <c r="B368" s="21">
        <f>'Warehouse Management'!B368+5</f>
        <v>44340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pans="1:14" hidden="1" x14ac:dyDescent="0.3">
      <c r="A369" s="12" t="s">
        <v>2846</v>
      </c>
      <c r="B369" s="21">
        <f>'Warehouse Management'!B369+5</f>
        <v>44340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pans="1:14" hidden="1" x14ac:dyDescent="0.3">
      <c r="A370" s="12" t="s">
        <v>2848</v>
      </c>
      <c r="B370" s="21">
        <f>'Warehouse Management'!B370+5</f>
        <v>44340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pans="1:14" x14ac:dyDescent="0.3">
      <c r="A371" s="12" t="s">
        <v>2850</v>
      </c>
      <c r="B371" s="21">
        <f>'Warehouse Management'!B371+5</f>
        <v>44340</v>
      </c>
      <c r="C371" s="12" t="s">
        <v>4130</v>
      </c>
      <c r="D371" s="12"/>
      <c r="E371" s="12" t="s">
        <v>4130</v>
      </c>
      <c r="F371" s="12" t="s">
        <v>4152</v>
      </c>
      <c r="G371" s="3" t="s">
        <v>4143</v>
      </c>
      <c r="H371" s="25" t="s">
        <v>4167</v>
      </c>
      <c r="I371" s="25" t="s">
        <v>4168</v>
      </c>
      <c r="J371" s="12" t="s">
        <v>4169</v>
      </c>
      <c r="K371" s="25" t="s">
        <v>2109</v>
      </c>
      <c r="L371" s="12">
        <v>3</v>
      </c>
      <c r="M371" s="12">
        <v>10</v>
      </c>
      <c r="N371" s="12" t="s">
        <v>4170</v>
      </c>
    </row>
    <row r="372" spans="1:14" x14ac:dyDescent="0.3">
      <c r="A372" s="12" t="s">
        <v>2852</v>
      </c>
      <c r="B372" s="21">
        <f>'Warehouse Management'!B372+5</f>
        <v>44341</v>
      </c>
      <c r="C372" s="12" t="s">
        <v>4130</v>
      </c>
      <c r="D372" s="12"/>
      <c r="E372" s="12" t="s">
        <v>4130</v>
      </c>
      <c r="F372" s="12" t="s">
        <v>4149</v>
      </c>
      <c r="G372" s="3" t="s">
        <v>4143</v>
      </c>
      <c r="H372" s="25" t="s">
        <v>4144</v>
      </c>
      <c r="I372" s="25" t="s">
        <v>4177</v>
      </c>
      <c r="J372" s="25" t="s">
        <v>4146</v>
      </c>
      <c r="K372" s="25" t="s">
        <v>4184</v>
      </c>
      <c r="L372" s="25">
        <v>2</v>
      </c>
      <c r="M372" s="12">
        <v>120</v>
      </c>
      <c r="N372" s="12" t="s">
        <v>4166</v>
      </c>
    </row>
    <row r="373" spans="1:14" x14ac:dyDescent="0.3">
      <c r="A373" s="12" t="s">
        <v>2854</v>
      </c>
      <c r="B373" s="21">
        <f>'Warehouse Management'!B373+5</f>
        <v>44341</v>
      </c>
      <c r="C373" s="12"/>
      <c r="D373" s="12" t="s">
        <v>4131</v>
      </c>
      <c r="E373" s="12" t="s">
        <v>4131</v>
      </c>
      <c r="F373" s="12" t="s">
        <v>4149</v>
      </c>
      <c r="G373" s="3" t="s">
        <v>4143</v>
      </c>
      <c r="H373" s="25" t="s">
        <v>4144</v>
      </c>
      <c r="I373" s="25" t="s">
        <v>4145</v>
      </c>
      <c r="J373" s="25" t="s">
        <v>4150</v>
      </c>
      <c r="K373" s="25" t="s">
        <v>4151</v>
      </c>
      <c r="L373" s="25">
        <v>3</v>
      </c>
      <c r="M373" s="12">
        <v>110</v>
      </c>
      <c r="N373" s="12" t="s">
        <v>4157</v>
      </c>
    </row>
    <row r="374" spans="1:14" hidden="1" x14ac:dyDescent="0.3">
      <c r="A374" s="12" t="s">
        <v>2856</v>
      </c>
      <c r="B374" s="21">
        <f>'Warehouse Management'!B374+5</f>
        <v>44342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pans="1:14" hidden="1" x14ac:dyDescent="0.3">
      <c r="A375" s="12" t="s">
        <v>2858</v>
      </c>
      <c r="B375" s="21">
        <f>'Warehouse Management'!B375+5</f>
        <v>44342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pans="1:14" hidden="1" x14ac:dyDescent="0.3">
      <c r="A376" s="12" t="s">
        <v>2860</v>
      </c>
      <c r="B376" s="21">
        <f>'Warehouse Management'!B376+5</f>
        <v>44342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pans="1:14" hidden="1" x14ac:dyDescent="0.3">
      <c r="A377" s="12" t="s">
        <v>2862</v>
      </c>
      <c r="B377" s="21">
        <f>'Warehouse Management'!B377+5</f>
        <v>44343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pans="1:14" hidden="1" x14ac:dyDescent="0.3">
      <c r="A378" s="12" t="s">
        <v>2864</v>
      </c>
      <c r="B378" s="21">
        <f>'Warehouse Management'!B378+5</f>
        <v>44343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pans="1:14" hidden="1" x14ac:dyDescent="0.3">
      <c r="A379" s="12" t="s">
        <v>2866</v>
      </c>
      <c r="B379" s="21">
        <f>'Warehouse Management'!B379+5</f>
        <v>44344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pans="1:14" hidden="1" x14ac:dyDescent="0.3">
      <c r="A380" s="12" t="s">
        <v>2868</v>
      </c>
      <c r="B380" s="21">
        <f>'Warehouse Management'!B380+5</f>
        <v>44344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pans="1:14" x14ac:dyDescent="0.3">
      <c r="A381" s="12" t="s">
        <v>2870</v>
      </c>
      <c r="B381" s="21">
        <f>'Warehouse Management'!B381+5</f>
        <v>44344</v>
      </c>
      <c r="C381" s="12" t="s">
        <v>4130</v>
      </c>
      <c r="D381" s="12"/>
      <c r="E381" s="12" t="s">
        <v>4130</v>
      </c>
      <c r="F381" s="12" t="s">
        <v>4149</v>
      </c>
      <c r="G381" s="3" t="s">
        <v>4143</v>
      </c>
      <c r="H381" s="25" t="s">
        <v>4144</v>
      </c>
      <c r="I381" s="25" t="s">
        <v>4177</v>
      </c>
      <c r="J381" s="25" t="s">
        <v>4146</v>
      </c>
      <c r="K381" s="25" t="s">
        <v>4184</v>
      </c>
      <c r="L381" s="25">
        <v>6</v>
      </c>
      <c r="M381" s="12">
        <v>120</v>
      </c>
      <c r="N381" s="12" t="s">
        <v>4178</v>
      </c>
    </row>
    <row r="382" spans="1:14" x14ac:dyDescent="0.3">
      <c r="A382" s="12" t="s">
        <v>2872</v>
      </c>
      <c r="B382" s="21">
        <f>'Warehouse Management'!B382+5</f>
        <v>44345</v>
      </c>
      <c r="C382" s="12" t="s">
        <v>4130</v>
      </c>
      <c r="D382" s="12"/>
      <c r="E382" s="12" t="s">
        <v>4130</v>
      </c>
      <c r="F382" s="12" t="s">
        <v>4158</v>
      </c>
      <c r="G382" s="3" t="s">
        <v>4143</v>
      </c>
      <c r="H382" s="25" t="s">
        <v>4185</v>
      </c>
      <c r="I382" s="25" t="s">
        <v>4197</v>
      </c>
      <c r="J382" s="25" t="s">
        <v>4146</v>
      </c>
      <c r="K382" s="25" t="s">
        <v>4156</v>
      </c>
      <c r="L382" s="12">
        <v>10</v>
      </c>
      <c r="M382" s="12">
        <v>40</v>
      </c>
      <c r="N382" s="12" t="s">
        <v>4196</v>
      </c>
    </row>
    <row r="383" spans="1:14" hidden="1" x14ac:dyDescent="0.3">
      <c r="A383" s="12" t="s">
        <v>2874</v>
      </c>
      <c r="B383" s="21">
        <f>'Warehouse Management'!B383+5</f>
        <v>44345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pans="1:14" hidden="1" x14ac:dyDescent="0.3">
      <c r="A384" s="12" t="s">
        <v>2876</v>
      </c>
      <c r="B384" s="21">
        <f>'Warehouse Management'!B384+5</f>
        <v>44345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pans="1:14" hidden="1" x14ac:dyDescent="0.3">
      <c r="A385" s="12" t="s">
        <v>2878</v>
      </c>
      <c r="B385" s="21">
        <f>'Warehouse Management'!B385+5</f>
        <v>44345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pans="1:14" hidden="1" x14ac:dyDescent="0.3">
      <c r="A386" s="12" t="s">
        <v>2880</v>
      </c>
      <c r="B386" s="21">
        <f>'Warehouse Management'!B386+5</f>
        <v>44346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pans="1:14" hidden="1" x14ac:dyDescent="0.3">
      <c r="A387" s="12" t="s">
        <v>2882</v>
      </c>
      <c r="B387" s="21">
        <f>'Warehouse Management'!B387+5</f>
        <v>44346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pans="1:14" hidden="1" x14ac:dyDescent="0.3">
      <c r="A388" s="12" t="s">
        <v>2884</v>
      </c>
      <c r="B388" s="21">
        <f>'Warehouse Management'!B388+5</f>
        <v>44347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pans="1:14" hidden="1" x14ac:dyDescent="0.3">
      <c r="A389" s="12" t="s">
        <v>2886</v>
      </c>
      <c r="B389" s="21">
        <f>'Warehouse Management'!B389+5</f>
        <v>44348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pans="1:14" hidden="1" x14ac:dyDescent="0.3">
      <c r="A390" s="12" t="s">
        <v>2888</v>
      </c>
      <c r="B390" s="21">
        <f>'Warehouse Management'!B390+5</f>
        <v>44348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pans="1:14" hidden="1" x14ac:dyDescent="0.3">
      <c r="A391" s="12" t="s">
        <v>2890</v>
      </c>
      <c r="B391" s="21">
        <f>'Warehouse Management'!B391+5</f>
        <v>44348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pans="1:14" hidden="1" x14ac:dyDescent="0.3">
      <c r="A392" s="12" t="s">
        <v>2892</v>
      </c>
      <c r="B392" s="21">
        <f>'Warehouse Management'!B392+5</f>
        <v>44349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pans="1:14" hidden="1" x14ac:dyDescent="0.3">
      <c r="A393" s="12" t="s">
        <v>2894</v>
      </c>
      <c r="B393" s="21">
        <f>'Warehouse Management'!B393+5</f>
        <v>44349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pans="1:14" hidden="1" x14ac:dyDescent="0.3">
      <c r="A394" s="12" t="s">
        <v>2896</v>
      </c>
      <c r="B394" s="21">
        <f>'Warehouse Management'!B394+5</f>
        <v>44350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pans="1:14" hidden="1" x14ac:dyDescent="0.3">
      <c r="A395" s="12" t="s">
        <v>2898</v>
      </c>
      <c r="B395" s="21">
        <f>'Warehouse Management'!B395+5</f>
        <v>44350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pans="1:14" x14ac:dyDescent="0.3">
      <c r="A396" s="12" t="s">
        <v>2900</v>
      </c>
      <c r="B396" s="21">
        <f>'Warehouse Management'!B396+5</f>
        <v>44350</v>
      </c>
      <c r="C396" s="12" t="s">
        <v>4130</v>
      </c>
      <c r="D396" s="12"/>
      <c r="E396" s="12" t="s">
        <v>4130</v>
      </c>
      <c r="F396" s="12" t="s">
        <v>4158</v>
      </c>
      <c r="G396" s="3" t="s">
        <v>4143</v>
      </c>
      <c r="H396" s="25" t="s">
        <v>4144</v>
      </c>
      <c r="I396" s="25" t="s">
        <v>4145</v>
      </c>
      <c r="J396" s="25" t="s">
        <v>4150</v>
      </c>
      <c r="K396" s="25" t="s">
        <v>4198</v>
      </c>
      <c r="L396" s="25">
        <v>3</v>
      </c>
      <c r="M396" s="12">
        <v>110</v>
      </c>
      <c r="N396" s="12" t="s">
        <v>4166</v>
      </c>
    </row>
    <row r="397" spans="1:14" x14ac:dyDescent="0.3">
      <c r="A397" s="12" t="s">
        <v>2902</v>
      </c>
      <c r="B397" s="21">
        <f>'Warehouse Management'!B397+5</f>
        <v>44351</v>
      </c>
      <c r="C397" s="12" t="s">
        <v>4130</v>
      </c>
      <c r="D397" s="12"/>
      <c r="E397" s="12" t="s">
        <v>4130</v>
      </c>
      <c r="F397" s="12" t="s">
        <v>4158</v>
      </c>
      <c r="G397" s="25" t="s">
        <v>4153</v>
      </c>
      <c r="H397" s="25" t="s">
        <v>4154</v>
      </c>
      <c r="I397" s="25" t="s">
        <v>4161</v>
      </c>
      <c r="J397" s="25" t="s">
        <v>4162</v>
      </c>
      <c r="K397" s="25" t="s">
        <v>4171</v>
      </c>
      <c r="L397" s="25">
        <v>2</v>
      </c>
      <c r="M397" s="12">
        <v>70</v>
      </c>
      <c r="N397" s="12" t="s">
        <v>4166</v>
      </c>
    </row>
    <row r="398" spans="1:14" x14ac:dyDescent="0.3">
      <c r="A398" s="12" t="s">
        <v>2904</v>
      </c>
      <c r="B398" s="21">
        <f>'Warehouse Management'!B398+5</f>
        <v>44351</v>
      </c>
      <c r="C398" s="12"/>
      <c r="D398" s="12" t="s">
        <v>4131</v>
      </c>
      <c r="E398" s="12" t="s">
        <v>4131</v>
      </c>
      <c r="F398" s="12" t="s">
        <v>4149</v>
      </c>
      <c r="G398" s="3" t="s">
        <v>4143</v>
      </c>
      <c r="H398" s="25" t="s">
        <v>4144</v>
      </c>
      <c r="I398" s="25" t="s">
        <v>4145</v>
      </c>
      <c r="J398" s="25" t="s">
        <v>4150</v>
      </c>
      <c r="K398" s="25" t="s">
        <v>4151</v>
      </c>
      <c r="L398" s="25">
        <v>5</v>
      </c>
      <c r="M398" s="12">
        <v>110</v>
      </c>
      <c r="N398" s="12" t="s">
        <v>4148</v>
      </c>
    </row>
    <row r="399" spans="1:14" hidden="1" x14ac:dyDescent="0.3">
      <c r="A399" s="12" t="s">
        <v>2906</v>
      </c>
      <c r="B399" s="21">
        <f>'Warehouse Management'!B399+5</f>
        <v>44351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 t="s">
        <v>4157</v>
      </c>
    </row>
    <row r="400" spans="1:14" hidden="1" x14ac:dyDescent="0.3">
      <c r="A400" s="12" t="s">
        <v>2908</v>
      </c>
      <c r="B400" s="21">
        <f>'Warehouse Management'!B400+5</f>
        <v>44352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 t="s">
        <v>4166</v>
      </c>
    </row>
    <row r="401" spans="1:14" hidden="1" x14ac:dyDescent="0.3">
      <c r="A401" s="12" t="s">
        <v>2910</v>
      </c>
      <c r="B401" s="21">
        <f>'Warehouse Management'!B401+5</f>
        <v>44352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pans="1:14" hidden="1" x14ac:dyDescent="0.3">
      <c r="A402" s="12" t="s">
        <v>2912</v>
      </c>
      <c r="B402" s="21">
        <f>'Warehouse Management'!B402+5</f>
        <v>44353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pans="1:14" hidden="1" x14ac:dyDescent="0.3">
      <c r="A403" s="12" t="s">
        <v>2914</v>
      </c>
      <c r="B403" s="21">
        <f>'Warehouse Management'!B403+5</f>
        <v>44353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pans="1:14" hidden="1" x14ac:dyDescent="0.3">
      <c r="A404" s="12" t="s">
        <v>2916</v>
      </c>
      <c r="B404" s="21">
        <f>'Warehouse Management'!B404+5</f>
        <v>44353</v>
      </c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pans="1:14" hidden="1" x14ac:dyDescent="0.3">
      <c r="A405" s="12" t="s">
        <v>2918</v>
      </c>
      <c r="B405" s="21">
        <f>'Warehouse Management'!B405+5</f>
        <v>44354</v>
      </c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pans="1:14" hidden="1" x14ac:dyDescent="0.3">
      <c r="A406" s="12" t="s">
        <v>2920</v>
      </c>
      <c r="B406" s="21">
        <f>'Warehouse Management'!B406+5</f>
        <v>44354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pans="1:14" hidden="1" x14ac:dyDescent="0.3">
      <c r="A407" s="12" t="s">
        <v>2922</v>
      </c>
      <c r="B407" s="21">
        <f>'Warehouse Management'!B407+5</f>
        <v>44355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pans="1:14" hidden="1" x14ac:dyDescent="0.3">
      <c r="A408" s="12" t="s">
        <v>2924</v>
      </c>
      <c r="B408" s="21">
        <f>'Warehouse Management'!B408+5</f>
        <v>44355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pans="1:14" hidden="1" x14ac:dyDescent="0.3">
      <c r="A409" s="12" t="s">
        <v>2926</v>
      </c>
      <c r="B409" s="21">
        <f>'Warehouse Management'!B409+5</f>
        <v>44356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pans="1:14" hidden="1" x14ac:dyDescent="0.3">
      <c r="A410" s="12" t="s">
        <v>2928</v>
      </c>
      <c r="B410" s="21">
        <f>'Warehouse Management'!B410+5</f>
        <v>44356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pans="1:14" hidden="1" x14ac:dyDescent="0.3">
      <c r="A411" s="12" t="s">
        <v>2930</v>
      </c>
      <c r="B411" s="21">
        <f>'Warehouse Management'!B411+5</f>
        <v>44356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pans="1:14" hidden="1" x14ac:dyDescent="0.3">
      <c r="A412" s="12" t="s">
        <v>2932</v>
      </c>
      <c r="B412" s="21">
        <f>'Warehouse Management'!B412+5</f>
        <v>44357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pans="1:14" hidden="1" x14ac:dyDescent="0.3">
      <c r="A413" s="12" t="s">
        <v>2934</v>
      </c>
      <c r="B413" s="21">
        <f>'Warehouse Management'!B413+5</f>
        <v>44358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pans="1:14" hidden="1" x14ac:dyDescent="0.3">
      <c r="A414" s="12" t="s">
        <v>2936</v>
      </c>
      <c r="B414" s="21">
        <f>'Warehouse Management'!B414+5</f>
        <v>44358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pans="1:14" hidden="1" x14ac:dyDescent="0.3">
      <c r="A415" s="12" t="s">
        <v>2938</v>
      </c>
      <c r="B415" s="21">
        <f>'Warehouse Management'!B415+5</f>
        <v>44358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pans="1:14" x14ac:dyDescent="0.3">
      <c r="A416" s="12" t="s">
        <v>2940</v>
      </c>
      <c r="B416" s="21">
        <f>'Warehouse Management'!B416+5</f>
        <v>44358</v>
      </c>
      <c r="C416" s="12"/>
      <c r="D416" s="12" t="s">
        <v>4131</v>
      </c>
      <c r="E416" s="12" t="s">
        <v>4131</v>
      </c>
      <c r="F416" s="12" t="s">
        <v>4152</v>
      </c>
      <c r="G416" s="3" t="s">
        <v>4143</v>
      </c>
      <c r="H416" s="25" t="s">
        <v>4144</v>
      </c>
      <c r="I416" s="25" t="s">
        <v>4177</v>
      </c>
      <c r="J416" s="25" t="s">
        <v>4146</v>
      </c>
      <c r="K416" s="25" t="s">
        <v>4147</v>
      </c>
      <c r="L416" s="25">
        <v>3</v>
      </c>
      <c r="M416" s="12">
        <v>120</v>
      </c>
      <c r="N416" s="12" t="s">
        <v>4166</v>
      </c>
    </row>
    <row r="417" spans="1:14" hidden="1" x14ac:dyDescent="0.3">
      <c r="A417" s="12" t="s">
        <v>2942</v>
      </c>
      <c r="B417" s="21">
        <f>'Warehouse Management'!B417+5</f>
        <v>44359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pans="1:14" hidden="1" x14ac:dyDescent="0.3">
      <c r="A418" s="12" t="s">
        <v>2944</v>
      </c>
      <c r="B418" s="21">
        <f>'Warehouse Management'!B418+5</f>
        <v>44359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pans="1:14" hidden="1" x14ac:dyDescent="0.3">
      <c r="A419" s="12" t="s">
        <v>2946</v>
      </c>
      <c r="B419" s="21">
        <f>'Warehouse Management'!B419+5</f>
        <v>44360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pans="1:14" hidden="1" x14ac:dyDescent="0.3">
      <c r="A420" s="12" t="s">
        <v>2948</v>
      </c>
      <c r="B420" s="21">
        <f>'Warehouse Management'!B420+5</f>
        <v>44360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pans="1:14" hidden="1" x14ac:dyDescent="0.3">
      <c r="A421" s="12" t="s">
        <v>2950</v>
      </c>
      <c r="B421" s="21">
        <f>'Warehouse Management'!B421+5</f>
        <v>44360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pans="1:14" hidden="1" x14ac:dyDescent="0.3">
      <c r="A422" s="12" t="s">
        <v>2952</v>
      </c>
      <c r="B422" s="21">
        <f>'Warehouse Management'!B422+5</f>
        <v>44361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pans="1:14" x14ac:dyDescent="0.3">
      <c r="A423" s="12" t="s">
        <v>2954</v>
      </c>
      <c r="B423" s="21">
        <f>'Warehouse Management'!B423+5</f>
        <v>44361</v>
      </c>
      <c r="C423" s="12" t="s">
        <v>4130</v>
      </c>
      <c r="D423" s="12"/>
      <c r="E423" s="12" t="s">
        <v>4130</v>
      </c>
      <c r="F423" s="12" t="s">
        <v>4149</v>
      </c>
      <c r="G423" s="3" t="s">
        <v>4143</v>
      </c>
      <c r="H423" s="25" t="s">
        <v>4175</v>
      </c>
      <c r="I423" s="25" t="s">
        <v>4160</v>
      </c>
      <c r="J423" s="25" t="s">
        <v>4146</v>
      </c>
      <c r="K423" s="25" t="s">
        <v>4165</v>
      </c>
      <c r="L423" s="12">
        <v>6</v>
      </c>
      <c r="M423" s="12">
        <v>15</v>
      </c>
      <c r="N423" s="12" t="s">
        <v>4148</v>
      </c>
    </row>
    <row r="424" spans="1:14" hidden="1" x14ac:dyDescent="0.3">
      <c r="A424" s="12" t="s">
        <v>2956</v>
      </c>
      <c r="B424" s="21">
        <f>'Warehouse Management'!B424+5</f>
        <v>44361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pans="1:14" x14ac:dyDescent="0.3">
      <c r="A425" s="12" t="s">
        <v>2958</v>
      </c>
      <c r="B425" s="21">
        <f>'Warehouse Management'!B425+5</f>
        <v>44361</v>
      </c>
      <c r="C425" s="12"/>
      <c r="D425" s="12" t="s">
        <v>4131</v>
      </c>
      <c r="E425" s="12" t="s">
        <v>4131</v>
      </c>
      <c r="F425" s="12" t="s">
        <v>4152</v>
      </c>
      <c r="G425" s="25" t="s">
        <v>4153</v>
      </c>
      <c r="H425" s="25" t="s">
        <v>4154</v>
      </c>
      <c r="I425" s="25" t="s">
        <v>4155</v>
      </c>
      <c r="J425" s="25" t="s">
        <v>4146</v>
      </c>
      <c r="K425" s="25" t="s">
        <v>4184</v>
      </c>
      <c r="L425" s="25">
        <v>7</v>
      </c>
      <c r="M425" s="12">
        <v>80</v>
      </c>
      <c r="N425" s="12" t="s">
        <v>4157</v>
      </c>
    </row>
    <row r="426" spans="1:14" hidden="1" x14ac:dyDescent="0.3">
      <c r="A426" s="12" t="s">
        <v>2960</v>
      </c>
      <c r="B426" s="21">
        <f>'Warehouse Management'!B426+5</f>
        <v>44362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pans="1:14" hidden="1" x14ac:dyDescent="0.3">
      <c r="A427" s="12" t="s">
        <v>2962</v>
      </c>
      <c r="B427" s="21">
        <f>'Warehouse Management'!B427+5</f>
        <v>44362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pans="1:14" hidden="1" x14ac:dyDescent="0.3">
      <c r="A428" s="12" t="s">
        <v>2964</v>
      </c>
      <c r="B428" s="21">
        <f>'Warehouse Management'!B428+5</f>
        <v>44364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pans="1:14" x14ac:dyDescent="0.3">
      <c r="A429" s="12" t="s">
        <v>2966</v>
      </c>
      <c r="B429" s="21">
        <f>'Warehouse Management'!B429+5</f>
        <v>44364</v>
      </c>
      <c r="C429" s="12"/>
      <c r="D429" s="12" t="s">
        <v>4131</v>
      </c>
      <c r="E429" s="12" t="s">
        <v>4131</v>
      </c>
      <c r="F429" s="12" t="s">
        <v>4152</v>
      </c>
      <c r="G429" s="3" t="s">
        <v>4143</v>
      </c>
      <c r="H429" s="25" t="s">
        <v>4144</v>
      </c>
      <c r="I429" s="25" t="s">
        <v>4145</v>
      </c>
      <c r="J429" s="25" t="s">
        <v>4150</v>
      </c>
      <c r="K429" s="25" t="s">
        <v>4151</v>
      </c>
      <c r="L429" s="25">
        <v>8</v>
      </c>
      <c r="M429" s="12">
        <v>110</v>
      </c>
      <c r="N429" s="12" t="s">
        <v>4166</v>
      </c>
    </row>
    <row r="430" spans="1:14" x14ac:dyDescent="0.3">
      <c r="A430" s="12" t="s">
        <v>2968</v>
      </c>
      <c r="B430" s="21">
        <f>'Warehouse Management'!B430+5</f>
        <v>44364</v>
      </c>
      <c r="C430" s="12" t="s">
        <v>4130</v>
      </c>
      <c r="D430" s="12"/>
      <c r="E430" s="12" t="s">
        <v>4130</v>
      </c>
      <c r="F430" s="12" t="s">
        <v>4152</v>
      </c>
      <c r="G430" s="3" t="s">
        <v>4143</v>
      </c>
      <c r="H430" s="25" t="s">
        <v>4175</v>
      </c>
      <c r="I430" s="25" t="s">
        <v>4160</v>
      </c>
      <c r="J430" s="25" t="s">
        <v>4146</v>
      </c>
      <c r="K430" s="25" t="s">
        <v>4147</v>
      </c>
      <c r="L430" s="12">
        <v>6</v>
      </c>
      <c r="M430" s="12">
        <v>15</v>
      </c>
      <c r="N430" s="12" t="s">
        <v>4166</v>
      </c>
    </row>
    <row r="431" spans="1:14" hidden="1" x14ac:dyDescent="0.3">
      <c r="A431" s="12" t="s">
        <v>2970</v>
      </c>
      <c r="B431" s="21">
        <f>'Warehouse Management'!B431+5</f>
        <v>44365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pans="1:14" hidden="1" x14ac:dyDescent="0.3">
      <c r="A432" s="12" t="s">
        <v>2972</v>
      </c>
      <c r="B432" s="21">
        <f>'Warehouse Management'!B432+5</f>
        <v>44365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pans="1:14" hidden="1" x14ac:dyDescent="0.3">
      <c r="A433" s="12" t="s">
        <v>2974</v>
      </c>
      <c r="B433" s="21">
        <f>'Warehouse Management'!B433+5</f>
        <v>44365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pans="1:14" hidden="1" x14ac:dyDescent="0.3">
      <c r="A434" s="12" t="s">
        <v>2976</v>
      </c>
      <c r="B434" s="21">
        <f>'Warehouse Management'!B434+5</f>
        <v>44365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pans="1:14" hidden="1" x14ac:dyDescent="0.3">
      <c r="A435" s="12" t="s">
        <v>2978</v>
      </c>
      <c r="B435" s="21">
        <f>'Warehouse Management'!B435+5</f>
        <v>44366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pans="1:14" hidden="1" x14ac:dyDescent="0.3">
      <c r="A436" s="12" t="s">
        <v>2980</v>
      </c>
      <c r="B436" s="21">
        <f>'Warehouse Management'!B436+5</f>
        <v>44366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pans="1:14" hidden="1" x14ac:dyDescent="0.3">
      <c r="A437" s="12" t="s">
        <v>2982</v>
      </c>
      <c r="B437" s="21">
        <f>'Warehouse Management'!B437+5</f>
        <v>44366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pans="1:14" x14ac:dyDescent="0.3">
      <c r="A438" s="12" t="s">
        <v>2984</v>
      </c>
      <c r="B438" s="21">
        <f>'Warehouse Management'!B438+5</f>
        <v>44367</v>
      </c>
      <c r="C438" s="12" t="s">
        <v>4130</v>
      </c>
      <c r="D438" s="12"/>
      <c r="E438" s="12" t="s">
        <v>4130</v>
      </c>
      <c r="F438" s="12" t="s">
        <v>4158</v>
      </c>
      <c r="G438" s="3" t="s">
        <v>4143</v>
      </c>
      <c r="H438" s="25" t="s">
        <v>4185</v>
      </c>
      <c r="I438" s="25" t="s">
        <v>4194</v>
      </c>
      <c r="J438" s="25" t="s">
        <v>4150</v>
      </c>
      <c r="K438" s="25" t="s">
        <v>4195</v>
      </c>
      <c r="L438" s="12">
        <v>9</v>
      </c>
      <c r="M438" s="12">
        <v>20</v>
      </c>
      <c r="N438" s="12" t="s">
        <v>4196</v>
      </c>
    </row>
    <row r="439" spans="1:14" hidden="1" x14ac:dyDescent="0.3">
      <c r="A439" s="12" t="s">
        <v>2986</v>
      </c>
      <c r="B439" s="21">
        <f>'Warehouse Management'!B439+5</f>
        <v>44367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pans="1:14" hidden="1" x14ac:dyDescent="0.3">
      <c r="A440" s="12" t="s">
        <v>2988</v>
      </c>
      <c r="B440" s="21">
        <f>'Warehouse Management'!B440+5</f>
        <v>44367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pans="1:14" hidden="1" x14ac:dyDescent="0.3">
      <c r="A441" s="12" t="s">
        <v>2990</v>
      </c>
      <c r="B441" s="21">
        <f>'Warehouse Management'!B441+5</f>
        <v>44368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pans="1:14" x14ac:dyDescent="0.3">
      <c r="A442" s="12" t="s">
        <v>2992</v>
      </c>
      <c r="B442" s="21">
        <f>'Warehouse Management'!B442+5</f>
        <v>44368</v>
      </c>
      <c r="C442" s="12"/>
      <c r="D442" s="12" t="s">
        <v>4131</v>
      </c>
      <c r="E442" s="12" t="s">
        <v>4131</v>
      </c>
      <c r="F442" s="12" t="s">
        <v>4158</v>
      </c>
      <c r="G442" s="25" t="s">
        <v>4153</v>
      </c>
      <c r="H442" s="25" t="s">
        <v>4154</v>
      </c>
      <c r="I442" s="25" t="s">
        <v>4155</v>
      </c>
      <c r="J442" s="25" t="s">
        <v>4146</v>
      </c>
      <c r="K442" s="25" t="s">
        <v>4156</v>
      </c>
      <c r="L442" s="25">
        <v>5</v>
      </c>
      <c r="M442" s="12">
        <v>80</v>
      </c>
      <c r="N442" s="12" t="s">
        <v>4157</v>
      </c>
    </row>
    <row r="443" spans="1:14" x14ac:dyDescent="0.3">
      <c r="A443" s="12" t="s">
        <v>2994</v>
      </c>
      <c r="B443" s="21">
        <f>'Warehouse Management'!B443+5</f>
        <v>44368</v>
      </c>
      <c r="C443" s="12"/>
      <c r="D443" s="12" t="s">
        <v>4131</v>
      </c>
      <c r="E443" s="12" t="s">
        <v>4131</v>
      </c>
      <c r="F443" s="12" t="s">
        <v>4149</v>
      </c>
      <c r="G443" s="25" t="s">
        <v>4153</v>
      </c>
      <c r="H443" s="25" t="s">
        <v>4154</v>
      </c>
      <c r="I443" s="25" t="s">
        <v>4155</v>
      </c>
      <c r="J443" s="25" t="s">
        <v>4146</v>
      </c>
      <c r="K443" s="25" t="s">
        <v>4184</v>
      </c>
      <c r="L443" s="25">
        <v>10</v>
      </c>
      <c r="M443" s="12">
        <v>80</v>
      </c>
      <c r="N443" s="12" t="s">
        <v>4166</v>
      </c>
    </row>
    <row r="444" spans="1:14" hidden="1" x14ac:dyDescent="0.3">
      <c r="A444" s="12" t="s">
        <v>2996</v>
      </c>
      <c r="B444" s="21">
        <f>'Warehouse Management'!B444+5</f>
        <v>44369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pans="1:14" x14ac:dyDescent="0.3">
      <c r="A445" s="12" t="s">
        <v>2998</v>
      </c>
      <c r="B445" s="21">
        <f>'Warehouse Management'!B445+5</f>
        <v>44370</v>
      </c>
      <c r="C445" s="12" t="s">
        <v>4130</v>
      </c>
      <c r="D445" s="12"/>
      <c r="E445" s="12" t="s">
        <v>4130</v>
      </c>
      <c r="F445" s="12" t="s">
        <v>4158</v>
      </c>
      <c r="G445" s="25" t="s">
        <v>4153</v>
      </c>
      <c r="H445" s="25" t="s">
        <v>4181</v>
      </c>
      <c r="I445" s="12" t="s">
        <v>4182</v>
      </c>
      <c r="J445" s="12" t="s">
        <v>4169</v>
      </c>
      <c r="K445" s="12" t="str">
        <f>VLOOKUP(A445,'Customer data'!$C$2:$E$1010,3,0)</f>
        <v>CS-CHI-100546</v>
      </c>
      <c r="L445" s="12">
        <v>4</v>
      </c>
      <c r="M445" s="12">
        <v>20</v>
      </c>
      <c r="N445" s="12" t="s">
        <v>4183</v>
      </c>
    </row>
    <row r="446" spans="1:14" hidden="1" x14ac:dyDescent="0.3">
      <c r="A446" s="12" t="s">
        <v>3000</v>
      </c>
      <c r="B446" s="21">
        <f>'Warehouse Management'!B446+5</f>
        <v>44370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pans="1:14" hidden="1" x14ac:dyDescent="0.3">
      <c r="A447" s="12" t="s">
        <v>3002</v>
      </c>
      <c r="B447" s="21">
        <f>'Warehouse Management'!B447+5</f>
        <v>44371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pans="1:14" x14ac:dyDescent="0.3">
      <c r="A448" s="12" t="s">
        <v>3004</v>
      </c>
      <c r="B448" s="21">
        <f>'Warehouse Management'!B448+5</f>
        <v>44371</v>
      </c>
      <c r="C448" s="12"/>
      <c r="D448" s="12" t="s">
        <v>4131</v>
      </c>
      <c r="E448" s="12" t="s">
        <v>4131</v>
      </c>
      <c r="F448" s="12" t="s">
        <v>4152</v>
      </c>
      <c r="G448" s="25" t="s">
        <v>4153</v>
      </c>
      <c r="H448" s="25" t="s">
        <v>4181</v>
      </c>
      <c r="I448" s="12" t="s">
        <v>4182</v>
      </c>
      <c r="J448" s="12" t="s">
        <v>4169</v>
      </c>
      <c r="K448" s="12" t="str">
        <f>VLOOKUP(A448,'Customer data'!$C$2:$E$1010,3,0)</f>
        <v>CS-CHI-100546</v>
      </c>
      <c r="L448" s="12">
        <v>3</v>
      </c>
      <c r="M448" s="12">
        <v>20</v>
      </c>
      <c r="N448" s="12" t="s">
        <v>4183</v>
      </c>
    </row>
    <row r="449" spans="1:14" hidden="1" x14ac:dyDescent="0.3">
      <c r="A449" s="12" t="s">
        <v>3006</v>
      </c>
      <c r="B449" s="21">
        <f>'Warehouse Management'!B449+5</f>
        <v>44371</v>
      </c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pans="1:14" hidden="1" x14ac:dyDescent="0.3">
      <c r="A450" s="12" t="s">
        <v>3008</v>
      </c>
      <c r="B450" s="21">
        <f>'Warehouse Management'!B450+5</f>
        <v>44372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pans="1:14" hidden="1" x14ac:dyDescent="0.3">
      <c r="A451" s="12" t="s">
        <v>3010</v>
      </c>
      <c r="B451" s="21">
        <f>'Warehouse Management'!B451+5</f>
        <v>44372</v>
      </c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pans="1:14" hidden="1" x14ac:dyDescent="0.3">
      <c r="A452" s="12" t="s">
        <v>3012</v>
      </c>
      <c r="B452" s="21">
        <f>'Warehouse Management'!B452+5</f>
        <v>44372</v>
      </c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pans="1:14" hidden="1" x14ac:dyDescent="0.3">
      <c r="A453" s="12" t="s">
        <v>3014</v>
      </c>
      <c r="B453" s="21">
        <f>'Warehouse Management'!B453+5</f>
        <v>44373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pans="1:14" x14ac:dyDescent="0.3">
      <c r="A454" s="12" t="s">
        <v>3016</v>
      </c>
      <c r="B454" s="21">
        <f>'Warehouse Management'!B454+5</f>
        <v>44373</v>
      </c>
      <c r="C454" s="12"/>
      <c r="D454" s="12" t="s">
        <v>4131</v>
      </c>
      <c r="E454" s="12" t="s">
        <v>4131</v>
      </c>
      <c r="F454" s="12" t="s">
        <v>4158</v>
      </c>
      <c r="G454" s="25" t="s">
        <v>4153</v>
      </c>
      <c r="H454" s="25" t="s">
        <v>4181</v>
      </c>
      <c r="I454" s="12" t="s">
        <v>4182</v>
      </c>
      <c r="J454" s="12" t="s">
        <v>4169</v>
      </c>
      <c r="K454" s="12" t="str">
        <f>VLOOKUP(A454,'Customer data'!$C$2:$E$1010,3,0)</f>
        <v>CS-IND-152670</v>
      </c>
      <c r="L454" s="12">
        <v>2</v>
      </c>
      <c r="M454" s="12">
        <v>20</v>
      </c>
      <c r="N454" s="12" t="s">
        <v>4183</v>
      </c>
    </row>
    <row r="455" spans="1:14" hidden="1" x14ac:dyDescent="0.3">
      <c r="A455" s="12" t="s">
        <v>3018</v>
      </c>
      <c r="B455" s="21">
        <f>'Warehouse Management'!B455+5</f>
        <v>44373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pans="1:14" hidden="1" x14ac:dyDescent="0.3">
      <c r="A456" s="12" t="s">
        <v>3020</v>
      </c>
      <c r="B456" s="21">
        <f>'Warehouse Management'!B456+5</f>
        <v>44373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pans="1:14" x14ac:dyDescent="0.3">
      <c r="A457" s="12" t="s">
        <v>3022</v>
      </c>
      <c r="B457" s="21">
        <f>'Warehouse Management'!B457+5</f>
        <v>44374</v>
      </c>
      <c r="C457" s="12" t="s">
        <v>4130</v>
      </c>
      <c r="D457" s="12"/>
      <c r="E457" s="12" t="s">
        <v>4130</v>
      </c>
      <c r="F457" s="12" t="s">
        <v>4152</v>
      </c>
      <c r="G457" s="3" t="s">
        <v>4143</v>
      </c>
      <c r="H457" s="25" t="s">
        <v>4185</v>
      </c>
      <c r="I457" s="25" t="s">
        <v>4197</v>
      </c>
      <c r="J457" s="25" t="s">
        <v>4146</v>
      </c>
      <c r="K457" s="25" t="s">
        <v>4184</v>
      </c>
      <c r="L457" s="12">
        <v>4</v>
      </c>
      <c r="M457" s="12">
        <v>40</v>
      </c>
      <c r="N457" s="12" t="s">
        <v>4196</v>
      </c>
    </row>
    <row r="458" spans="1:14" hidden="1" x14ac:dyDescent="0.3">
      <c r="A458" s="12" t="s">
        <v>3024</v>
      </c>
      <c r="B458" s="21">
        <f>'Warehouse Management'!B458+5</f>
        <v>44374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pans="1:14" hidden="1" x14ac:dyDescent="0.3">
      <c r="A459" s="12" t="s">
        <v>3026</v>
      </c>
      <c r="B459" s="21">
        <f>'Warehouse Management'!B459+5</f>
        <v>44377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pans="1:14" hidden="1" x14ac:dyDescent="0.3">
      <c r="A460" s="12" t="s">
        <v>3028</v>
      </c>
      <c r="B460" s="21">
        <f>'Warehouse Management'!B460+5</f>
        <v>44377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pans="1:14" hidden="1" x14ac:dyDescent="0.3">
      <c r="A461" s="12" t="s">
        <v>3030</v>
      </c>
      <c r="B461" s="21">
        <f>'Warehouse Management'!B461+5</f>
        <v>44378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pans="1:14" hidden="1" x14ac:dyDescent="0.3">
      <c r="A462" s="12" t="s">
        <v>3032</v>
      </c>
      <c r="B462" s="21">
        <f>'Warehouse Management'!B462+5</f>
        <v>44378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pans="1:14" hidden="1" x14ac:dyDescent="0.3">
      <c r="A463" s="12" t="s">
        <v>3034</v>
      </c>
      <c r="B463" s="21">
        <f>'Warehouse Management'!B463+5</f>
        <v>44378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pans="1:14" hidden="1" x14ac:dyDescent="0.3">
      <c r="A464" s="12" t="s">
        <v>3036</v>
      </c>
      <c r="B464" s="21">
        <f>'Warehouse Management'!B464+5</f>
        <v>44379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pans="1:14" hidden="1" x14ac:dyDescent="0.3">
      <c r="A465" s="12" t="s">
        <v>3038</v>
      </c>
      <c r="B465" s="21">
        <f>'Warehouse Management'!B465+5</f>
        <v>44380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pans="1:14" hidden="1" x14ac:dyDescent="0.3">
      <c r="A466" s="12" t="s">
        <v>3040</v>
      </c>
      <c r="B466" s="21">
        <f>'Warehouse Management'!B466+5</f>
        <v>44380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pans="1:14" hidden="1" x14ac:dyDescent="0.3">
      <c r="A467" s="12" t="s">
        <v>3042</v>
      </c>
      <c r="B467" s="21">
        <f>'Warehouse Management'!B467+5</f>
        <v>44380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pans="1:14" hidden="1" x14ac:dyDescent="0.3">
      <c r="A468" s="12" t="s">
        <v>3044</v>
      </c>
      <c r="B468" s="21">
        <f>'Warehouse Management'!B468+5</f>
        <v>44381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pans="1:14" x14ac:dyDescent="0.3">
      <c r="A469" s="12" t="s">
        <v>3046</v>
      </c>
      <c r="B469" s="21">
        <f>'Warehouse Management'!B469+5</f>
        <v>44381</v>
      </c>
      <c r="C469" s="12"/>
      <c r="D469" s="12" t="s">
        <v>4131</v>
      </c>
      <c r="E469" s="12" t="s">
        <v>4131</v>
      </c>
      <c r="F469" s="12" t="s">
        <v>4158</v>
      </c>
      <c r="G469" s="3" t="s">
        <v>4143</v>
      </c>
      <c r="H469" s="25" t="s">
        <v>4144</v>
      </c>
      <c r="I469" s="25" t="s">
        <v>4145</v>
      </c>
      <c r="J469" s="25" t="s">
        <v>4150</v>
      </c>
      <c r="K469" s="25" t="s">
        <v>4198</v>
      </c>
      <c r="L469" s="25">
        <v>2</v>
      </c>
      <c r="M469" s="12">
        <v>110</v>
      </c>
      <c r="N469" s="12" t="s">
        <v>4148</v>
      </c>
    </row>
    <row r="470" spans="1:14" hidden="1" x14ac:dyDescent="0.3">
      <c r="A470" s="12" t="s">
        <v>3048</v>
      </c>
      <c r="B470" s="21">
        <f>'Warehouse Management'!B470+5</f>
        <v>44381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 t="s">
        <v>4157</v>
      </c>
    </row>
    <row r="471" spans="1:14" hidden="1" x14ac:dyDescent="0.3">
      <c r="A471" s="12" t="s">
        <v>3050</v>
      </c>
      <c r="B471" s="21">
        <f>'Warehouse Management'!B471+5</f>
        <v>44382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 t="s">
        <v>4166</v>
      </c>
    </row>
    <row r="472" spans="1:14" hidden="1" x14ac:dyDescent="0.3">
      <c r="A472" s="12" t="s">
        <v>3052</v>
      </c>
      <c r="B472" s="21">
        <f>'Warehouse Management'!B472+5</f>
        <v>44382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pans="1:14" hidden="1" x14ac:dyDescent="0.3">
      <c r="A473" s="12" t="s">
        <v>3054</v>
      </c>
      <c r="B473" s="21">
        <f>'Warehouse Management'!B473+5</f>
        <v>44383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pans="1:14" x14ac:dyDescent="0.3">
      <c r="A474" s="12" t="s">
        <v>3056</v>
      </c>
      <c r="B474" s="21">
        <f>'Warehouse Management'!B474+5</f>
        <v>44383</v>
      </c>
      <c r="C474" s="12"/>
      <c r="D474" s="12" t="s">
        <v>4131</v>
      </c>
      <c r="E474" s="12" t="s">
        <v>4131</v>
      </c>
      <c r="F474" s="12" t="s">
        <v>4149</v>
      </c>
      <c r="G474" s="25" t="s">
        <v>4153</v>
      </c>
      <c r="H474" s="25" t="s">
        <v>4154</v>
      </c>
      <c r="I474" s="25" t="s">
        <v>4155</v>
      </c>
      <c r="J474" s="25" t="s">
        <v>4146</v>
      </c>
      <c r="K474" s="25" t="s">
        <v>4147</v>
      </c>
      <c r="L474" s="25">
        <v>10</v>
      </c>
      <c r="M474" s="12">
        <v>80</v>
      </c>
      <c r="N474" s="12" t="s">
        <v>4157</v>
      </c>
    </row>
    <row r="475" spans="1:14" hidden="1" x14ac:dyDescent="0.3">
      <c r="A475" s="12" t="s">
        <v>3058</v>
      </c>
      <c r="B475" s="21">
        <f>'Warehouse Management'!B475+5</f>
        <v>44383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pans="1:14" hidden="1" x14ac:dyDescent="0.3">
      <c r="A476" s="12" t="s">
        <v>3060</v>
      </c>
      <c r="B476" s="21">
        <f>'Warehouse Management'!B476+5</f>
        <v>44384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pans="1:14" x14ac:dyDescent="0.3">
      <c r="A477" s="12" t="s">
        <v>3062</v>
      </c>
      <c r="B477" s="21">
        <f>'Warehouse Management'!B477+5</f>
        <v>44384</v>
      </c>
      <c r="C477" s="12" t="s">
        <v>4130</v>
      </c>
      <c r="D477" s="12"/>
      <c r="E477" s="12" t="s">
        <v>4130</v>
      </c>
      <c r="F477" s="12" t="s">
        <v>4158</v>
      </c>
      <c r="G477" s="3" t="s">
        <v>4143</v>
      </c>
      <c r="H477" s="25" t="s">
        <v>4167</v>
      </c>
      <c r="I477" s="25" t="s">
        <v>4168</v>
      </c>
      <c r="J477" s="12" t="s">
        <v>4169</v>
      </c>
      <c r="K477" s="25" t="s">
        <v>2112</v>
      </c>
      <c r="L477" s="12">
        <v>2</v>
      </c>
      <c r="M477" s="12">
        <v>10</v>
      </c>
      <c r="N477" s="12" t="s">
        <v>4170</v>
      </c>
    </row>
    <row r="478" spans="1:14" hidden="1" x14ac:dyDescent="0.3">
      <c r="A478" s="12" t="s">
        <v>3064</v>
      </c>
      <c r="B478" s="21">
        <f>'Warehouse Management'!B478+5</f>
        <v>44384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pans="1:14" x14ac:dyDescent="0.3">
      <c r="A479" s="12" t="s">
        <v>3066</v>
      </c>
      <c r="B479" s="21">
        <f>'Warehouse Management'!B479+5</f>
        <v>44384</v>
      </c>
      <c r="C479" s="12" t="s">
        <v>4130</v>
      </c>
      <c r="D479" s="12"/>
      <c r="E479" s="12" t="s">
        <v>4130</v>
      </c>
      <c r="F479" s="12" t="s">
        <v>4152</v>
      </c>
      <c r="G479" s="25" t="s">
        <v>4153</v>
      </c>
      <c r="H479" s="25" t="s">
        <v>4154</v>
      </c>
      <c r="I479" s="25" t="s">
        <v>4161</v>
      </c>
      <c r="J479" s="25" t="s">
        <v>4162</v>
      </c>
      <c r="K479" s="25" t="s">
        <v>4190</v>
      </c>
      <c r="L479" s="25">
        <v>9</v>
      </c>
      <c r="M479" s="12">
        <v>70</v>
      </c>
      <c r="N479" s="12" t="s">
        <v>4174</v>
      </c>
    </row>
    <row r="480" spans="1:14" hidden="1" x14ac:dyDescent="0.3">
      <c r="A480" s="12" t="s">
        <v>3068</v>
      </c>
      <c r="B480" s="21">
        <f>'Warehouse Management'!B480+5</f>
        <v>44385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pans="1:14" x14ac:dyDescent="0.3">
      <c r="A481" s="12" t="s">
        <v>3070</v>
      </c>
      <c r="B481" s="21">
        <f>'Warehouse Management'!B481+5</f>
        <v>44385</v>
      </c>
      <c r="C481" s="12"/>
      <c r="D481" s="12" t="s">
        <v>4131</v>
      </c>
      <c r="E481" s="12" t="s">
        <v>4131</v>
      </c>
      <c r="F481" s="12" t="s">
        <v>4176</v>
      </c>
      <c r="G481" s="25" t="s">
        <v>4153</v>
      </c>
      <c r="H481" s="25" t="s">
        <v>4181</v>
      </c>
      <c r="I481" s="12" t="s">
        <v>4182</v>
      </c>
      <c r="J481" s="12" t="s">
        <v>4169</v>
      </c>
      <c r="K481" s="12" t="str">
        <f>VLOOKUP(A481,'Customer data'!$C$2:$E$1010,3,0)</f>
        <v>CS-IND-152670</v>
      </c>
      <c r="L481" s="12">
        <v>4</v>
      </c>
      <c r="M481" s="12">
        <v>20</v>
      </c>
      <c r="N481" s="12" t="s">
        <v>4183</v>
      </c>
    </row>
    <row r="482" spans="1:14" hidden="1" x14ac:dyDescent="0.3">
      <c r="A482" s="12" t="s">
        <v>3072</v>
      </c>
      <c r="B482" s="21">
        <f>'Warehouse Management'!B482+5</f>
        <v>44385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pans="1:14" hidden="1" x14ac:dyDescent="0.3">
      <c r="A483" s="12" t="s">
        <v>3074</v>
      </c>
      <c r="B483" s="21">
        <f>'Warehouse Management'!B483+5</f>
        <v>44386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pans="1:14" x14ac:dyDescent="0.3">
      <c r="A484" s="12" t="s">
        <v>3076</v>
      </c>
      <c r="B484" s="21">
        <f>'Warehouse Management'!B484+5</f>
        <v>44386</v>
      </c>
      <c r="C484" s="12" t="s">
        <v>4130</v>
      </c>
      <c r="D484" s="12"/>
      <c r="E484" s="12" t="s">
        <v>4130</v>
      </c>
      <c r="F484" s="12" t="s">
        <v>4176</v>
      </c>
      <c r="G484" s="25" t="s">
        <v>4153</v>
      </c>
      <c r="H484" s="25" t="s">
        <v>4154</v>
      </c>
      <c r="I484" s="25" t="s">
        <v>4155</v>
      </c>
      <c r="J484" s="25" t="s">
        <v>4146</v>
      </c>
      <c r="K484" s="25" t="s">
        <v>4184</v>
      </c>
      <c r="L484" s="25">
        <v>10</v>
      </c>
      <c r="M484" s="12">
        <v>80</v>
      </c>
      <c r="N484" s="12" t="s">
        <v>4157</v>
      </c>
    </row>
    <row r="485" spans="1:14" hidden="1" x14ac:dyDescent="0.3">
      <c r="A485" s="12" t="s">
        <v>3078</v>
      </c>
      <c r="B485" s="21">
        <f>'Warehouse Management'!B485+5</f>
        <v>44386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pans="1:14" hidden="1" x14ac:dyDescent="0.3">
      <c r="A486" s="12" t="s">
        <v>3080</v>
      </c>
      <c r="B486" s="21">
        <f>'Warehouse Management'!B486+5</f>
        <v>44386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pans="1:14" hidden="1" x14ac:dyDescent="0.3">
      <c r="A487" s="12" t="s">
        <v>3082</v>
      </c>
      <c r="B487" s="21">
        <f>'Warehouse Management'!B487+5</f>
        <v>44387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pans="1:14" hidden="1" x14ac:dyDescent="0.3">
      <c r="A488" s="12" t="s">
        <v>3084</v>
      </c>
      <c r="B488" s="21">
        <f>'Warehouse Management'!B488+5</f>
        <v>44387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pans="1:14" hidden="1" x14ac:dyDescent="0.3">
      <c r="A489" s="12" t="s">
        <v>3086</v>
      </c>
      <c r="B489" s="21">
        <f>'Warehouse Management'!B489+5</f>
        <v>44387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pans="1:14" hidden="1" x14ac:dyDescent="0.3">
      <c r="A490" s="12" t="s">
        <v>3088</v>
      </c>
      <c r="B490" s="21">
        <f>'Warehouse Management'!B490+5</f>
        <v>44387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pans="1:14" x14ac:dyDescent="0.3">
      <c r="A491" s="12" t="s">
        <v>3090</v>
      </c>
      <c r="B491" s="21">
        <f>'Warehouse Management'!B491+5</f>
        <v>44388</v>
      </c>
      <c r="C491" s="12"/>
      <c r="D491" s="12" t="s">
        <v>4131</v>
      </c>
      <c r="E491" s="12" t="s">
        <v>4131</v>
      </c>
      <c r="F491" s="12" t="s">
        <v>4149</v>
      </c>
      <c r="G491" s="25" t="s">
        <v>4153</v>
      </c>
      <c r="H491" s="25" t="s">
        <v>4181</v>
      </c>
      <c r="I491" s="12" t="s">
        <v>4182</v>
      </c>
      <c r="J491" s="12" t="s">
        <v>4169</v>
      </c>
      <c r="K491" s="12" t="str">
        <f>VLOOKUP(A491,'Customer data'!$C$2:$E$1010,3,0)</f>
        <v>CS-USA-100364</v>
      </c>
      <c r="L491" s="12">
        <v>4</v>
      </c>
      <c r="M491" s="12">
        <v>20</v>
      </c>
      <c r="N491" s="12" t="s">
        <v>4183</v>
      </c>
    </row>
    <row r="492" spans="1:14" hidden="1" x14ac:dyDescent="0.3">
      <c r="A492" s="12" t="s">
        <v>3092</v>
      </c>
      <c r="B492" s="21">
        <f>'Warehouse Management'!B492+5</f>
        <v>44388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pans="1:14" hidden="1" x14ac:dyDescent="0.3">
      <c r="A493" s="12" t="s">
        <v>3094</v>
      </c>
      <c r="B493" s="21">
        <f>'Warehouse Management'!B493+5</f>
        <v>44388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pans="1:14" hidden="1" x14ac:dyDescent="0.3">
      <c r="A494" s="12" t="s">
        <v>3096</v>
      </c>
      <c r="B494" s="21">
        <f>'Warehouse Management'!B494+5</f>
        <v>44388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pans="1:14" x14ac:dyDescent="0.3">
      <c r="A495" s="12" t="s">
        <v>3098</v>
      </c>
      <c r="B495" s="21">
        <f>'Warehouse Management'!B495+5</f>
        <v>44389</v>
      </c>
      <c r="C495" s="12"/>
      <c r="D495" s="12" t="s">
        <v>4131</v>
      </c>
      <c r="E495" s="12" t="s">
        <v>4131</v>
      </c>
      <c r="F495" s="12" t="s">
        <v>4149</v>
      </c>
      <c r="G495" s="25" t="s">
        <v>4153</v>
      </c>
      <c r="H495" s="25" t="s">
        <v>4154</v>
      </c>
      <c r="I495" s="25" t="s">
        <v>4155</v>
      </c>
      <c r="J495" s="25" t="s">
        <v>4146</v>
      </c>
      <c r="K495" s="25" t="s">
        <v>4184</v>
      </c>
      <c r="L495" s="25">
        <v>10</v>
      </c>
      <c r="M495" s="12">
        <v>80</v>
      </c>
      <c r="N495" s="12" t="s">
        <v>4157</v>
      </c>
    </row>
    <row r="496" spans="1:14" hidden="1" x14ac:dyDescent="0.3">
      <c r="A496" s="12" t="s">
        <v>3100</v>
      </c>
      <c r="B496" s="21">
        <f>'Warehouse Management'!B496+5</f>
        <v>44389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pans="1:14" hidden="1" x14ac:dyDescent="0.3">
      <c r="A497" s="12" t="s">
        <v>3102</v>
      </c>
      <c r="B497" s="21">
        <f>'Warehouse Management'!B497+5</f>
        <v>44390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pans="1:14" hidden="1" x14ac:dyDescent="0.3">
      <c r="A498" s="12" t="s">
        <v>3104</v>
      </c>
      <c r="B498" s="21">
        <f>'Warehouse Management'!B498+5</f>
        <v>44390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pans="1:14" x14ac:dyDescent="0.3">
      <c r="A499" s="12" t="s">
        <v>3106</v>
      </c>
      <c r="B499" s="21">
        <f>'Warehouse Management'!B499+5</f>
        <v>44390</v>
      </c>
      <c r="C499" s="12"/>
      <c r="D499" s="12" t="s">
        <v>4131</v>
      </c>
      <c r="E499" s="12" t="s">
        <v>4131</v>
      </c>
      <c r="F499" s="12" t="s">
        <v>4152</v>
      </c>
      <c r="G499" s="25" t="s">
        <v>4153</v>
      </c>
      <c r="H499" s="25" t="s">
        <v>4154</v>
      </c>
      <c r="I499" s="25" t="s">
        <v>4155</v>
      </c>
      <c r="J499" s="25" t="s">
        <v>4146</v>
      </c>
      <c r="K499" s="25" t="s">
        <v>4184</v>
      </c>
      <c r="L499" s="25">
        <v>8</v>
      </c>
      <c r="M499" s="12">
        <v>80</v>
      </c>
      <c r="N499" s="12" t="s">
        <v>4166</v>
      </c>
    </row>
    <row r="500" spans="1:14" hidden="1" x14ac:dyDescent="0.3">
      <c r="A500" s="12" t="s">
        <v>3108</v>
      </c>
      <c r="B500" s="21">
        <f>'Warehouse Management'!B500+5</f>
        <v>44391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pans="1:14" hidden="1" x14ac:dyDescent="0.3">
      <c r="A501" s="12" t="s">
        <v>3110</v>
      </c>
      <c r="B501" s="21">
        <f>'Warehouse Management'!B501+5</f>
        <v>44391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pans="1:14" hidden="1" x14ac:dyDescent="0.3">
      <c r="A502" s="12" t="s">
        <v>3112</v>
      </c>
      <c r="B502" s="21">
        <f>'Warehouse Management'!B502+5</f>
        <v>44391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pans="1:14" hidden="1" x14ac:dyDescent="0.3">
      <c r="A503" s="12" t="s">
        <v>3114</v>
      </c>
      <c r="B503" s="21">
        <f>'Warehouse Management'!B503+5</f>
        <v>44391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pans="1:14" hidden="1" x14ac:dyDescent="0.3">
      <c r="A504" s="12" t="s">
        <v>3116</v>
      </c>
      <c r="B504" s="21">
        <f>'Warehouse Management'!B504+5</f>
        <v>44392</v>
      </c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pans="1:14" hidden="1" x14ac:dyDescent="0.3">
      <c r="A505" s="12" t="s">
        <v>3118</v>
      </c>
      <c r="B505" s="21">
        <f>'Warehouse Management'!B505+5</f>
        <v>44392</v>
      </c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pans="1:14" x14ac:dyDescent="0.3">
      <c r="A506" s="12" t="s">
        <v>3120</v>
      </c>
      <c r="B506" s="21">
        <f>'Warehouse Management'!B506+5</f>
        <v>44392</v>
      </c>
      <c r="C506" s="12" t="s">
        <v>4130</v>
      </c>
      <c r="D506" s="12"/>
      <c r="E506" s="12" t="s">
        <v>4130</v>
      </c>
      <c r="F506" s="12" t="s">
        <v>4176</v>
      </c>
      <c r="G506" s="3" t="s">
        <v>4143</v>
      </c>
      <c r="H506" s="25" t="s">
        <v>4159</v>
      </c>
      <c r="I506" s="25" t="s">
        <v>4160</v>
      </c>
      <c r="J506" s="25" t="s">
        <v>4146</v>
      </c>
      <c r="K506" s="25" t="s">
        <v>4184</v>
      </c>
      <c r="L506" s="12">
        <v>2</v>
      </c>
      <c r="M506" s="12">
        <v>30</v>
      </c>
      <c r="N506" s="12" t="s">
        <v>4148</v>
      </c>
    </row>
    <row r="507" spans="1:14" hidden="1" x14ac:dyDescent="0.3">
      <c r="A507" s="12" t="s">
        <v>3122</v>
      </c>
      <c r="B507" s="21">
        <f>'Warehouse Management'!B507+5</f>
        <v>44394</v>
      </c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pans="1:14" hidden="1" x14ac:dyDescent="0.3">
      <c r="A508" s="12" t="s">
        <v>3124</v>
      </c>
      <c r="B508" s="21">
        <f>'Warehouse Management'!B508+5</f>
        <v>44394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pans="1:14" hidden="1" x14ac:dyDescent="0.3">
      <c r="A509" s="12" t="s">
        <v>3126</v>
      </c>
      <c r="B509" s="21">
        <f>'Warehouse Management'!B509+5</f>
        <v>44394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pans="1:14" hidden="1" x14ac:dyDescent="0.3">
      <c r="A510" s="12" t="s">
        <v>3128</v>
      </c>
      <c r="B510" s="21">
        <f>'Warehouse Management'!B510+5</f>
        <v>44395</v>
      </c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pans="1:14" hidden="1" x14ac:dyDescent="0.3">
      <c r="A511" s="12" t="s">
        <v>3130</v>
      </c>
      <c r="B511" s="21">
        <f>'Warehouse Management'!B511+5</f>
        <v>44395</v>
      </c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pans="1:14" hidden="1" x14ac:dyDescent="0.3">
      <c r="A512" s="12" t="s">
        <v>3132</v>
      </c>
      <c r="B512" s="21">
        <f>'Warehouse Management'!B512+5</f>
        <v>44396</v>
      </c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pans="1:14" hidden="1" x14ac:dyDescent="0.3">
      <c r="A513" s="12" t="s">
        <v>3134</v>
      </c>
      <c r="B513" s="21">
        <f>'Warehouse Management'!B513+5</f>
        <v>44396</v>
      </c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pans="1:14" hidden="1" x14ac:dyDescent="0.3">
      <c r="A514" s="12" t="s">
        <v>3136</v>
      </c>
      <c r="B514" s="21">
        <f>'Warehouse Management'!B514+5</f>
        <v>44396</v>
      </c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pans="1:14" hidden="1" x14ac:dyDescent="0.3">
      <c r="A515" s="12" t="s">
        <v>3138</v>
      </c>
      <c r="B515" s="21">
        <f>'Warehouse Management'!B515+5</f>
        <v>44396</v>
      </c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pans="1:14" hidden="1" x14ac:dyDescent="0.3">
      <c r="A516" s="12" t="s">
        <v>3140</v>
      </c>
      <c r="B516" s="21">
        <f>'Warehouse Management'!B516+5</f>
        <v>44397</v>
      </c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pans="1:14" x14ac:dyDescent="0.3">
      <c r="A517" s="12" t="s">
        <v>3142</v>
      </c>
      <c r="B517" s="21">
        <f>'Warehouse Management'!B517+5</f>
        <v>44397</v>
      </c>
      <c r="C517" s="12"/>
      <c r="D517" s="12" t="s">
        <v>4131</v>
      </c>
      <c r="E517" s="12" t="s">
        <v>4131</v>
      </c>
      <c r="F517" s="12" t="s">
        <v>4176</v>
      </c>
      <c r="G517" s="25" t="s">
        <v>4153</v>
      </c>
      <c r="H517" s="25" t="s">
        <v>4181</v>
      </c>
      <c r="I517" s="12" t="s">
        <v>4182</v>
      </c>
      <c r="J517" s="12" t="s">
        <v>4169</v>
      </c>
      <c r="K517" s="12" t="str">
        <f>VLOOKUP(A517,'Customer data'!$C$2:$E$1010,3,0)</f>
        <v>CS-IND-152670</v>
      </c>
      <c r="L517" s="12">
        <v>3</v>
      </c>
      <c r="M517" s="12">
        <v>20</v>
      </c>
      <c r="N517" s="12" t="s">
        <v>4183</v>
      </c>
    </row>
    <row r="518" spans="1:14" hidden="1" x14ac:dyDescent="0.3">
      <c r="A518" s="12" t="s">
        <v>3144</v>
      </c>
      <c r="B518" s="21">
        <f>'Warehouse Management'!B518+5</f>
        <v>44397</v>
      </c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pans="1:14" hidden="1" x14ac:dyDescent="0.3">
      <c r="A519" s="12" t="s">
        <v>3146</v>
      </c>
      <c r="B519" s="21">
        <f>'Warehouse Management'!B519+5</f>
        <v>44398</v>
      </c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pans="1:14" hidden="1" x14ac:dyDescent="0.3">
      <c r="A520" s="12" t="s">
        <v>3148</v>
      </c>
      <c r="B520" s="21">
        <f>'Warehouse Management'!B520+5</f>
        <v>44398</v>
      </c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pans="1:14" hidden="1" x14ac:dyDescent="0.3">
      <c r="A521" s="12" t="s">
        <v>3150</v>
      </c>
      <c r="B521" s="21">
        <f>'Warehouse Management'!B521+5</f>
        <v>44398</v>
      </c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pans="1:14" hidden="1" x14ac:dyDescent="0.3">
      <c r="A522" s="12" t="s">
        <v>3152</v>
      </c>
      <c r="B522" s="21">
        <f>'Warehouse Management'!B522+5</f>
        <v>44399</v>
      </c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pans="1:14" hidden="1" x14ac:dyDescent="0.3">
      <c r="A523" s="12" t="s">
        <v>3154</v>
      </c>
      <c r="B523" s="21">
        <f>'Warehouse Management'!B523+5</f>
        <v>44399</v>
      </c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pans="1:14" x14ac:dyDescent="0.3">
      <c r="A524" s="12" t="s">
        <v>3156</v>
      </c>
      <c r="B524" s="21">
        <f>'Warehouse Management'!B524+5</f>
        <v>44399</v>
      </c>
      <c r="C524" s="12"/>
      <c r="D524" s="12" t="s">
        <v>4131</v>
      </c>
      <c r="E524" s="12" t="s">
        <v>4131</v>
      </c>
      <c r="F524" s="12" t="s">
        <v>4152</v>
      </c>
      <c r="G524" s="3" t="s">
        <v>4143</v>
      </c>
      <c r="H524" s="25" t="s">
        <v>4144</v>
      </c>
      <c r="I524" s="25" t="s">
        <v>4177</v>
      </c>
      <c r="J524" s="25" t="s">
        <v>4146</v>
      </c>
      <c r="K524" s="25" t="s">
        <v>4156</v>
      </c>
      <c r="L524" s="25">
        <v>2</v>
      </c>
      <c r="M524" s="12">
        <v>120</v>
      </c>
      <c r="N524" s="12" t="s">
        <v>4166</v>
      </c>
    </row>
    <row r="525" spans="1:14" hidden="1" x14ac:dyDescent="0.3">
      <c r="A525" s="12" t="s">
        <v>3158</v>
      </c>
      <c r="B525" s="21">
        <f>'Warehouse Management'!B525+5</f>
        <v>44400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pans="1:14" hidden="1" x14ac:dyDescent="0.3">
      <c r="A526" s="12" t="s">
        <v>3160</v>
      </c>
      <c r="B526" s="21">
        <f>'Warehouse Management'!B526+5</f>
        <v>44400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pans="1:14" x14ac:dyDescent="0.3">
      <c r="A527" s="12" t="s">
        <v>3162</v>
      </c>
      <c r="B527" s="21">
        <f>'Warehouse Management'!B527+5</f>
        <v>44401</v>
      </c>
      <c r="C527" s="12" t="s">
        <v>4130</v>
      </c>
      <c r="D527" s="12"/>
      <c r="E527" s="12" t="s">
        <v>4130</v>
      </c>
      <c r="F527" s="12" t="s">
        <v>4152</v>
      </c>
      <c r="G527" s="25" t="s">
        <v>4153</v>
      </c>
      <c r="H527" s="25" t="s">
        <v>4154</v>
      </c>
      <c r="I527" s="25" t="s">
        <v>4155</v>
      </c>
      <c r="J527" s="25" t="s">
        <v>4146</v>
      </c>
      <c r="K527" s="25" t="s">
        <v>4165</v>
      </c>
      <c r="L527" s="25">
        <v>2</v>
      </c>
      <c r="M527" s="12">
        <v>80</v>
      </c>
      <c r="N527" s="12" t="s">
        <v>4166</v>
      </c>
    </row>
    <row r="528" spans="1:14" hidden="1" x14ac:dyDescent="0.3">
      <c r="A528" s="12" t="s">
        <v>3164</v>
      </c>
      <c r="B528" s="21">
        <f>'Warehouse Management'!B528+5</f>
        <v>44401</v>
      </c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pans="1:14" hidden="1" x14ac:dyDescent="0.3">
      <c r="A529" s="12" t="s">
        <v>3166</v>
      </c>
      <c r="B529" s="21">
        <f>'Warehouse Management'!B529+5</f>
        <v>44401</v>
      </c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pans="1:14" hidden="1" x14ac:dyDescent="0.3">
      <c r="A530" s="12" t="s">
        <v>3168</v>
      </c>
      <c r="B530" s="21">
        <f>'Warehouse Management'!B530+5</f>
        <v>44402</v>
      </c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pans="1:14" hidden="1" x14ac:dyDescent="0.3">
      <c r="A531" s="12" t="s">
        <v>3170</v>
      </c>
      <c r="B531" s="21">
        <f>'Warehouse Management'!B531+5</f>
        <v>44402</v>
      </c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pans="1:14" hidden="1" x14ac:dyDescent="0.3">
      <c r="A532" s="12" t="s">
        <v>3172</v>
      </c>
      <c r="B532" s="21">
        <f>'Warehouse Management'!B532+5</f>
        <v>44403</v>
      </c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pans="1:14" hidden="1" x14ac:dyDescent="0.3">
      <c r="A533" s="12" t="s">
        <v>3174</v>
      </c>
      <c r="B533" s="21">
        <f>'Warehouse Management'!B533+5</f>
        <v>44403</v>
      </c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pans="1:14" hidden="1" x14ac:dyDescent="0.3">
      <c r="A534" s="12" t="s">
        <v>3176</v>
      </c>
      <c r="B534" s="21">
        <f>'Warehouse Management'!B534+5</f>
        <v>44403</v>
      </c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pans="1:14" hidden="1" x14ac:dyDescent="0.3">
      <c r="A535" s="12" t="s">
        <v>3178</v>
      </c>
      <c r="B535" s="21">
        <f>'Warehouse Management'!B535+5</f>
        <v>44404</v>
      </c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pans="1:14" hidden="1" x14ac:dyDescent="0.3">
      <c r="A536" s="12" t="s">
        <v>3180</v>
      </c>
      <c r="B536" s="21">
        <f>'Warehouse Management'!B536+5</f>
        <v>44404</v>
      </c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pans="1:14" hidden="1" x14ac:dyDescent="0.3">
      <c r="A537" s="12" t="s">
        <v>3182</v>
      </c>
      <c r="B537" s="21">
        <f>'Warehouse Management'!B537+5</f>
        <v>44404</v>
      </c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pans="1:14" x14ac:dyDescent="0.3">
      <c r="A538" s="12" t="s">
        <v>3184</v>
      </c>
      <c r="B538" s="21">
        <f>'Warehouse Management'!B538+5</f>
        <v>44404</v>
      </c>
      <c r="C538" s="12"/>
      <c r="D538" s="12" t="s">
        <v>4131</v>
      </c>
      <c r="E538" s="12" t="s">
        <v>4131</v>
      </c>
      <c r="F538" s="12" t="s">
        <v>4149</v>
      </c>
      <c r="G538" s="25" t="s">
        <v>4153</v>
      </c>
      <c r="H538" s="25" t="s">
        <v>4181</v>
      </c>
      <c r="I538" s="12" t="s">
        <v>4182</v>
      </c>
      <c r="J538" s="12" t="s">
        <v>4169</v>
      </c>
      <c r="K538" s="12" t="str">
        <f>VLOOKUP(A538,'Customer data'!$C$2:$E$1010,3,0)</f>
        <v>CS-CHI-100546</v>
      </c>
      <c r="L538" s="12">
        <v>4</v>
      </c>
      <c r="M538" s="12">
        <v>20</v>
      </c>
      <c r="N538" s="12" t="s">
        <v>4183</v>
      </c>
    </row>
    <row r="539" spans="1:14" hidden="1" x14ac:dyDescent="0.3">
      <c r="A539" s="12" t="s">
        <v>3186</v>
      </c>
      <c r="B539" s="21">
        <f>'Warehouse Management'!B539+5</f>
        <v>44405</v>
      </c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pans="1:14" x14ac:dyDescent="0.3">
      <c r="A540" s="12" t="s">
        <v>3188</v>
      </c>
      <c r="B540" s="21">
        <f>'Warehouse Management'!B540+5</f>
        <v>44405</v>
      </c>
      <c r="C540" s="12" t="s">
        <v>4130</v>
      </c>
      <c r="D540" s="12"/>
      <c r="E540" s="12" t="s">
        <v>4130</v>
      </c>
      <c r="F540" s="12" t="s">
        <v>4176</v>
      </c>
      <c r="G540" s="25" t="s">
        <v>4153</v>
      </c>
      <c r="H540" s="25" t="s">
        <v>4181</v>
      </c>
      <c r="I540" s="12" t="s">
        <v>4182</v>
      </c>
      <c r="J540" s="12" t="s">
        <v>4169</v>
      </c>
      <c r="K540" s="12" t="str">
        <f>VLOOKUP(A540,'Customer data'!$C$2:$E$1010,3,0)</f>
        <v>CS-USA-100364</v>
      </c>
      <c r="L540" s="12">
        <v>2</v>
      </c>
      <c r="M540" s="12">
        <v>20</v>
      </c>
      <c r="N540" s="12" t="s">
        <v>4183</v>
      </c>
    </row>
    <row r="541" spans="1:14" hidden="1" x14ac:dyDescent="0.3">
      <c r="A541" s="12" t="s">
        <v>3190</v>
      </c>
      <c r="B541" s="21">
        <f>'Warehouse Management'!B541+5</f>
        <v>44406</v>
      </c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pans="1:14" hidden="1" x14ac:dyDescent="0.3">
      <c r="A542" s="12" t="s">
        <v>3192</v>
      </c>
      <c r="B542" s="21">
        <f>'Warehouse Management'!B542+5</f>
        <v>44406</v>
      </c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pans="1:14" hidden="1" x14ac:dyDescent="0.3">
      <c r="A543" s="12" t="s">
        <v>3194</v>
      </c>
      <c r="B543" s="21">
        <f>'Warehouse Management'!B543+5</f>
        <v>44406</v>
      </c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pans="1:14" x14ac:dyDescent="0.3">
      <c r="A544" s="12" t="s">
        <v>3196</v>
      </c>
      <c r="B544" s="21">
        <f>'Warehouse Management'!B544+5</f>
        <v>44407</v>
      </c>
      <c r="C544" s="12" t="s">
        <v>4130</v>
      </c>
      <c r="D544" s="12"/>
      <c r="E544" s="12" t="s">
        <v>4130</v>
      </c>
      <c r="F544" s="12" t="s">
        <v>4149</v>
      </c>
      <c r="G544" s="25" t="s">
        <v>4153</v>
      </c>
      <c r="H544" s="25" t="s">
        <v>4154</v>
      </c>
      <c r="I544" s="25" t="s">
        <v>4155</v>
      </c>
      <c r="J544" s="25" t="s">
        <v>4146</v>
      </c>
      <c r="K544" s="25" t="s">
        <v>4184</v>
      </c>
      <c r="L544" s="25">
        <v>8</v>
      </c>
      <c r="M544" s="12">
        <v>80</v>
      </c>
      <c r="N544" s="12" t="s">
        <v>4166</v>
      </c>
    </row>
    <row r="545" spans="1:14" hidden="1" x14ac:dyDescent="0.3">
      <c r="A545" s="12" t="s">
        <v>3198</v>
      </c>
      <c r="B545" s="21">
        <f>'Warehouse Management'!B545+5</f>
        <v>44407</v>
      </c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pans="1:14" x14ac:dyDescent="0.3">
      <c r="A546" s="12" t="s">
        <v>3200</v>
      </c>
      <c r="B546" s="21">
        <f>'Warehouse Management'!B546+5</f>
        <v>44407</v>
      </c>
      <c r="C546" s="12"/>
      <c r="D546" s="12" t="s">
        <v>4131</v>
      </c>
      <c r="E546" s="12" t="s">
        <v>4131</v>
      </c>
      <c r="F546" s="12" t="s">
        <v>4176</v>
      </c>
      <c r="G546" s="3" t="s">
        <v>4143</v>
      </c>
      <c r="H546" s="25" t="s">
        <v>4144</v>
      </c>
      <c r="I546" s="25" t="s">
        <v>4145</v>
      </c>
      <c r="J546" s="25" t="s">
        <v>4150</v>
      </c>
      <c r="K546" s="25" t="s">
        <v>4198</v>
      </c>
      <c r="L546" s="25">
        <v>7</v>
      </c>
      <c r="M546" s="12">
        <v>110</v>
      </c>
      <c r="N546" s="12" t="s">
        <v>4166</v>
      </c>
    </row>
    <row r="547" spans="1:14" hidden="1" x14ac:dyDescent="0.3">
      <c r="A547" s="12" t="s">
        <v>3202</v>
      </c>
      <c r="B547" s="21">
        <f>'Warehouse Management'!B547+5</f>
        <v>44408</v>
      </c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pans="1:14" hidden="1" x14ac:dyDescent="0.3">
      <c r="A548" s="12" t="s">
        <v>3204</v>
      </c>
      <c r="B548" s="21">
        <f>'Warehouse Management'!B548+5</f>
        <v>44408</v>
      </c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pans="1:14" x14ac:dyDescent="0.3">
      <c r="A549" s="12" t="s">
        <v>3206</v>
      </c>
      <c r="B549" s="21">
        <f>'Warehouse Management'!B549+5</f>
        <v>44409</v>
      </c>
      <c r="C549" s="12" t="s">
        <v>4130</v>
      </c>
      <c r="D549" s="12"/>
      <c r="E549" s="12" t="s">
        <v>4130</v>
      </c>
      <c r="F549" s="12" t="s">
        <v>4149</v>
      </c>
      <c r="G549" s="25" t="s">
        <v>4153</v>
      </c>
      <c r="H549" s="25" t="s">
        <v>4181</v>
      </c>
      <c r="I549" s="12" t="s">
        <v>4182</v>
      </c>
      <c r="J549" s="12" t="s">
        <v>4169</v>
      </c>
      <c r="K549" s="12" t="str">
        <f>VLOOKUP(A549,'Customer data'!$C$2:$E$1010,3,0)</f>
        <v>CS-IND-152670</v>
      </c>
      <c r="L549" s="12">
        <v>3</v>
      </c>
      <c r="M549" s="12">
        <v>20</v>
      </c>
      <c r="N549" s="12" t="s">
        <v>4183</v>
      </c>
    </row>
    <row r="550" spans="1:14" hidden="1" x14ac:dyDescent="0.3">
      <c r="A550" s="12" t="s">
        <v>3208</v>
      </c>
      <c r="B550" s="21">
        <f>'Warehouse Management'!B550+5</f>
        <v>44409</v>
      </c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pans="1:14" x14ac:dyDescent="0.3">
      <c r="A551" s="12" t="s">
        <v>3210</v>
      </c>
      <c r="B551" s="21">
        <f>'Warehouse Management'!B551+5</f>
        <v>44409</v>
      </c>
      <c r="C551" s="12" t="s">
        <v>4130</v>
      </c>
      <c r="D551" s="12"/>
      <c r="E551" s="12" t="s">
        <v>4130</v>
      </c>
      <c r="F551" s="12" t="s">
        <v>4149</v>
      </c>
      <c r="G551" s="3" t="s">
        <v>4143</v>
      </c>
      <c r="H551" s="25" t="s">
        <v>4159</v>
      </c>
      <c r="I551" s="25" t="s">
        <v>4160</v>
      </c>
      <c r="J551" s="25" t="s">
        <v>4146</v>
      </c>
      <c r="K551" s="25" t="s">
        <v>4156</v>
      </c>
      <c r="L551" s="12">
        <v>6</v>
      </c>
      <c r="M551" s="12">
        <v>30</v>
      </c>
      <c r="N551" s="12" t="s">
        <v>4157</v>
      </c>
    </row>
    <row r="552" spans="1:14" hidden="1" x14ac:dyDescent="0.3">
      <c r="A552" s="12" t="s">
        <v>3212</v>
      </c>
      <c r="B552" s="21">
        <f>'Warehouse Management'!B552+5</f>
        <v>44410</v>
      </c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pans="1:14" x14ac:dyDescent="0.3">
      <c r="A553" s="12" t="s">
        <v>2642</v>
      </c>
      <c r="B553" s="21">
        <f>'Warehouse Management'!B553+5</f>
        <v>44410</v>
      </c>
      <c r="C553" s="12"/>
      <c r="D553" s="12" t="s">
        <v>4131</v>
      </c>
      <c r="E553" s="12" t="s">
        <v>4131</v>
      </c>
      <c r="F553" s="12" t="s">
        <v>4158</v>
      </c>
      <c r="G553" s="25" t="s">
        <v>4153</v>
      </c>
      <c r="H553" s="25" t="s">
        <v>4154</v>
      </c>
      <c r="I553" s="25" t="s">
        <v>4155</v>
      </c>
      <c r="J553" s="25" t="s">
        <v>4146</v>
      </c>
      <c r="K553" s="25" t="s">
        <v>4156</v>
      </c>
      <c r="L553" s="25">
        <v>5</v>
      </c>
      <c r="M553" s="12">
        <v>80</v>
      </c>
      <c r="N553" s="12" t="s">
        <v>4166</v>
      </c>
    </row>
    <row r="554" spans="1:14" x14ac:dyDescent="0.3">
      <c r="A554" s="12" t="s">
        <v>3216</v>
      </c>
      <c r="B554" s="21">
        <f>'Warehouse Management'!B554+5</f>
        <v>44410</v>
      </c>
      <c r="C554" s="12"/>
      <c r="D554" s="12" t="s">
        <v>4131</v>
      </c>
      <c r="E554" s="12" t="s">
        <v>4131</v>
      </c>
      <c r="F554" s="12" t="s">
        <v>4176</v>
      </c>
      <c r="G554" s="25" t="s">
        <v>4153</v>
      </c>
      <c r="H554" s="25" t="s">
        <v>4154</v>
      </c>
      <c r="I554" s="25" t="s">
        <v>4155</v>
      </c>
      <c r="J554" s="25" t="s">
        <v>4146</v>
      </c>
      <c r="K554" s="25" t="s">
        <v>4184</v>
      </c>
      <c r="L554" s="25">
        <v>2</v>
      </c>
      <c r="M554" s="12">
        <v>80</v>
      </c>
      <c r="N554" s="12" t="s">
        <v>4157</v>
      </c>
    </row>
    <row r="555" spans="1:14" hidden="1" x14ac:dyDescent="0.3">
      <c r="A555" s="12" t="s">
        <v>3218</v>
      </c>
      <c r="B555" s="21">
        <f>'Warehouse Management'!B555+5</f>
        <v>44411</v>
      </c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pans="1:14" hidden="1" x14ac:dyDescent="0.3">
      <c r="A556" s="12" t="s">
        <v>3220</v>
      </c>
      <c r="B556" s="21">
        <f>'Warehouse Management'!B556+5</f>
        <v>44411</v>
      </c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pans="1:14" x14ac:dyDescent="0.3">
      <c r="A557" s="12" t="s">
        <v>3222</v>
      </c>
      <c r="B557" s="21">
        <f>'Warehouse Management'!B557+5</f>
        <v>44411</v>
      </c>
      <c r="C557" s="12" t="s">
        <v>4130</v>
      </c>
      <c r="D557" s="12"/>
      <c r="E557" s="12" t="s">
        <v>4130</v>
      </c>
      <c r="F557" s="12" t="s">
        <v>4158</v>
      </c>
      <c r="G557" s="25" t="s">
        <v>4153</v>
      </c>
      <c r="H557" s="25" t="s">
        <v>4181</v>
      </c>
      <c r="I557" s="12" t="s">
        <v>4182</v>
      </c>
      <c r="J557" s="12" t="s">
        <v>4169</v>
      </c>
      <c r="K557" s="12" t="str">
        <f>VLOOKUP(A557,'Customer data'!$C$2:$E$1010,3,0)</f>
        <v>CS-GER-100719</v>
      </c>
      <c r="L557" s="12">
        <v>4</v>
      </c>
      <c r="M557" s="12">
        <v>20</v>
      </c>
      <c r="N557" s="12" t="s">
        <v>4183</v>
      </c>
    </row>
    <row r="558" spans="1:14" hidden="1" x14ac:dyDescent="0.3">
      <c r="A558" s="12" t="s">
        <v>3224</v>
      </c>
      <c r="B558" s="21">
        <f>'Warehouse Management'!B558+5</f>
        <v>44412</v>
      </c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pans="1:14" hidden="1" x14ac:dyDescent="0.3">
      <c r="A559" s="12" t="s">
        <v>3226</v>
      </c>
      <c r="B559" s="21">
        <f>'Warehouse Management'!B559+5</f>
        <v>44412</v>
      </c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pans="1:14" hidden="1" x14ac:dyDescent="0.3">
      <c r="A560" s="12" t="s">
        <v>3228</v>
      </c>
      <c r="B560" s="21">
        <f>'Warehouse Management'!B560+5</f>
        <v>44412</v>
      </c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pans="1:14" hidden="1" x14ac:dyDescent="0.3">
      <c r="A561" s="12" t="s">
        <v>3230</v>
      </c>
      <c r="B561" s="21">
        <f>'Warehouse Management'!B561+5</f>
        <v>44412</v>
      </c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pans="1:14" x14ac:dyDescent="0.3">
      <c r="A562" s="12" t="s">
        <v>3232</v>
      </c>
      <c r="B562" s="21">
        <f>'Warehouse Management'!B562+5</f>
        <v>44413</v>
      </c>
      <c r="C562" s="12"/>
      <c r="D562" s="12" t="s">
        <v>4131</v>
      </c>
      <c r="E562" s="12" t="s">
        <v>4131</v>
      </c>
      <c r="F562" s="12" t="s">
        <v>4149</v>
      </c>
      <c r="G562" s="25" t="s">
        <v>4153</v>
      </c>
      <c r="H562" s="25" t="s">
        <v>4154</v>
      </c>
      <c r="I562" s="25" t="s">
        <v>4161</v>
      </c>
      <c r="J562" s="25" t="s">
        <v>4162</v>
      </c>
      <c r="K562" s="25" t="s">
        <v>4189</v>
      </c>
      <c r="L562" s="25">
        <v>6</v>
      </c>
      <c r="M562" s="12">
        <v>70</v>
      </c>
      <c r="N562" s="12" t="s">
        <v>4174</v>
      </c>
    </row>
    <row r="563" spans="1:14" hidden="1" x14ac:dyDescent="0.3">
      <c r="A563" s="12" t="s">
        <v>3234</v>
      </c>
      <c r="B563" s="21">
        <f>'Warehouse Management'!B563+5</f>
        <v>44413</v>
      </c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pans="1:14" hidden="1" x14ac:dyDescent="0.3">
      <c r="A564" s="12" t="s">
        <v>3236</v>
      </c>
      <c r="B564" s="21">
        <f>'Warehouse Management'!B564+5</f>
        <v>44414</v>
      </c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pans="1:14" hidden="1" x14ac:dyDescent="0.3">
      <c r="A565" s="12" t="s">
        <v>3238</v>
      </c>
      <c r="B565" s="21">
        <f>'Warehouse Management'!B565+5</f>
        <v>44414</v>
      </c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pans="1:14" hidden="1" x14ac:dyDescent="0.3">
      <c r="A566" s="12" t="s">
        <v>3240</v>
      </c>
      <c r="B566" s="21">
        <f>'Warehouse Management'!B566+5</f>
        <v>44415</v>
      </c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pans="1:14" hidden="1" x14ac:dyDescent="0.3">
      <c r="A567" s="12" t="s">
        <v>3242</v>
      </c>
      <c r="B567" s="21">
        <f>'Warehouse Management'!B567+5</f>
        <v>44416</v>
      </c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pans="1:14" hidden="1" x14ac:dyDescent="0.3">
      <c r="A568" s="12" t="s">
        <v>3244</v>
      </c>
      <c r="B568" s="21">
        <f>'Warehouse Management'!B568+5</f>
        <v>44416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pans="1:14" x14ac:dyDescent="0.3">
      <c r="A569" s="12" t="s">
        <v>3246</v>
      </c>
      <c r="B569" s="21">
        <f>'Warehouse Management'!B569+5</f>
        <v>44416</v>
      </c>
      <c r="C569" s="12" t="s">
        <v>4130</v>
      </c>
      <c r="D569" s="12"/>
      <c r="E569" s="12" t="s">
        <v>4130</v>
      </c>
      <c r="F569" s="12" t="s">
        <v>4176</v>
      </c>
      <c r="G569" s="3" t="s">
        <v>4143</v>
      </c>
      <c r="H569" s="25" t="s">
        <v>4144</v>
      </c>
      <c r="I569" s="25" t="s">
        <v>4177</v>
      </c>
      <c r="J569" s="25" t="s">
        <v>4146</v>
      </c>
      <c r="K569" s="25" t="s">
        <v>4165</v>
      </c>
      <c r="L569" s="25">
        <v>5</v>
      </c>
      <c r="M569" s="12">
        <v>120</v>
      </c>
      <c r="N569" s="12" t="s">
        <v>4166</v>
      </c>
    </row>
    <row r="570" spans="1:14" hidden="1" x14ac:dyDescent="0.3">
      <c r="A570" s="12" t="s">
        <v>3248</v>
      </c>
      <c r="B570" s="21">
        <f>'Warehouse Management'!B570+5</f>
        <v>44417</v>
      </c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pans="1:14" hidden="1" x14ac:dyDescent="0.3">
      <c r="A571" s="12" t="s">
        <v>3250</v>
      </c>
      <c r="B571" s="21">
        <f>'Warehouse Management'!B571+5</f>
        <v>44418</v>
      </c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pans="1:14" hidden="1" x14ac:dyDescent="0.3">
      <c r="A572" s="12" t="s">
        <v>3252</v>
      </c>
      <c r="B572" s="21">
        <f>'Warehouse Management'!B572+5</f>
        <v>44419</v>
      </c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pans="1:14" hidden="1" x14ac:dyDescent="0.3">
      <c r="A573" s="12" t="s">
        <v>3254</v>
      </c>
      <c r="B573" s="21">
        <f>'Warehouse Management'!B573+5</f>
        <v>44419</v>
      </c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pans="1:14" hidden="1" x14ac:dyDescent="0.3">
      <c r="A574" s="12" t="s">
        <v>3256</v>
      </c>
      <c r="B574" s="21">
        <f>'Warehouse Management'!B574+5</f>
        <v>44419</v>
      </c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pans="1:14" hidden="1" x14ac:dyDescent="0.3">
      <c r="A575" s="12" t="s">
        <v>3258</v>
      </c>
      <c r="B575" s="21">
        <f>'Warehouse Management'!B575+5</f>
        <v>44419</v>
      </c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pans="1:14" hidden="1" x14ac:dyDescent="0.3">
      <c r="A576" s="12" t="s">
        <v>3260</v>
      </c>
      <c r="B576" s="21">
        <f>'Warehouse Management'!B576+5</f>
        <v>44420</v>
      </c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pans="1:14" hidden="1" x14ac:dyDescent="0.3">
      <c r="A577" s="12" t="s">
        <v>3262</v>
      </c>
      <c r="B577" s="21">
        <f>'Warehouse Management'!B577+5</f>
        <v>44420</v>
      </c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pans="1:14" hidden="1" x14ac:dyDescent="0.3">
      <c r="A578" s="12" t="s">
        <v>3264</v>
      </c>
      <c r="B578" s="21">
        <f>'Warehouse Management'!B578+5</f>
        <v>44421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pans="1:14" hidden="1" x14ac:dyDescent="0.3">
      <c r="A579" s="12" t="s">
        <v>3266</v>
      </c>
      <c r="B579" s="21">
        <f>'Warehouse Management'!B579+5</f>
        <v>44421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pans="1:14" hidden="1" x14ac:dyDescent="0.3">
      <c r="A580" s="12" t="s">
        <v>3268</v>
      </c>
      <c r="B580" s="21">
        <f>'Warehouse Management'!B580+5</f>
        <v>44421</v>
      </c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pans="1:14" x14ac:dyDescent="0.3">
      <c r="A581" s="12" t="s">
        <v>3270</v>
      </c>
      <c r="B581" s="21">
        <f>'Warehouse Management'!B581+5</f>
        <v>44422</v>
      </c>
      <c r="C581" s="12" t="s">
        <v>4130</v>
      </c>
      <c r="D581" s="12"/>
      <c r="E581" s="12" t="s">
        <v>4130</v>
      </c>
      <c r="F581" s="12" t="s">
        <v>4158</v>
      </c>
      <c r="G581" s="25" t="s">
        <v>4153</v>
      </c>
      <c r="H581" s="25" t="s">
        <v>4181</v>
      </c>
      <c r="I581" s="12" t="s">
        <v>4182</v>
      </c>
      <c r="J581" s="12" t="s">
        <v>4169</v>
      </c>
      <c r="K581" s="12" t="str">
        <f>VLOOKUP(A581,'Customer data'!$C$2:$E$1010,3,0)</f>
        <v>CS-CHI-100546</v>
      </c>
      <c r="L581" s="12">
        <v>4</v>
      </c>
      <c r="M581" s="12">
        <v>20</v>
      </c>
      <c r="N581" s="12" t="s">
        <v>4183</v>
      </c>
    </row>
    <row r="582" spans="1:14" hidden="1" x14ac:dyDescent="0.3">
      <c r="A582" s="12" t="s">
        <v>3272</v>
      </c>
      <c r="B582" s="21">
        <f>'Warehouse Management'!B582+5</f>
        <v>44422</v>
      </c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pans="1:14" hidden="1" x14ac:dyDescent="0.3">
      <c r="A583" s="12" t="s">
        <v>3274</v>
      </c>
      <c r="B583" s="21">
        <f>'Warehouse Management'!B583+5</f>
        <v>44422</v>
      </c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pans="1:14" hidden="1" x14ac:dyDescent="0.3">
      <c r="A584" s="12" t="s">
        <v>3276</v>
      </c>
      <c r="B584" s="21">
        <f>'Warehouse Management'!B584+5</f>
        <v>44422</v>
      </c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pans="1:14" hidden="1" x14ac:dyDescent="0.3">
      <c r="A585" s="12" t="s">
        <v>3278</v>
      </c>
      <c r="B585" s="21">
        <f>'Warehouse Management'!B585+5</f>
        <v>44423</v>
      </c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pans="1:14" hidden="1" x14ac:dyDescent="0.3">
      <c r="A586" s="12" t="s">
        <v>3280</v>
      </c>
      <c r="B586" s="21">
        <f>'Warehouse Management'!B586+5</f>
        <v>44423</v>
      </c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pans="1:14" hidden="1" x14ac:dyDescent="0.3">
      <c r="A587" s="12" t="s">
        <v>3282</v>
      </c>
      <c r="B587" s="21">
        <f>'Warehouse Management'!B587+5</f>
        <v>44423</v>
      </c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pans="1:14" hidden="1" x14ac:dyDescent="0.3">
      <c r="A588" s="12" t="s">
        <v>3284</v>
      </c>
      <c r="B588" s="21">
        <f>'Warehouse Management'!B588+5</f>
        <v>44425</v>
      </c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pans="1:14" x14ac:dyDescent="0.3">
      <c r="A589" s="12" t="s">
        <v>3286</v>
      </c>
      <c r="B589" s="21">
        <f>'Warehouse Management'!B589+5</f>
        <v>44425</v>
      </c>
      <c r="C589" s="12"/>
      <c r="D589" s="12" t="s">
        <v>4131</v>
      </c>
      <c r="E589" s="12" t="s">
        <v>4131</v>
      </c>
      <c r="F589" s="12" t="s">
        <v>4158</v>
      </c>
      <c r="G589" s="25" t="s">
        <v>4153</v>
      </c>
      <c r="H589" s="25" t="s">
        <v>4154</v>
      </c>
      <c r="I589" s="25" t="s">
        <v>4155</v>
      </c>
      <c r="J589" s="25" t="s">
        <v>4146</v>
      </c>
      <c r="K589" s="25" t="s">
        <v>4156</v>
      </c>
      <c r="L589" s="25">
        <v>9</v>
      </c>
      <c r="M589" s="12">
        <v>80</v>
      </c>
      <c r="N589" s="12" t="s">
        <v>4157</v>
      </c>
    </row>
    <row r="590" spans="1:14" hidden="1" x14ac:dyDescent="0.3">
      <c r="A590" s="12" t="s">
        <v>3288</v>
      </c>
      <c r="B590" s="21">
        <f>'Warehouse Management'!B590+5</f>
        <v>44425</v>
      </c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pans="1:14" x14ac:dyDescent="0.3">
      <c r="A591" s="12" t="s">
        <v>3290</v>
      </c>
      <c r="B591" s="21">
        <f>'Warehouse Management'!B591+5</f>
        <v>44426</v>
      </c>
      <c r="C591" s="12" t="s">
        <v>4130</v>
      </c>
      <c r="D591" s="12"/>
      <c r="E591" s="12" t="s">
        <v>4130</v>
      </c>
      <c r="F591" s="12" t="s">
        <v>4176</v>
      </c>
      <c r="G591" s="25" t="s">
        <v>4153</v>
      </c>
      <c r="H591" s="25" t="s">
        <v>4181</v>
      </c>
      <c r="I591" s="12" t="s">
        <v>4182</v>
      </c>
      <c r="J591" s="12" t="s">
        <v>4169</v>
      </c>
      <c r="K591" s="12" t="str">
        <f>VLOOKUP(A591,'Customer data'!$C$2:$E$1010,3,0)</f>
        <v>CS-CHI-100546</v>
      </c>
      <c r="L591" s="12">
        <v>4</v>
      </c>
      <c r="M591" s="12">
        <v>20</v>
      </c>
      <c r="N591" s="12" t="s">
        <v>4183</v>
      </c>
    </row>
    <row r="592" spans="1:14" x14ac:dyDescent="0.3">
      <c r="A592" s="12" t="s">
        <v>3292</v>
      </c>
      <c r="B592" s="21">
        <f>'Warehouse Management'!B592+5</f>
        <v>44426</v>
      </c>
      <c r="C592" s="12" t="s">
        <v>4130</v>
      </c>
      <c r="D592" s="12"/>
      <c r="E592" s="12" t="s">
        <v>4130</v>
      </c>
      <c r="F592" s="12" t="s">
        <v>4152</v>
      </c>
      <c r="G592" s="25" t="s">
        <v>4153</v>
      </c>
      <c r="H592" s="25" t="s">
        <v>4154</v>
      </c>
      <c r="I592" s="25" t="s">
        <v>4161</v>
      </c>
      <c r="J592" s="25" t="s">
        <v>4162</v>
      </c>
      <c r="K592" s="25" t="s">
        <v>4191</v>
      </c>
      <c r="L592" s="25">
        <v>4</v>
      </c>
      <c r="M592" s="12">
        <v>70</v>
      </c>
      <c r="N592" s="12" t="s">
        <v>4157</v>
      </c>
    </row>
    <row r="593" spans="1:14" x14ac:dyDescent="0.3">
      <c r="A593" s="12" t="s">
        <v>3294</v>
      </c>
      <c r="B593" s="21">
        <f>'Warehouse Management'!B593+5</f>
        <v>44426</v>
      </c>
      <c r="C593" s="12" t="s">
        <v>4130</v>
      </c>
      <c r="D593" s="12"/>
      <c r="E593" s="12" t="s">
        <v>4130</v>
      </c>
      <c r="F593" s="12" t="s">
        <v>4152</v>
      </c>
      <c r="G593" s="3" t="s">
        <v>4143</v>
      </c>
      <c r="H593" s="25" t="s">
        <v>4185</v>
      </c>
      <c r="I593" s="25" t="s">
        <v>4194</v>
      </c>
      <c r="J593" s="25" t="s">
        <v>4150</v>
      </c>
      <c r="K593" s="25" t="s">
        <v>4195</v>
      </c>
      <c r="L593" s="12">
        <v>2</v>
      </c>
      <c r="M593" s="12">
        <v>20</v>
      </c>
      <c r="N593" s="12" t="s">
        <v>4196</v>
      </c>
    </row>
    <row r="594" spans="1:14" hidden="1" x14ac:dyDescent="0.3">
      <c r="A594" s="12" t="s">
        <v>3296</v>
      </c>
      <c r="B594" s="21">
        <f>'Warehouse Management'!B594+5</f>
        <v>44427</v>
      </c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pans="1:14" x14ac:dyDescent="0.3">
      <c r="A595" s="12" t="s">
        <v>3298</v>
      </c>
      <c r="B595" s="21">
        <f>'Warehouse Management'!B595+5</f>
        <v>44427</v>
      </c>
      <c r="C595" s="12"/>
      <c r="D595" s="12" t="s">
        <v>4131</v>
      </c>
      <c r="E595" s="12" t="s">
        <v>4131</v>
      </c>
      <c r="F595" s="12" t="s">
        <v>4152</v>
      </c>
      <c r="G595" s="3" t="s">
        <v>4143</v>
      </c>
      <c r="H595" s="25" t="s">
        <v>4144</v>
      </c>
      <c r="I595" s="25" t="s">
        <v>4177</v>
      </c>
      <c r="J595" s="25" t="s">
        <v>4146</v>
      </c>
      <c r="K595" s="25" t="s">
        <v>4184</v>
      </c>
      <c r="L595" s="25">
        <v>5</v>
      </c>
      <c r="M595" s="12">
        <v>120</v>
      </c>
      <c r="N595" s="12" t="s">
        <v>4178</v>
      </c>
    </row>
    <row r="596" spans="1:14" x14ac:dyDescent="0.3">
      <c r="A596" s="12" t="s">
        <v>3300</v>
      </c>
      <c r="B596" s="21">
        <f>'Warehouse Management'!B596+5</f>
        <v>44427</v>
      </c>
      <c r="C596" s="12"/>
      <c r="D596" s="12" t="s">
        <v>4131</v>
      </c>
      <c r="E596" s="12" t="s">
        <v>4131</v>
      </c>
      <c r="F596" s="12" t="s">
        <v>4158</v>
      </c>
      <c r="G596" s="25" t="s">
        <v>4153</v>
      </c>
      <c r="H596" s="25" t="s">
        <v>4181</v>
      </c>
      <c r="I596" s="12" t="s">
        <v>4182</v>
      </c>
      <c r="J596" s="12" t="s">
        <v>4169</v>
      </c>
      <c r="K596" s="12" t="str">
        <f>VLOOKUP(A596,'Customer data'!$C$2:$E$1010,3,0)</f>
        <v>CS-CHI-100546</v>
      </c>
      <c r="L596" s="12">
        <v>4</v>
      </c>
      <c r="M596" s="12">
        <v>20</v>
      </c>
      <c r="N596" s="12" t="s">
        <v>4183</v>
      </c>
    </row>
    <row r="597" spans="1:14" x14ac:dyDescent="0.3">
      <c r="A597" s="12" t="s">
        <v>3302</v>
      </c>
      <c r="B597" s="21">
        <f>'Warehouse Management'!B597+5</f>
        <v>44427</v>
      </c>
      <c r="C597" s="12" t="s">
        <v>4130</v>
      </c>
      <c r="D597" s="12"/>
      <c r="E597" s="12" t="s">
        <v>4130</v>
      </c>
      <c r="F597" s="12" t="s">
        <v>4152</v>
      </c>
      <c r="G597" s="3" t="s">
        <v>4143</v>
      </c>
      <c r="H597" s="25" t="s">
        <v>4185</v>
      </c>
      <c r="I597" s="25" t="s">
        <v>4194</v>
      </c>
      <c r="J597" s="25" t="s">
        <v>4150</v>
      </c>
      <c r="K597" s="25" t="s">
        <v>4198</v>
      </c>
      <c r="L597" s="12">
        <v>7</v>
      </c>
      <c r="M597" s="12">
        <v>20</v>
      </c>
      <c r="N597" s="12" t="s">
        <v>4196</v>
      </c>
    </row>
    <row r="598" spans="1:14" hidden="1" x14ac:dyDescent="0.3">
      <c r="A598" s="12" t="s">
        <v>3304</v>
      </c>
      <c r="B598" s="21">
        <f>'Warehouse Management'!B598+5</f>
        <v>44428</v>
      </c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pans="1:14" hidden="1" x14ac:dyDescent="0.3">
      <c r="A599" s="12" t="s">
        <v>3306</v>
      </c>
      <c r="B599" s="21">
        <f>'Warehouse Management'!B599+5</f>
        <v>44428</v>
      </c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pans="1:14" hidden="1" x14ac:dyDescent="0.3">
      <c r="A600" s="12" t="s">
        <v>3308</v>
      </c>
      <c r="B600" s="21">
        <f>'Warehouse Management'!B600+5</f>
        <v>44428</v>
      </c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pans="1:14" hidden="1" x14ac:dyDescent="0.3">
      <c r="A601" s="12" t="s">
        <v>3310</v>
      </c>
      <c r="B601" s="21">
        <f>'Warehouse Management'!B601+5</f>
        <v>44429</v>
      </c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pans="1:14" hidden="1" x14ac:dyDescent="0.3">
      <c r="A602" s="12" t="s">
        <v>3312</v>
      </c>
      <c r="B602" s="21">
        <f>'Warehouse Management'!B602+5</f>
        <v>44429</v>
      </c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pans="1:14" hidden="1" x14ac:dyDescent="0.3">
      <c r="A603" s="12" t="s">
        <v>3314</v>
      </c>
      <c r="B603" s="21">
        <f>'Warehouse Management'!B603+5</f>
        <v>44430</v>
      </c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pans="1:14" hidden="1" x14ac:dyDescent="0.3">
      <c r="A604" s="12" t="s">
        <v>3316</v>
      </c>
      <c r="B604" s="21">
        <f>'Warehouse Management'!B604+5</f>
        <v>44430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pans="1:14" hidden="1" x14ac:dyDescent="0.3">
      <c r="A605" s="12" t="s">
        <v>3318</v>
      </c>
      <c r="B605" s="21">
        <f>'Warehouse Management'!B605+5</f>
        <v>44430</v>
      </c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pans="1:14" hidden="1" x14ac:dyDescent="0.3">
      <c r="A606" s="12" t="s">
        <v>3320</v>
      </c>
      <c r="B606" s="21">
        <f>'Warehouse Management'!B606+5</f>
        <v>44431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pans="1:14" x14ac:dyDescent="0.3">
      <c r="A607" s="12" t="s">
        <v>3322</v>
      </c>
      <c r="B607" s="21">
        <f>'Warehouse Management'!B607+5</f>
        <v>44431</v>
      </c>
      <c r="C607" s="12" t="s">
        <v>4130</v>
      </c>
      <c r="D607" s="12"/>
      <c r="E607" s="12" t="s">
        <v>4130</v>
      </c>
      <c r="F607" s="12" t="s">
        <v>4149</v>
      </c>
      <c r="G607" s="25" t="s">
        <v>4153</v>
      </c>
      <c r="H607" s="25" t="s">
        <v>4154</v>
      </c>
      <c r="I607" s="25" t="s">
        <v>4155</v>
      </c>
      <c r="J607" s="25" t="s">
        <v>4146</v>
      </c>
      <c r="K607" s="25" t="s">
        <v>4184</v>
      </c>
      <c r="L607" s="25">
        <v>10</v>
      </c>
      <c r="M607" s="12">
        <v>80</v>
      </c>
      <c r="N607" s="12" t="s">
        <v>4157</v>
      </c>
    </row>
    <row r="608" spans="1:14" x14ac:dyDescent="0.3">
      <c r="A608" s="12" t="s">
        <v>3324</v>
      </c>
      <c r="B608" s="21">
        <f>'Warehouse Management'!B608+5</f>
        <v>44432</v>
      </c>
      <c r="C608" s="12"/>
      <c r="D608" s="12" t="s">
        <v>4131</v>
      </c>
      <c r="E608" s="12" t="s">
        <v>4131</v>
      </c>
      <c r="F608" s="12" t="s">
        <v>4152</v>
      </c>
      <c r="G608" s="25" t="s">
        <v>4153</v>
      </c>
      <c r="H608" s="25" t="s">
        <v>4154</v>
      </c>
      <c r="I608" s="25" t="s">
        <v>4155</v>
      </c>
      <c r="J608" s="25" t="s">
        <v>4146</v>
      </c>
      <c r="K608" s="25" t="s">
        <v>4156</v>
      </c>
      <c r="L608" s="25">
        <v>10</v>
      </c>
      <c r="M608" s="12">
        <v>80</v>
      </c>
      <c r="N608" s="12" t="s">
        <v>4166</v>
      </c>
    </row>
    <row r="609" spans="1:14" hidden="1" x14ac:dyDescent="0.3">
      <c r="A609" s="12" t="s">
        <v>3326</v>
      </c>
      <c r="B609" s="21">
        <f>'Warehouse Management'!B609+5</f>
        <v>44432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pans="1:14" hidden="1" x14ac:dyDescent="0.3">
      <c r="A610" s="12" t="s">
        <v>3328</v>
      </c>
      <c r="B610" s="21">
        <f>'Warehouse Management'!B610+5</f>
        <v>44432</v>
      </c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pans="1:14" hidden="1" x14ac:dyDescent="0.3">
      <c r="A611" s="12" t="s">
        <v>3330</v>
      </c>
      <c r="B611" s="21">
        <f>'Warehouse Management'!B611+5</f>
        <v>44433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pans="1:14" hidden="1" x14ac:dyDescent="0.3">
      <c r="A612" s="12" t="s">
        <v>3332</v>
      </c>
      <c r="B612" s="21">
        <f>'Warehouse Management'!B612+5</f>
        <v>44433</v>
      </c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pans="1:14" hidden="1" x14ac:dyDescent="0.3">
      <c r="A613" s="12" t="s">
        <v>3334</v>
      </c>
      <c r="B613" s="21">
        <f>'Warehouse Management'!B613+5</f>
        <v>44433</v>
      </c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pans="1:14" x14ac:dyDescent="0.3">
      <c r="A614" s="12" t="s">
        <v>3336</v>
      </c>
      <c r="B614" s="21">
        <f>'Warehouse Management'!B614+5</f>
        <v>44434</v>
      </c>
      <c r="C614" s="12"/>
      <c r="D614" s="12" t="s">
        <v>4131</v>
      </c>
      <c r="E614" s="12" t="s">
        <v>4131</v>
      </c>
      <c r="F614" s="12" t="s">
        <v>4149</v>
      </c>
      <c r="G614" s="25" t="s">
        <v>4153</v>
      </c>
      <c r="H614" s="25" t="s">
        <v>4181</v>
      </c>
      <c r="I614" s="12" t="s">
        <v>4182</v>
      </c>
      <c r="J614" s="12" t="s">
        <v>4169</v>
      </c>
      <c r="K614" s="12" t="str">
        <f>VLOOKUP(A614,'Customer data'!$C$2:$E$1010,3,0)</f>
        <v>CS-CHI-100546</v>
      </c>
      <c r="L614" s="12">
        <v>4</v>
      </c>
      <c r="M614" s="12">
        <v>20</v>
      </c>
      <c r="N614" s="12" t="s">
        <v>4183</v>
      </c>
    </row>
    <row r="615" spans="1:14" x14ac:dyDescent="0.3">
      <c r="A615" s="12" t="s">
        <v>3338</v>
      </c>
      <c r="B615" s="21">
        <f>'Warehouse Management'!B615+5</f>
        <v>44434</v>
      </c>
      <c r="C615" s="12"/>
      <c r="D615" s="12" t="s">
        <v>4131</v>
      </c>
      <c r="E615" s="12" t="s">
        <v>4131</v>
      </c>
      <c r="F615" s="12" t="s">
        <v>4176</v>
      </c>
      <c r="G615" s="3" t="s">
        <v>4143</v>
      </c>
      <c r="H615" s="25" t="s">
        <v>4144</v>
      </c>
      <c r="I615" s="25" t="s">
        <v>4145</v>
      </c>
      <c r="J615" s="25" t="s">
        <v>4150</v>
      </c>
      <c r="K615" s="25" t="s">
        <v>4198</v>
      </c>
      <c r="L615" s="25">
        <v>10</v>
      </c>
      <c r="M615" s="12">
        <v>110</v>
      </c>
      <c r="N615" s="12" t="s">
        <v>4148</v>
      </c>
    </row>
    <row r="616" spans="1:14" hidden="1" x14ac:dyDescent="0.3">
      <c r="A616" s="12" t="s">
        <v>3340</v>
      </c>
      <c r="B616" s="21">
        <f>'Warehouse Management'!B616+5</f>
        <v>44435</v>
      </c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 t="s">
        <v>4157</v>
      </c>
    </row>
    <row r="617" spans="1:14" hidden="1" x14ac:dyDescent="0.3">
      <c r="A617" s="12" t="s">
        <v>3342</v>
      </c>
      <c r="B617" s="21">
        <f>'Warehouse Management'!B617+5</f>
        <v>44435</v>
      </c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 t="s">
        <v>4166</v>
      </c>
    </row>
    <row r="618" spans="1:14" hidden="1" x14ac:dyDescent="0.3">
      <c r="A618" s="12" t="s">
        <v>3344</v>
      </c>
      <c r="B618" s="21">
        <f>'Warehouse Management'!B618+5</f>
        <v>44435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pans="1:14" hidden="1" x14ac:dyDescent="0.3">
      <c r="A619" s="12" t="s">
        <v>3346</v>
      </c>
      <c r="B619" s="21">
        <f>'Warehouse Management'!B619+5</f>
        <v>44435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pans="1:14" hidden="1" x14ac:dyDescent="0.3">
      <c r="A620" s="12" t="s">
        <v>3348</v>
      </c>
      <c r="B620" s="21">
        <f>'Warehouse Management'!B620+5</f>
        <v>44436</v>
      </c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pans="1:14" hidden="1" x14ac:dyDescent="0.3">
      <c r="A621" s="12" t="s">
        <v>3350</v>
      </c>
      <c r="B621" s="21">
        <f>'Warehouse Management'!B621+5</f>
        <v>44436</v>
      </c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pans="1:14" hidden="1" x14ac:dyDescent="0.3">
      <c r="A622" s="12" t="s">
        <v>2244</v>
      </c>
      <c r="B622" s="21">
        <f>'Warehouse Management'!B622+5</f>
        <v>44437</v>
      </c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pans="1:14" hidden="1" x14ac:dyDescent="0.3">
      <c r="A623" s="12" t="s">
        <v>3354</v>
      </c>
      <c r="B623" s="21">
        <f>'Warehouse Management'!B623+5</f>
        <v>44438</v>
      </c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pans="1:14" x14ac:dyDescent="0.3">
      <c r="A624" s="12" t="s">
        <v>3356</v>
      </c>
      <c r="B624" s="21">
        <f>'Warehouse Management'!B624+5</f>
        <v>44438</v>
      </c>
      <c r="C624" s="12"/>
      <c r="D624" s="12" t="s">
        <v>4131</v>
      </c>
      <c r="E624" s="12" t="s">
        <v>4131</v>
      </c>
      <c r="F624" s="12" t="s">
        <v>4158</v>
      </c>
      <c r="G624" s="25" t="s">
        <v>4153</v>
      </c>
      <c r="H624" s="25" t="s">
        <v>4181</v>
      </c>
      <c r="I624" s="12" t="s">
        <v>4182</v>
      </c>
      <c r="J624" s="12" t="s">
        <v>4169</v>
      </c>
      <c r="K624" s="12" t="str">
        <f>VLOOKUP(A624,'Customer data'!$C$2:$E$1010,3,0)</f>
        <v>CS-IND-152670</v>
      </c>
      <c r="L624" s="12">
        <v>2</v>
      </c>
      <c r="M624" s="12">
        <v>20</v>
      </c>
      <c r="N624" s="12" t="s">
        <v>4183</v>
      </c>
    </row>
    <row r="625" spans="1:14" hidden="1" x14ac:dyDescent="0.3">
      <c r="A625" s="12" t="s">
        <v>3358</v>
      </c>
      <c r="B625" s="21">
        <f>'Warehouse Management'!B625+5</f>
        <v>44438</v>
      </c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pans="1:14" x14ac:dyDescent="0.3">
      <c r="A626" s="12" t="s">
        <v>3360</v>
      </c>
      <c r="B626" s="21">
        <f>'Warehouse Management'!B626+5</f>
        <v>44439</v>
      </c>
      <c r="C626" s="12"/>
      <c r="D626" s="12" t="s">
        <v>4131</v>
      </c>
      <c r="E626" s="12" t="s">
        <v>4131</v>
      </c>
      <c r="F626" s="12" t="s">
        <v>4158</v>
      </c>
      <c r="G626" s="25" t="s">
        <v>4153</v>
      </c>
      <c r="H626" s="25" t="s">
        <v>4154</v>
      </c>
      <c r="I626" s="25" t="s">
        <v>4161</v>
      </c>
      <c r="J626" s="25" t="s">
        <v>4162</v>
      </c>
      <c r="K626" s="25" t="s">
        <v>4179</v>
      </c>
      <c r="L626" s="25">
        <v>10</v>
      </c>
      <c r="M626" s="12">
        <v>70</v>
      </c>
      <c r="N626" s="12" t="s">
        <v>4157</v>
      </c>
    </row>
    <row r="627" spans="1:14" hidden="1" x14ac:dyDescent="0.3">
      <c r="A627" s="12" t="s">
        <v>3362</v>
      </c>
      <c r="B627" s="21">
        <f>'Warehouse Management'!B627+5</f>
        <v>44439</v>
      </c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pans="1:14" hidden="1" x14ac:dyDescent="0.3">
      <c r="A628" s="12" t="s">
        <v>3364</v>
      </c>
      <c r="B628" s="21">
        <f>'Warehouse Management'!B628+5</f>
        <v>44439</v>
      </c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pans="1:14" hidden="1" x14ac:dyDescent="0.3">
      <c r="A629" s="12" t="s">
        <v>3366</v>
      </c>
      <c r="B629" s="21">
        <f>'Warehouse Management'!B629+5</f>
        <v>44440</v>
      </c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pans="1:14" hidden="1" x14ac:dyDescent="0.3">
      <c r="A630" s="12" t="s">
        <v>3368</v>
      </c>
      <c r="B630" s="21">
        <f>'Warehouse Management'!B630+5</f>
        <v>44440</v>
      </c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pans="1:14" x14ac:dyDescent="0.3">
      <c r="A631" s="12" t="s">
        <v>3370</v>
      </c>
      <c r="B631" s="21">
        <f>'Warehouse Management'!B631+5</f>
        <v>44440</v>
      </c>
      <c r="C631" s="12"/>
      <c r="D631" s="12" t="s">
        <v>4131</v>
      </c>
      <c r="E631" s="12" t="s">
        <v>4131</v>
      </c>
      <c r="F631" s="12" t="s">
        <v>4158</v>
      </c>
      <c r="G631" s="3" t="s">
        <v>4143</v>
      </c>
      <c r="H631" s="25" t="s">
        <v>4144</v>
      </c>
      <c r="I631" s="25" t="s">
        <v>4145</v>
      </c>
      <c r="J631" s="25" t="s">
        <v>4150</v>
      </c>
      <c r="K631" s="25" t="s">
        <v>4198</v>
      </c>
      <c r="L631" s="25">
        <v>8</v>
      </c>
      <c r="M631" s="12">
        <v>110</v>
      </c>
      <c r="N631" s="12" t="s">
        <v>4148</v>
      </c>
    </row>
    <row r="632" spans="1:14" hidden="1" x14ac:dyDescent="0.3">
      <c r="A632" s="12" t="s">
        <v>3372</v>
      </c>
      <c r="B632" s="21">
        <f>'Warehouse Management'!B632+5</f>
        <v>44441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 t="s">
        <v>4157</v>
      </c>
    </row>
    <row r="633" spans="1:14" hidden="1" x14ac:dyDescent="0.3">
      <c r="A633" s="12" t="s">
        <v>3374</v>
      </c>
      <c r="B633" s="21">
        <f>'Warehouse Management'!B633+5</f>
        <v>44441</v>
      </c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 t="s">
        <v>4166</v>
      </c>
    </row>
    <row r="634" spans="1:14" hidden="1" x14ac:dyDescent="0.3">
      <c r="A634" s="12" t="s">
        <v>3376</v>
      </c>
      <c r="B634" s="21">
        <f>'Warehouse Management'!B634+5</f>
        <v>44442</v>
      </c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pans="1:14" hidden="1" x14ac:dyDescent="0.3">
      <c r="A635" s="12" t="s">
        <v>3378</v>
      </c>
      <c r="B635" s="21">
        <f>'Warehouse Management'!B635+5</f>
        <v>44442</v>
      </c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pans="1:14" x14ac:dyDescent="0.3">
      <c r="A636" s="12" t="s">
        <v>3380</v>
      </c>
      <c r="B636" s="21">
        <f>'Warehouse Management'!B636+5</f>
        <v>44442</v>
      </c>
      <c r="C636" s="12" t="s">
        <v>4130</v>
      </c>
      <c r="D636" s="12"/>
      <c r="E636" s="12" t="s">
        <v>4130</v>
      </c>
      <c r="F636" s="12" t="s">
        <v>4158</v>
      </c>
      <c r="G636" s="3" t="s">
        <v>4143</v>
      </c>
      <c r="H636" s="25" t="s">
        <v>4167</v>
      </c>
      <c r="I636" s="25" t="s">
        <v>4168</v>
      </c>
      <c r="J636" s="12" t="s">
        <v>4169</v>
      </c>
      <c r="K636" s="25" t="s">
        <v>2109</v>
      </c>
      <c r="L636" s="12">
        <v>1</v>
      </c>
      <c r="M636" s="12">
        <v>10</v>
      </c>
      <c r="N636" s="12" t="s">
        <v>4170</v>
      </c>
    </row>
    <row r="637" spans="1:14" hidden="1" x14ac:dyDescent="0.3">
      <c r="A637" s="12" t="s">
        <v>3382</v>
      </c>
      <c r="B637" s="21">
        <f>'Warehouse Management'!B637+5</f>
        <v>44443</v>
      </c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pans="1:14" hidden="1" x14ac:dyDescent="0.3">
      <c r="A638" s="12" t="s">
        <v>3384</v>
      </c>
      <c r="B638" s="21">
        <f>'Warehouse Management'!B638+5</f>
        <v>44443</v>
      </c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pans="1:14" hidden="1" x14ac:dyDescent="0.3">
      <c r="A639" s="12" t="s">
        <v>3386</v>
      </c>
      <c r="B639" s="21">
        <f>'Warehouse Management'!B639+5</f>
        <v>44443</v>
      </c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pans="1:14" hidden="1" x14ac:dyDescent="0.3">
      <c r="A640" s="12" t="s">
        <v>3388</v>
      </c>
      <c r="B640" s="21">
        <f>'Warehouse Management'!B640+5</f>
        <v>44444</v>
      </c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pans="1:14" hidden="1" x14ac:dyDescent="0.3">
      <c r="A641" s="12" t="s">
        <v>3390</v>
      </c>
      <c r="B641" s="21">
        <f>'Warehouse Management'!B641+5</f>
        <v>44444</v>
      </c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pans="1:14" x14ac:dyDescent="0.3">
      <c r="A642" s="12" t="s">
        <v>3392</v>
      </c>
      <c r="B642" s="21">
        <f>'Warehouse Management'!B642+5</f>
        <v>44445</v>
      </c>
      <c r="C642" s="12"/>
      <c r="D642" s="12" t="s">
        <v>4131</v>
      </c>
      <c r="E642" s="12" t="s">
        <v>4131</v>
      </c>
      <c r="F642" s="12" t="s">
        <v>4158</v>
      </c>
      <c r="G642" s="25" t="s">
        <v>4153</v>
      </c>
      <c r="H642" s="25" t="s">
        <v>4154</v>
      </c>
      <c r="I642" s="25" t="s">
        <v>4155</v>
      </c>
      <c r="J642" s="25" t="s">
        <v>4146</v>
      </c>
      <c r="K642" s="25" t="s">
        <v>4147</v>
      </c>
      <c r="L642" s="25">
        <v>9</v>
      </c>
      <c r="M642" s="12">
        <v>80</v>
      </c>
      <c r="N642" s="12" t="s">
        <v>4157</v>
      </c>
    </row>
    <row r="643" spans="1:14" hidden="1" x14ac:dyDescent="0.3">
      <c r="A643" s="12" t="s">
        <v>3394</v>
      </c>
      <c r="B643" s="21">
        <f>'Warehouse Management'!B643+5</f>
        <v>44445</v>
      </c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pans="1:14" hidden="1" x14ac:dyDescent="0.3">
      <c r="A644" s="12" t="s">
        <v>3396</v>
      </c>
      <c r="B644" s="21">
        <f>'Warehouse Management'!B644+5</f>
        <v>44445</v>
      </c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pans="1:14" x14ac:dyDescent="0.3">
      <c r="A645" s="12" t="s">
        <v>3398</v>
      </c>
      <c r="B645" s="21">
        <f>'Warehouse Management'!B645+5</f>
        <v>44446</v>
      </c>
      <c r="C645" s="12" t="s">
        <v>4130</v>
      </c>
      <c r="D645" s="12"/>
      <c r="E645" s="12" t="s">
        <v>4130</v>
      </c>
      <c r="F645" s="12" t="s">
        <v>4152</v>
      </c>
      <c r="G645" s="25" t="s">
        <v>4153</v>
      </c>
      <c r="H645" s="25" t="s">
        <v>4154</v>
      </c>
      <c r="I645" s="25" t="s">
        <v>4161</v>
      </c>
      <c r="J645" s="25" t="s">
        <v>4162</v>
      </c>
      <c r="K645" s="25" t="s">
        <v>4199</v>
      </c>
      <c r="L645" s="25">
        <v>8</v>
      </c>
      <c r="M645" s="12">
        <v>70</v>
      </c>
      <c r="N645" s="12" t="s">
        <v>4166</v>
      </c>
    </row>
    <row r="646" spans="1:14" x14ac:dyDescent="0.3">
      <c r="A646" s="12" t="s">
        <v>3400</v>
      </c>
      <c r="B646" s="21">
        <f>'Warehouse Management'!B646+5</f>
        <v>44446</v>
      </c>
      <c r="C646" s="12"/>
      <c r="D646" s="12" t="s">
        <v>4131</v>
      </c>
      <c r="E646" s="12" t="s">
        <v>4131</v>
      </c>
      <c r="F646" s="12" t="s">
        <v>4149</v>
      </c>
      <c r="G646" s="25" t="s">
        <v>4153</v>
      </c>
      <c r="H646" s="25" t="s">
        <v>4181</v>
      </c>
      <c r="I646" s="12" t="s">
        <v>4182</v>
      </c>
      <c r="J646" s="12" t="s">
        <v>4169</v>
      </c>
      <c r="K646" s="12" t="str">
        <f>VLOOKUP(A646,'Customer data'!$C$2:$E$1010,3,0)</f>
        <v>CS-IND-152670</v>
      </c>
      <c r="L646" s="12">
        <v>3</v>
      </c>
      <c r="M646" s="12">
        <v>20</v>
      </c>
      <c r="N646" s="12" t="s">
        <v>4183</v>
      </c>
    </row>
    <row r="647" spans="1:14" hidden="1" x14ac:dyDescent="0.3">
      <c r="A647" s="12" t="s">
        <v>3402</v>
      </c>
      <c r="B647" s="21">
        <f>'Warehouse Management'!B647+5</f>
        <v>44446</v>
      </c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pans="1:14" hidden="1" x14ac:dyDescent="0.3">
      <c r="A648" s="12" t="s">
        <v>3404</v>
      </c>
      <c r="B648" s="21">
        <f>'Warehouse Management'!B648+5</f>
        <v>44446</v>
      </c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pans="1:14" hidden="1" x14ac:dyDescent="0.3">
      <c r="A649" s="12" t="s">
        <v>3406</v>
      </c>
      <c r="B649" s="21">
        <f>'Warehouse Management'!B649+5</f>
        <v>44447</v>
      </c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pans="1:14" hidden="1" x14ac:dyDescent="0.3">
      <c r="A650" s="12" t="s">
        <v>3408</v>
      </c>
      <c r="B650" s="21">
        <f>'Warehouse Management'!B650+5</f>
        <v>44447</v>
      </c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pans="1:14" hidden="1" x14ac:dyDescent="0.3">
      <c r="A651" s="12" t="s">
        <v>3410</v>
      </c>
      <c r="B651" s="21">
        <f>'Warehouse Management'!B651+5</f>
        <v>44447</v>
      </c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pans="1:14" hidden="1" x14ac:dyDescent="0.3">
      <c r="A652" s="12" t="s">
        <v>3412</v>
      </c>
      <c r="B652" s="21">
        <f>'Warehouse Management'!B652+5</f>
        <v>44447</v>
      </c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pans="1:14" hidden="1" x14ac:dyDescent="0.3">
      <c r="A653" s="12" t="s">
        <v>3414</v>
      </c>
      <c r="B653" s="21">
        <f>'Warehouse Management'!B653+5</f>
        <v>44448</v>
      </c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pans="1:14" x14ac:dyDescent="0.3">
      <c r="A654" s="12" t="s">
        <v>3416</v>
      </c>
      <c r="B654" s="21">
        <f>'Warehouse Management'!B654+5</f>
        <v>44448</v>
      </c>
      <c r="C654" s="12" t="s">
        <v>4130</v>
      </c>
      <c r="D654" s="12"/>
      <c r="E654" s="12" t="s">
        <v>4130</v>
      </c>
      <c r="F654" s="12" t="s">
        <v>4176</v>
      </c>
      <c r="G654" s="25" t="s">
        <v>4153</v>
      </c>
      <c r="H654" s="25" t="s">
        <v>4181</v>
      </c>
      <c r="I654" s="12" t="s">
        <v>4182</v>
      </c>
      <c r="J654" s="12" t="s">
        <v>4169</v>
      </c>
      <c r="K654" s="12" t="str">
        <f>VLOOKUP(A654,'Customer data'!$C$2:$E$1010,3,0)</f>
        <v>CS-USA-100364</v>
      </c>
      <c r="L654" s="12">
        <v>3</v>
      </c>
      <c r="M654" s="12">
        <v>20</v>
      </c>
      <c r="N654" s="12" t="s">
        <v>4183</v>
      </c>
    </row>
    <row r="655" spans="1:14" hidden="1" x14ac:dyDescent="0.3">
      <c r="A655" s="12" t="s">
        <v>3418</v>
      </c>
      <c r="B655" s="21">
        <f>'Warehouse Management'!B655+5</f>
        <v>44448</v>
      </c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pans="1:14" hidden="1" x14ac:dyDescent="0.3">
      <c r="A656" s="12" t="s">
        <v>3420</v>
      </c>
      <c r="B656" s="21">
        <f>'Warehouse Management'!B656+5</f>
        <v>44449</v>
      </c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pans="1:14" x14ac:dyDescent="0.3">
      <c r="A657" s="12" t="s">
        <v>3422</v>
      </c>
      <c r="B657" s="21">
        <f>'Warehouse Management'!B657+5</f>
        <v>44449</v>
      </c>
      <c r="C657" s="12"/>
      <c r="D657" s="12" t="s">
        <v>4131</v>
      </c>
      <c r="E657" s="12" t="s">
        <v>4131</v>
      </c>
      <c r="F657" s="12" t="s">
        <v>4152</v>
      </c>
      <c r="G657" s="25" t="s">
        <v>4153</v>
      </c>
      <c r="H657" s="25" t="s">
        <v>4181</v>
      </c>
      <c r="I657" s="12" t="s">
        <v>4182</v>
      </c>
      <c r="J657" s="12" t="s">
        <v>4169</v>
      </c>
      <c r="K657" s="12" t="str">
        <f>VLOOKUP(A657,'Customer data'!$C$2:$E$1010,3,0)</f>
        <v>CS-USA-100364</v>
      </c>
      <c r="L657" s="12">
        <v>4</v>
      </c>
      <c r="M657" s="12">
        <v>20</v>
      </c>
      <c r="N657" s="12" t="s">
        <v>4183</v>
      </c>
    </row>
    <row r="658" spans="1:14" hidden="1" x14ac:dyDescent="0.3">
      <c r="A658" s="12" t="s">
        <v>3424</v>
      </c>
      <c r="B658" s="21">
        <f>'Warehouse Management'!B658+5</f>
        <v>44449</v>
      </c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pans="1:14" x14ac:dyDescent="0.3">
      <c r="A659" s="12" t="s">
        <v>3426</v>
      </c>
      <c r="B659" s="21">
        <f>'Warehouse Management'!B659+5</f>
        <v>44449</v>
      </c>
      <c r="C659" s="12"/>
      <c r="D659" s="12" t="s">
        <v>4131</v>
      </c>
      <c r="E659" s="12" t="s">
        <v>4131</v>
      </c>
      <c r="F659" s="12" t="s">
        <v>4152</v>
      </c>
      <c r="G659" s="3" t="s">
        <v>4143</v>
      </c>
      <c r="H659" s="25" t="s">
        <v>4144</v>
      </c>
      <c r="I659" s="25" t="s">
        <v>4145</v>
      </c>
      <c r="J659" s="25" t="s">
        <v>4150</v>
      </c>
      <c r="K659" s="25" t="s">
        <v>4198</v>
      </c>
      <c r="L659" s="25">
        <v>8</v>
      </c>
      <c r="M659" s="12">
        <v>110</v>
      </c>
      <c r="N659" s="12" t="s">
        <v>4157</v>
      </c>
    </row>
    <row r="660" spans="1:14" x14ac:dyDescent="0.3">
      <c r="A660" s="12" t="s">
        <v>3428</v>
      </c>
      <c r="B660" s="21">
        <f>'Warehouse Management'!B660+5</f>
        <v>44450</v>
      </c>
      <c r="C660" s="12" t="s">
        <v>4130</v>
      </c>
      <c r="D660" s="12"/>
      <c r="E660" s="12" t="s">
        <v>4130</v>
      </c>
      <c r="F660" s="12" t="s">
        <v>4158</v>
      </c>
      <c r="G660" s="3" t="s">
        <v>4143</v>
      </c>
      <c r="H660" s="25" t="s">
        <v>4144</v>
      </c>
      <c r="I660" s="25" t="s">
        <v>4145</v>
      </c>
      <c r="J660" s="25" t="s">
        <v>4150</v>
      </c>
      <c r="K660" s="25" t="s">
        <v>4198</v>
      </c>
      <c r="L660" s="25">
        <v>4</v>
      </c>
      <c r="M660" s="12">
        <v>110</v>
      </c>
      <c r="N660" s="12" t="s">
        <v>4148</v>
      </c>
    </row>
    <row r="661" spans="1:14" x14ac:dyDescent="0.3">
      <c r="A661" s="12" t="s">
        <v>3430</v>
      </c>
      <c r="B661" s="21">
        <f>'Warehouse Management'!B661+5</f>
        <v>44450</v>
      </c>
      <c r="C661" s="12"/>
      <c r="D661" s="12" t="s">
        <v>4131</v>
      </c>
      <c r="E661" s="12" t="s">
        <v>4131</v>
      </c>
      <c r="F661" s="12" t="s">
        <v>4152</v>
      </c>
      <c r="G661" s="25" t="s">
        <v>4153</v>
      </c>
      <c r="H661" s="25" t="s">
        <v>4181</v>
      </c>
      <c r="I661" s="12" t="s">
        <v>4182</v>
      </c>
      <c r="J661" s="12" t="s">
        <v>4169</v>
      </c>
      <c r="K661" s="12" t="str">
        <f>VLOOKUP(A661,'Customer data'!$C$2:$E$1010,3,0)</f>
        <v>CS-IND-152670</v>
      </c>
      <c r="L661" s="12">
        <v>2</v>
      </c>
      <c r="M661" s="12">
        <v>20</v>
      </c>
      <c r="N661" s="12" t="s">
        <v>4157</v>
      </c>
    </row>
    <row r="662" spans="1:14" hidden="1" x14ac:dyDescent="0.3">
      <c r="A662" s="12" t="s">
        <v>3432</v>
      </c>
      <c r="B662" s="21">
        <f>'Warehouse Management'!B662+5</f>
        <v>44450</v>
      </c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 t="s">
        <v>4166</v>
      </c>
    </row>
    <row r="663" spans="1:14" hidden="1" x14ac:dyDescent="0.3">
      <c r="A663" s="12" t="s">
        <v>3434</v>
      </c>
      <c r="B663" s="21">
        <f>'Warehouse Management'!B663+5</f>
        <v>44451</v>
      </c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pans="1:14" hidden="1" x14ac:dyDescent="0.3">
      <c r="A664" s="12" t="s">
        <v>3436</v>
      </c>
      <c r="B664" s="21">
        <f>'Warehouse Management'!B664+5</f>
        <v>44451</v>
      </c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pans="1:14" hidden="1" x14ac:dyDescent="0.3">
      <c r="A665" s="12" t="s">
        <v>3438</v>
      </c>
      <c r="B665" s="21">
        <f>'Warehouse Management'!B665+5</f>
        <v>44451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pans="1:14" hidden="1" x14ac:dyDescent="0.3">
      <c r="A666" s="12" t="s">
        <v>3440</v>
      </c>
      <c r="B666" s="21">
        <f>'Warehouse Management'!B666+5</f>
        <v>44452</v>
      </c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pans="1:14" hidden="1" x14ac:dyDescent="0.3">
      <c r="A667" s="12" t="s">
        <v>3442</v>
      </c>
      <c r="B667" s="21">
        <f>'Warehouse Management'!B667+5</f>
        <v>44452</v>
      </c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pans="1:14" hidden="1" x14ac:dyDescent="0.3">
      <c r="A668" s="12" t="s">
        <v>3444</v>
      </c>
      <c r="B668" s="21">
        <f>'Warehouse Management'!B668+5</f>
        <v>44453</v>
      </c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pans="1:14" hidden="1" x14ac:dyDescent="0.3">
      <c r="A669" s="12" t="s">
        <v>3446</v>
      </c>
      <c r="B669" s="21">
        <f>'Warehouse Management'!B669+5</f>
        <v>44453</v>
      </c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pans="1:14" hidden="1" x14ac:dyDescent="0.3">
      <c r="A670" s="12" t="s">
        <v>3448</v>
      </c>
      <c r="B670" s="21">
        <f>'Warehouse Management'!B670+5</f>
        <v>44453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pans="1:14" hidden="1" x14ac:dyDescent="0.3">
      <c r="A671" s="12" t="s">
        <v>3450</v>
      </c>
      <c r="B671" s="21">
        <f>'Warehouse Management'!B671+5</f>
        <v>44453</v>
      </c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pans="1:14" hidden="1" x14ac:dyDescent="0.3">
      <c r="A672" s="12" t="s">
        <v>3452</v>
      </c>
      <c r="B672" s="21">
        <f>'Warehouse Management'!B672+5</f>
        <v>44454</v>
      </c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pans="1:14" hidden="1" x14ac:dyDescent="0.3">
      <c r="A673" s="12" t="s">
        <v>3454</v>
      </c>
      <c r="B673" s="21">
        <f>'Warehouse Management'!B673+5</f>
        <v>44454</v>
      </c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pans="1:14" x14ac:dyDescent="0.3">
      <c r="A674" s="12" t="s">
        <v>3456</v>
      </c>
      <c r="B674" s="21">
        <f>'Warehouse Management'!B674+5</f>
        <v>44456</v>
      </c>
      <c r="C674" s="12"/>
      <c r="D674" s="12" t="s">
        <v>4131</v>
      </c>
      <c r="E674" s="12" t="s">
        <v>4131</v>
      </c>
      <c r="F674" s="12" t="s">
        <v>4149</v>
      </c>
      <c r="G674" s="25" t="s">
        <v>4153</v>
      </c>
      <c r="H674" s="25" t="s">
        <v>4181</v>
      </c>
      <c r="I674" s="12" t="s">
        <v>4182</v>
      </c>
      <c r="J674" s="12" t="s">
        <v>4169</v>
      </c>
      <c r="K674" s="12" t="str">
        <f>VLOOKUP(A674,'Customer data'!$C$2:$E$1010,3,0)</f>
        <v>CS-USA-100364</v>
      </c>
      <c r="L674" s="12">
        <v>3</v>
      </c>
      <c r="M674" s="12">
        <v>20</v>
      </c>
      <c r="N674" s="12" t="s">
        <v>4183</v>
      </c>
    </row>
    <row r="675" spans="1:14" x14ac:dyDescent="0.3">
      <c r="A675" s="12" t="s">
        <v>3458</v>
      </c>
      <c r="B675" s="21">
        <f>'Warehouse Management'!B675+5</f>
        <v>44456</v>
      </c>
      <c r="C675" s="12"/>
      <c r="D675" s="12" t="s">
        <v>4131</v>
      </c>
      <c r="E675" s="12" t="s">
        <v>4131</v>
      </c>
      <c r="F675" s="12" t="s">
        <v>4158</v>
      </c>
      <c r="G675" s="25" t="s">
        <v>4153</v>
      </c>
      <c r="H675" s="25" t="s">
        <v>4154</v>
      </c>
      <c r="I675" s="25" t="s">
        <v>4155</v>
      </c>
      <c r="J675" s="25" t="s">
        <v>4146</v>
      </c>
      <c r="K675" s="25" t="s">
        <v>4165</v>
      </c>
      <c r="L675" s="25">
        <v>4</v>
      </c>
      <c r="M675" s="12">
        <v>80</v>
      </c>
      <c r="N675" s="12" t="s">
        <v>4157</v>
      </c>
    </row>
    <row r="676" spans="1:14" x14ac:dyDescent="0.3">
      <c r="A676" s="12" t="s">
        <v>3460</v>
      </c>
      <c r="B676" s="21">
        <f>'Warehouse Management'!B676+5</f>
        <v>44456</v>
      </c>
      <c r="C676" s="12" t="s">
        <v>4130</v>
      </c>
      <c r="D676" s="12"/>
      <c r="E676" s="12" t="s">
        <v>4130</v>
      </c>
      <c r="F676" s="12" t="s">
        <v>4158</v>
      </c>
      <c r="G676" s="3" t="s">
        <v>4143</v>
      </c>
      <c r="H676" s="25" t="s">
        <v>4167</v>
      </c>
      <c r="I676" s="25" t="s">
        <v>4168</v>
      </c>
      <c r="J676" s="12" t="s">
        <v>4169</v>
      </c>
      <c r="K676" s="25" t="s">
        <v>2118</v>
      </c>
      <c r="L676" s="12">
        <v>2</v>
      </c>
      <c r="M676" s="12">
        <v>10</v>
      </c>
      <c r="N676" s="12" t="s">
        <v>4170</v>
      </c>
    </row>
    <row r="677" spans="1:14" hidden="1" x14ac:dyDescent="0.3">
      <c r="A677" s="12" t="s">
        <v>3462</v>
      </c>
      <c r="B677" s="21">
        <f>'Warehouse Management'!B677+5</f>
        <v>44456</v>
      </c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pans="1:14" hidden="1" x14ac:dyDescent="0.3">
      <c r="A678" s="12" t="s">
        <v>3464</v>
      </c>
      <c r="B678" s="21">
        <f>'Warehouse Management'!B678+5</f>
        <v>44457</v>
      </c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pans="1:14" hidden="1" x14ac:dyDescent="0.3">
      <c r="A679" s="12" t="s">
        <v>3466</v>
      </c>
      <c r="B679" s="21">
        <f>'Warehouse Management'!B679+5</f>
        <v>44457</v>
      </c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pans="1:14" hidden="1" x14ac:dyDescent="0.3">
      <c r="A680" s="12" t="s">
        <v>3468</v>
      </c>
      <c r="B680" s="21">
        <f>'Warehouse Management'!B680+5</f>
        <v>44458</v>
      </c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pans="1:14" hidden="1" x14ac:dyDescent="0.3">
      <c r="A681" s="12" t="s">
        <v>3470</v>
      </c>
      <c r="B681" s="21">
        <f>'Warehouse Management'!B681+5</f>
        <v>44458</v>
      </c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pans="1:14" hidden="1" x14ac:dyDescent="0.3">
      <c r="A682" s="12" t="s">
        <v>3472</v>
      </c>
      <c r="B682" s="21">
        <f>'Warehouse Management'!B682+5</f>
        <v>44458</v>
      </c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pans="1:14" hidden="1" x14ac:dyDescent="0.3">
      <c r="A683" s="12" t="s">
        <v>3474</v>
      </c>
      <c r="B683" s="21">
        <f>'Warehouse Management'!B683+5</f>
        <v>44458</v>
      </c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pans="1:14" hidden="1" x14ac:dyDescent="0.3">
      <c r="A684" s="12" t="s">
        <v>3476</v>
      </c>
      <c r="B684" s="21">
        <f>'Warehouse Management'!B684+5</f>
        <v>44459</v>
      </c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pans="1:14" hidden="1" x14ac:dyDescent="0.3">
      <c r="A685" s="12" t="s">
        <v>3478</v>
      </c>
      <c r="B685" s="21">
        <f>'Warehouse Management'!B685+5</f>
        <v>44459</v>
      </c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pans="1:14" hidden="1" x14ac:dyDescent="0.3">
      <c r="A686" s="12" t="s">
        <v>3480</v>
      </c>
      <c r="B686" s="21">
        <f>'Warehouse Management'!B686+5</f>
        <v>44460</v>
      </c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pans="1:14" hidden="1" x14ac:dyDescent="0.3">
      <c r="A687" s="12" t="s">
        <v>3482</v>
      </c>
      <c r="B687" s="21">
        <f>'Warehouse Management'!B687+5</f>
        <v>44460</v>
      </c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pans="1:14" hidden="1" x14ac:dyDescent="0.3">
      <c r="A688" s="12" t="s">
        <v>3484</v>
      </c>
      <c r="B688" s="21">
        <f>'Warehouse Management'!B688+5</f>
        <v>44460</v>
      </c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pans="1:14" x14ac:dyDescent="0.3">
      <c r="A689" s="12" t="s">
        <v>3486</v>
      </c>
      <c r="B689" s="21">
        <f>'Warehouse Management'!B689+5</f>
        <v>44461</v>
      </c>
      <c r="C689" s="12"/>
      <c r="D689" s="12" t="s">
        <v>4131</v>
      </c>
      <c r="E689" s="12" t="s">
        <v>4131</v>
      </c>
      <c r="F689" s="12" t="s">
        <v>4149</v>
      </c>
      <c r="G689" s="25" t="s">
        <v>4153</v>
      </c>
      <c r="H689" s="25" t="s">
        <v>4154</v>
      </c>
      <c r="I689" s="25" t="s">
        <v>4155</v>
      </c>
      <c r="J689" s="25" t="s">
        <v>4146</v>
      </c>
      <c r="K689" s="25" t="s">
        <v>4156</v>
      </c>
      <c r="L689" s="25">
        <v>7</v>
      </c>
      <c r="M689" s="12">
        <v>80</v>
      </c>
      <c r="N689" s="12" t="s">
        <v>4166</v>
      </c>
    </row>
    <row r="690" spans="1:14" x14ac:dyDescent="0.3">
      <c r="A690" s="12" t="s">
        <v>3488</v>
      </c>
      <c r="B690" s="21">
        <f>'Warehouse Management'!B690+5</f>
        <v>44461</v>
      </c>
      <c r="C690" s="12" t="s">
        <v>4130</v>
      </c>
      <c r="D690" s="12"/>
      <c r="E690" s="12" t="s">
        <v>4130</v>
      </c>
      <c r="F690" s="12" t="s">
        <v>4152</v>
      </c>
      <c r="G690" s="3" t="s">
        <v>4143</v>
      </c>
      <c r="H690" s="25" t="s">
        <v>4175</v>
      </c>
      <c r="I690" s="25" t="s">
        <v>4160</v>
      </c>
      <c r="J690" s="25" t="s">
        <v>4146</v>
      </c>
      <c r="K690" s="25" t="s">
        <v>4165</v>
      </c>
      <c r="L690" s="12">
        <v>2</v>
      </c>
      <c r="M690" s="12">
        <v>15</v>
      </c>
      <c r="N690" s="12" t="s">
        <v>4148</v>
      </c>
    </row>
    <row r="691" spans="1:14" x14ac:dyDescent="0.3">
      <c r="A691" s="12" t="s">
        <v>3490</v>
      </c>
      <c r="B691" s="21">
        <f>'Warehouse Management'!B691+5</f>
        <v>44462</v>
      </c>
      <c r="C691" s="12" t="s">
        <v>4130</v>
      </c>
      <c r="D691" s="12"/>
      <c r="E691" s="12" t="s">
        <v>4130</v>
      </c>
      <c r="F691" s="12" t="s">
        <v>4176</v>
      </c>
      <c r="G691" s="3" t="s">
        <v>4143</v>
      </c>
      <c r="H691" s="25" t="s">
        <v>4144</v>
      </c>
      <c r="I691" s="25" t="s">
        <v>4145</v>
      </c>
      <c r="J691" s="25" t="s">
        <v>4150</v>
      </c>
      <c r="K691" s="25" t="s">
        <v>4193</v>
      </c>
      <c r="L691" s="25">
        <v>7</v>
      </c>
      <c r="M691" s="12">
        <v>110</v>
      </c>
      <c r="N691" s="12" t="s">
        <v>4166</v>
      </c>
    </row>
    <row r="692" spans="1:14" hidden="1" x14ac:dyDescent="0.3">
      <c r="A692" s="12" t="s">
        <v>3492</v>
      </c>
      <c r="B692" s="21">
        <f>'Warehouse Management'!B692+5</f>
        <v>44462</v>
      </c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pans="1:14" hidden="1" x14ac:dyDescent="0.3">
      <c r="A693" s="12" t="s">
        <v>3494</v>
      </c>
      <c r="B693" s="21">
        <f>'Warehouse Management'!B693+5</f>
        <v>44462</v>
      </c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pans="1:14" hidden="1" x14ac:dyDescent="0.3">
      <c r="A694" s="12" t="s">
        <v>3496</v>
      </c>
      <c r="B694" s="21">
        <f>'Warehouse Management'!B694+5</f>
        <v>44463</v>
      </c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pans="1:14" hidden="1" x14ac:dyDescent="0.3">
      <c r="A695" s="12" t="s">
        <v>3498</v>
      </c>
      <c r="B695" s="21">
        <f>'Warehouse Management'!B695+5</f>
        <v>44464</v>
      </c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pans="1:14" hidden="1" x14ac:dyDescent="0.3">
      <c r="A696" s="12" t="s">
        <v>3500</v>
      </c>
      <c r="B696" s="21">
        <f>'Warehouse Management'!B696+5</f>
        <v>44464</v>
      </c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pans="1:14" hidden="1" x14ac:dyDescent="0.3">
      <c r="A697" s="12" t="s">
        <v>3502</v>
      </c>
      <c r="B697" s="21">
        <f>'Warehouse Management'!B697+5</f>
        <v>44464</v>
      </c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pans="1:14" hidden="1" x14ac:dyDescent="0.3">
      <c r="A698" s="12" t="s">
        <v>3504</v>
      </c>
      <c r="B698" s="21">
        <f>'Warehouse Management'!B698+5</f>
        <v>44464</v>
      </c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pans="1:14" hidden="1" x14ac:dyDescent="0.3">
      <c r="A699" s="12" t="s">
        <v>3506</v>
      </c>
      <c r="B699" s="21">
        <f>'Warehouse Management'!B699+5</f>
        <v>44465</v>
      </c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pans="1:14" x14ac:dyDescent="0.3">
      <c r="A700" s="12" t="s">
        <v>3508</v>
      </c>
      <c r="B700" s="21">
        <f>'Warehouse Management'!B700+5</f>
        <v>44465</v>
      </c>
      <c r="C700" s="12" t="s">
        <v>4130</v>
      </c>
      <c r="D700" s="12"/>
      <c r="E700" s="12" t="s">
        <v>4130</v>
      </c>
      <c r="F700" s="12" t="s">
        <v>4176</v>
      </c>
      <c r="G700" s="3" t="s">
        <v>4143</v>
      </c>
      <c r="H700" s="25" t="s">
        <v>4159</v>
      </c>
      <c r="I700" s="25" t="s">
        <v>4160</v>
      </c>
      <c r="J700" s="25" t="s">
        <v>4146</v>
      </c>
      <c r="K700" s="25" t="s">
        <v>4165</v>
      </c>
      <c r="L700" s="12">
        <v>4</v>
      </c>
      <c r="M700" s="12">
        <v>30</v>
      </c>
      <c r="N700" s="12" t="s">
        <v>4157</v>
      </c>
    </row>
    <row r="701" spans="1:14" hidden="1" x14ac:dyDescent="0.3">
      <c r="A701" s="12" t="s">
        <v>3510</v>
      </c>
      <c r="B701" s="21">
        <f>'Warehouse Management'!B701+5</f>
        <v>44466</v>
      </c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pans="1:14" hidden="1" x14ac:dyDescent="0.3">
      <c r="A702" s="12" t="s">
        <v>3512</v>
      </c>
      <c r="B702" s="21">
        <f>'Warehouse Management'!B702+5</f>
        <v>44466</v>
      </c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pans="1:14" hidden="1" x14ac:dyDescent="0.3">
      <c r="A703" s="12" t="s">
        <v>3514</v>
      </c>
      <c r="B703" s="21">
        <f>'Warehouse Management'!B703+5</f>
        <v>44467</v>
      </c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pans="1:14" hidden="1" x14ac:dyDescent="0.3">
      <c r="A704" s="12" t="s">
        <v>3516</v>
      </c>
      <c r="B704" s="21">
        <f>'Warehouse Management'!B704+5</f>
        <v>44467</v>
      </c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pans="1:14" hidden="1" x14ac:dyDescent="0.3">
      <c r="A705" s="12" t="s">
        <v>3518</v>
      </c>
      <c r="B705" s="21">
        <f>'Warehouse Management'!B705+5</f>
        <v>44468</v>
      </c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pans="1:14" hidden="1" x14ac:dyDescent="0.3">
      <c r="A706" s="12" t="s">
        <v>3520</v>
      </c>
      <c r="B706" s="21">
        <f>'Warehouse Management'!B706+5</f>
        <v>44468</v>
      </c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pans="1:14" hidden="1" x14ac:dyDescent="0.3">
      <c r="A707" s="12" t="s">
        <v>3522</v>
      </c>
      <c r="B707" s="21">
        <f>'Warehouse Management'!B707+5</f>
        <v>44468</v>
      </c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pans="1:14" hidden="1" x14ac:dyDescent="0.3">
      <c r="A708" s="12" t="s">
        <v>3524</v>
      </c>
      <c r="B708" s="21">
        <f>'Warehouse Management'!B708+5</f>
        <v>44469</v>
      </c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pans="1:14" hidden="1" x14ac:dyDescent="0.3">
      <c r="A709" s="12" t="s">
        <v>3526</v>
      </c>
      <c r="B709" s="21">
        <f>'Warehouse Management'!B709+5</f>
        <v>44470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pans="1:14" x14ac:dyDescent="0.3">
      <c r="A710" s="12" t="s">
        <v>3528</v>
      </c>
      <c r="B710" s="21">
        <f>'Warehouse Management'!B710+5</f>
        <v>44470</v>
      </c>
      <c r="C710" s="12" t="s">
        <v>4130</v>
      </c>
      <c r="D710" s="12"/>
      <c r="E710" s="12" t="s">
        <v>4130</v>
      </c>
      <c r="F710" s="12" t="s">
        <v>4176</v>
      </c>
      <c r="G710" s="3" t="s">
        <v>4143</v>
      </c>
      <c r="H710" s="25" t="s">
        <v>4159</v>
      </c>
      <c r="I710" s="25" t="s">
        <v>4160</v>
      </c>
      <c r="J710" s="25" t="s">
        <v>4146</v>
      </c>
      <c r="K710" s="25" t="s">
        <v>4165</v>
      </c>
      <c r="L710" s="12">
        <v>4</v>
      </c>
      <c r="M710" s="12">
        <v>30</v>
      </c>
      <c r="N710" s="12" t="s">
        <v>4166</v>
      </c>
    </row>
    <row r="711" spans="1:14" hidden="1" x14ac:dyDescent="0.3">
      <c r="A711" s="12" t="s">
        <v>3530</v>
      </c>
      <c r="B711" s="21">
        <f>'Warehouse Management'!B711+5</f>
        <v>44471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pans="1:14" hidden="1" x14ac:dyDescent="0.3">
      <c r="A712" s="12" t="s">
        <v>3532</v>
      </c>
      <c r="B712" s="21">
        <f>'Warehouse Management'!B712+5</f>
        <v>44471</v>
      </c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pans="1:14" hidden="1" x14ac:dyDescent="0.3">
      <c r="A713" s="12" t="s">
        <v>3534</v>
      </c>
      <c r="B713" s="21">
        <f>'Warehouse Management'!B713+5</f>
        <v>44472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pans="1:14" hidden="1" x14ac:dyDescent="0.3">
      <c r="A714" s="12" t="s">
        <v>3536</v>
      </c>
      <c r="B714" s="21">
        <f>'Warehouse Management'!B714+5</f>
        <v>44473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pans="1:14" hidden="1" x14ac:dyDescent="0.3">
      <c r="A715" s="12" t="s">
        <v>3538</v>
      </c>
      <c r="B715" s="21">
        <f>'Warehouse Management'!B715+5</f>
        <v>44473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pans="1:14" hidden="1" x14ac:dyDescent="0.3">
      <c r="A716" s="12" t="s">
        <v>3540</v>
      </c>
      <c r="B716" s="21">
        <f>'Warehouse Management'!B716+5</f>
        <v>44473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pans="1:14" hidden="1" x14ac:dyDescent="0.3">
      <c r="A717" s="12" t="s">
        <v>3542</v>
      </c>
      <c r="B717" s="21">
        <f>'Warehouse Management'!B717+5</f>
        <v>44474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pans="1:14" hidden="1" x14ac:dyDescent="0.3">
      <c r="A718" s="12" t="s">
        <v>3544</v>
      </c>
      <c r="B718" s="21">
        <f>'Warehouse Management'!B718+5</f>
        <v>44475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pans="1:14" x14ac:dyDescent="0.3">
      <c r="A719" s="12" t="s">
        <v>3546</v>
      </c>
      <c r="B719" s="21">
        <f>'Warehouse Management'!B719+5</f>
        <v>44475</v>
      </c>
      <c r="C719" s="12" t="s">
        <v>4130</v>
      </c>
      <c r="D719" s="12"/>
      <c r="E719" s="12" t="s">
        <v>4130</v>
      </c>
      <c r="F719" s="12" t="s">
        <v>4176</v>
      </c>
      <c r="G719" s="25" t="s">
        <v>4153</v>
      </c>
      <c r="H719" s="25" t="s">
        <v>4154</v>
      </c>
      <c r="I719" s="25" t="s">
        <v>4161</v>
      </c>
      <c r="J719" s="25" t="s">
        <v>4162</v>
      </c>
      <c r="K719" s="25" t="s">
        <v>4190</v>
      </c>
      <c r="L719" s="25">
        <v>8</v>
      </c>
      <c r="M719" s="12">
        <v>70</v>
      </c>
      <c r="N719" s="12" t="s">
        <v>4166</v>
      </c>
    </row>
    <row r="720" spans="1:14" x14ac:dyDescent="0.3">
      <c r="A720" s="12" t="s">
        <v>3548</v>
      </c>
      <c r="B720" s="21">
        <f>'Warehouse Management'!B720+5</f>
        <v>44476</v>
      </c>
      <c r="C720" s="12" t="s">
        <v>4130</v>
      </c>
      <c r="D720" s="12"/>
      <c r="E720" s="12" t="s">
        <v>4130</v>
      </c>
      <c r="F720" s="12" t="s">
        <v>4152</v>
      </c>
      <c r="G720" s="25" t="s">
        <v>4153</v>
      </c>
      <c r="H720" s="25" t="s">
        <v>4181</v>
      </c>
      <c r="I720" s="12" t="s">
        <v>4182</v>
      </c>
      <c r="J720" s="12" t="s">
        <v>4169</v>
      </c>
      <c r="K720" s="12" t="str">
        <f>VLOOKUP(A720,'Customer data'!$C$2:$E$1010,3,0)</f>
        <v>CS-USA-100364</v>
      </c>
      <c r="L720" s="12">
        <v>4</v>
      </c>
      <c r="M720" s="12">
        <v>20</v>
      </c>
      <c r="N720" s="12" t="s">
        <v>4183</v>
      </c>
    </row>
    <row r="721" spans="1:14" hidden="1" x14ac:dyDescent="0.3">
      <c r="A721" s="12" t="s">
        <v>3550</v>
      </c>
      <c r="B721" s="21">
        <f>'Warehouse Management'!B721+5</f>
        <v>44477</v>
      </c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pans="1:14" hidden="1" x14ac:dyDescent="0.3">
      <c r="A722" s="12" t="s">
        <v>3552</v>
      </c>
      <c r="B722" s="21">
        <f>'Warehouse Management'!B722+5</f>
        <v>44477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pans="1:14" hidden="1" x14ac:dyDescent="0.3">
      <c r="A723" s="12" t="s">
        <v>3554</v>
      </c>
      <c r="B723" s="21">
        <f>'Warehouse Management'!B723+5</f>
        <v>44478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pans="1:14" x14ac:dyDescent="0.3">
      <c r="A724" s="12" t="s">
        <v>3556</v>
      </c>
      <c r="B724" s="21">
        <f>'Warehouse Management'!B724+5</f>
        <v>44478</v>
      </c>
      <c r="C724" s="12" t="s">
        <v>4130</v>
      </c>
      <c r="D724" s="12"/>
      <c r="E724" s="12" t="s">
        <v>4130</v>
      </c>
      <c r="F724" s="12" t="s">
        <v>4158</v>
      </c>
      <c r="G724" s="25" t="s">
        <v>4153</v>
      </c>
      <c r="H724" s="25" t="s">
        <v>4154</v>
      </c>
      <c r="I724" s="25" t="s">
        <v>4155</v>
      </c>
      <c r="J724" s="25" t="s">
        <v>4146</v>
      </c>
      <c r="K724" s="25" t="s">
        <v>4147</v>
      </c>
      <c r="L724" s="25">
        <v>2</v>
      </c>
      <c r="M724" s="12">
        <v>80</v>
      </c>
      <c r="N724" s="12" t="s">
        <v>4157</v>
      </c>
    </row>
    <row r="725" spans="1:14" x14ac:dyDescent="0.3">
      <c r="A725" s="12" t="str">
        <f>'Customer data'!C725</f>
        <v>O414713</v>
      </c>
      <c r="B725" s="21">
        <f>'Warehouse Management'!B725+5</f>
        <v>44479</v>
      </c>
      <c r="C725" s="12" t="s">
        <v>4130</v>
      </c>
      <c r="D725" s="12"/>
      <c r="E725" s="12" t="s">
        <v>4130</v>
      </c>
      <c r="F725" s="12" t="s">
        <v>4158</v>
      </c>
      <c r="G725" s="3" t="s">
        <v>4143</v>
      </c>
      <c r="H725" s="25" t="s">
        <v>4159</v>
      </c>
      <c r="I725" s="25" t="s">
        <v>4160</v>
      </c>
      <c r="J725" s="25" t="s">
        <v>4146</v>
      </c>
      <c r="K725" s="25" t="s">
        <v>4184</v>
      </c>
      <c r="L725" s="12">
        <v>4</v>
      </c>
      <c r="M725" s="12">
        <v>30</v>
      </c>
      <c r="N725" s="12" t="s">
        <v>4166</v>
      </c>
    </row>
    <row r="726" spans="1:14" x14ac:dyDescent="0.3">
      <c r="A726" s="12" t="str">
        <f>'Customer data'!C726</f>
        <v>O414724</v>
      </c>
      <c r="B726" s="21">
        <f>'Warehouse Management'!B726+5</f>
        <v>44479</v>
      </c>
      <c r="C726" s="12" t="s">
        <v>4130</v>
      </c>
      <c r="D726" s="12"/>
      <c r="E726" s="12" t="s">
        <v>4130</v>
      </c>
      <c r="F726" s="12" t="s">
        <v>4176</v>
      </c>
      <c r="G726" s="25" t="s">
        <v>4153</v>
      </c>
      <c r="H726" s="25" t="s">
        <v>4154</v>
      </c>
      <c r="I726" s="25" t="s">
        <v>4161</v>
      </c>
      <c r="J726" s="25" t="s">
        <v>4162</v>
      </c>
      <c r="K726" s="12"/>
      <c r="L726" s="12"/>
      <c r="M726" s="12"/>
      <c r="N726" s="12"/>
    </row>
    <row r="727" spans="1:14" hidden="1" x14ac:dyDescent="0.3">
      <c r="A727" s="12" t="str">
        <f>'Customer data'!C727</f>
        <v>O414725</v>
      </c>
      <c r="B727" s="21">
        <f>'Warehouse Management'!B727+5</f>
        <v>44480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pans="1:14" hidden="1" x14ac:dyDescent="0.3">
      <c r="A728" s="12" t="str">
        <f>'Customer data'!C728</f>
        <v>O414726</v>
      </c>
      <c r="B728" s="21">
        <f>'Warehouse Management'!B728+5</f>
        <v>44481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pans="1:14" hidden="1" x14ac:dyDescent="0.3">
      <c r="A729" s="12" t="str">
        <f>'Customer data'!C729</f>
        <v>O414727</v>
      </c>
      <c r="B729" s="21">
        <f>'Warehouse Management'!B729+5</f>
        <v>44481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pans="1:14" hidden="1" x14ac:dyDescent="0.3">
      <c r="A730" s="12" t="str">
        <f>'Customer data'!C730</f>
        <v>O414728</v>
      </c>
      <c r="B730" s="21">
        <f>'Warehouse Management'!B730+5</f>
        <v>44482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pans="1:14" hidden="1" x14ac:dyDescent="0.3">
      <c r="A731" s="12" t="str">
        <f>'Customer data'!C731</f>
        <v>O414729</v>
      </c>
      <c r="B731" s="21">
        <f>'Warehouse Management'!B731+5</f>
        <v>44482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pans="1:14" x14ac:dyDescent="0.3">
      <c r="A732" s="12" t="str">
        <f>'Customer data'!C732</f>
        <v>O414730</v>
      </c>
      <c r="B732" s="21">
        <f>'Warehouse Management'!B732+5</f>
        <v>44482</v>
      </c>
      <c r="C732" s="12"/>
      <c r="D732" s="12" t="s">
        <v>4131</v>
      </c>
      <c r="E732" s="12" t="s">
        <v>4131</v>
      </c>
      <c r="F732" s="12" t="s">
        <v>4176</v>
      </c>
      <c r="G732" s="25" t="s">
        <v>4153</v>
      </c>
      <c r="H732" s="25" t="s">
        <v>4181</v>
      </c>
      <c r="I732" s="12" t="s">
        <v>4182</v>
      </c>
      <c r="J732" s="12" t="s">
        <v>4169</v>
      </c>
      <c r="K732" s="12" t="str">
        <f>VLOOKUP(A732,'Customer data'!$C$2:$E$1010,3,0)</f>
        <v>CS-CHI-100546</v>
      </c>
      <c r="L732" s="12">
        <v>4</v>
      </c>
      <c r="M732" s="12">
        <v>20</v>
      </c>
      <c r="N732" s="12" t="s">
        <v>4183</v>
      </c>
    </row>
    <row r="733" spans="1:14" hidden="1" x14ac:dyDescent="0.3">
      <c r="A733" s="12" t="str">
        <f>'Customer data'!C733</f>
        <v>O414731</v>
      </c>
      <c r="B733" s="21">
        <f>'Warehouse Management'!B733+5</f>
        <v>44483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pans="1:14" hidden="1" x14ac:dyDescent="0.3">
      <c r="A734" s="12" t="str">
        <f>'Customer data'!C734</f>
        <v>O414732</v>
      </c>
      <c r="B734" s="21">
        <f>'Warehouse Management'!B734+5</f>
        <v>44483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pans="1:14" hidden="1" x14ac:dyDescent="0.3">
      <c r="A735" s="12" t="str">
        <f>'Customer data'!C735</f>
        <v>O414733</v>
      </c>
      <c r="B735" s="21">
        <f>'Warehouse Management'!B735+5</f>
        <v>44484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pans="1:14" hidden="1" x14ac:dyDescent="0.3">
      <c r="A736" s="12" t="str">
        <f>'Customer data'!C736</f>
        <v>O414734</v>
      </c>
      <c r="B736" s="21">
        <f>'Warehouse Management'!B736+5</f>
        <v>44484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pans="1:14" x14ac:dyDescent="0.3">
      <c r="A737" s="12" t="str">
        <f>'Customer data'!C737</f>
        <v>O414735</v>
      </c>
      <c r="B737" s="21">
        <f>'Warehouse Management'!B737+5</f>
        <v>44486</v>
      </c>
      <c r="C737" s="12" t="s">
        <v>4130</v>
      </c>
      <c r="D737" s="12" t="s">
        <v>4131</v>
      </c>
      <c r="E737" s="12" t="s">
        <v>4131</v>
      </c>
      <c r="F737" s="12" t="s">
        <v>4149</v>
      </c>
      <c r="G737" s="25" t="s">
        <v>4153</v>
      </c>
      <c r="H737" s="25" t="s">
        <v>4154</v>
      </c>
      <c r="I737" s="25" t="s">
        <v>4155</v>
      </c>
      <c r="J737" s="25" t="s">
        <v>4146</v>
      </c>
      <c r="K737" s="25" t="s">
        <v>4156</v>
      </c>
      <c r="L737" s="25">
        <v>7</v>
      </c>
      <c r="M737" s="12">
        <v>80</v>
      </c>
      <c r="N737" s="12" t="s">
        <v>4166</v>
      </c>
    </row>
    <row r="738" spans="1:14" x14ac:dyDescent="0.3">
      <c r="A738" s="12" t="str">
        <f>'Customer data'!C738</f>
        <v>O414736</v>
      </c>
      <c r="B738" s="21">
        <f>'Warehouse Management'!B738+5</f>
        <v>44486</v>
      </c>
      <c r="C738" s="12" t="s">
        <v>4130</v>
      </c>
      <c r="D738" s="12"/>
      <c r="E738" s="12" t="s">
        <v>4130</v>
      </c>
      <c r="F738" s="12" t="s">
        <v>4176</v>
      </c>
      <c r="G738" s="3" t="s">
        <v>4143</v>
      </c>
      <c r="H738" s="25" t="s">
        <v>4144</v>
      </c>
      <c r="I738" s="25" t="s">
        <v>4145</v>
      </c>
      <c r="J738" s="25" t="s">
        <v>4150</v>
      </c>
      <c r="K738" s="25" t="s">
        <v>4193</v>
      </c>
      <c r="L738" s="25">
        <v>7</v>
      </c>
      <c r="M738" s="12">
        <v>110</v>
      </c>
      <c r="N738" s="12" t="s">
        <v>4166</v>
      </c>
    </row>
    <row r="739" spans="1:14" hidden="1" x14ac:dyDescent="0.3">
      <c r="A739" s="12" t="str">
        <f>'Customer data'!C739</f>
        <v>O414737</v>
      </c>
      <c r="B739" s="21">
        <f>'Warehouse Management'!B739+5</f>
        <v>44486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pans="1:14" hidden="1" x14ac:dyDescent="0.3">
      <c r="A740" s="12" t="str">
        <f>'Customer data'!C740</f>
        <v>O414738</v>
      </c>
      <c r="B740" s="21">
        <f>'Warehouse Management'!B740+5</f>
        <v>44486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pans="1:14" hidden="1" x14ac:dyDescent="0.3">
      <c r="A741" s="12" t="str">
        <f>'Customer data'!C741</f>
        <v>O414739</v>
      </c>
      <c r="B741" s="21">
        <f>'Warehouse Management'!B741+5</f>
        <v>44487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pans="1:14" x14ac:dyDescent="0.3">
      <c r="A742" s="12" t="str">
        <f>'Customer data'!C742</f>
        <v>O414740</v>
      </c>
      <c r="B742" s="21">
        <f>'Warehouse Management'!B742+5</f>
        <v>44487</v>
      </c>
      <c r="C742" s="12" t="s">
        <v>4130</v>
      </c>
      <c r="D742" s="12"/>
      <c r="E742" s="12" t="s">
        <v>4130</v>
      </c>
      <c r="F742" s="12" t="s">
        <v>4176</v>
      </c>
      <c r="G742" s="3" t="s">
        <v>4143</v>
      </c>
      <c r="H742" s="25" t="s">
        <v>4159</v>
      </c>
      <c r="I742" s="25" t="s">
        <v>4160</v>
      </c>
      <c r="J742" s="25" t="s">
        <v>4146</v>
      </c>
      <c r="K742" s="25" t="s">
        <v>4165</v>
      </c>
      <c r="L742" s="12">
        <v>4</v>
      </c>
      <c r="M742" s="12">
        <v>30</v>
      </c>
      <c r="N742" s="12" t="s">
        <v>4166</v>
      </c>
    </row>
    <row r="743" spans="1:14" hidden="1" x14ac:dyDescent="0.3">
      <c r="A743" s="12" t="str">
        <f>'Customer data'!C743</f>
        <v>O414741</v>
      </c>
      <c r="B743" s="21">
        <f>'Warehouse Management'!B743+5</f>
        <v>44488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pans="1:14" hidden="1" x14ac:dyDescent="0.3">
      <c r="A744" s="12" t="str">
        <f>'Customer data'!C744</f>
        <v>O414742</v>
      </c>
      <c r="B744" s="21">
        <f>'Warehouse Management'!B744+5</f>
        <v>44488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pans="1:14" hidden="1" x14ac:dyDescent="0.3">
      <c r="A745" s="12" t="str">
        <f>'Customer data'!C745</f>
        <v>O414743</v>
      </c>
      <c r="B745" s="21">
        <f>'Warehouse Management'!B745+5</f>
        <v>44488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pans="1:14" x14ac:dyDescent="0.3">
      <c r="A746" s="12" t="str">
        <f>'Customer data'!C746</f>
        <v>O414744</v>
      </c>
      <c r="B746" s="21">
        <f>'Warehouse Management'!B746+5</f>
        <v>44489</v>
      </c>
      <c r="C746" s="12" t="s">
        <v>4130</v>
      </c>
      <c r="D746" s="12" t="s">
        <v>4131</v>
      </c>
      <c r="E746" s="12" t="s">
        <v>4131</v>
      </c>
      <c r="F746" s="12" t="s">
        <v>4149</v>
      </c>
      <c r="G746" s="25" t="s">
        <v>4153</v>
      </c>
      <c r="H746" s="25" t="s">
        <v>4154</v>
      </c>
      <c r="I746" s="25" t="s">
        <v>4155</v>
      </c>
      <c r="J746" s="25" t="s">
        <v>4146</v>
      </c>
      <c r="K746" s="25" t="s">
        <v>4156</v>
      </c>
      <c r="L746" s="25">
        <v>7</v>
      </c>
      <c r="M746" s="12">
        <v>80</v>
      </c>
      <c r="N746" s="12" t="s">
        <v>4166</v>
      </c>
    </row>
    <row r="747" spans="1:14" hidden="1" x14ac:dyDescent="0.3">
      <c r="A747" s="12" t="str">
        <f>'Customer data'!C747</f>
        <v>O414745</v>
      </c>
      <c r="B747" s="21">
        <f>'Warehouse Management'!B747+5</f>
        <v>44490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pans="1:14" hidden="1" x14ac:dyDescent="0.3">
      <c r="A748" s="12" t="str">
        <f>'Customer data'!C748</f>
        <v>O414746</v>
      </c>
      <c r="B748" s="21">
        <f>'Warehouse Management'!B748+5</f>
        <v>44490</v>
      </c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pans="1:14" hidden="1" x14ac:dyDescent="0.3">
      <c r="A749" s="12" t="str">
        <f>'Customer data'!C749</f>
        <v>O414747</v>
      </c>
      <c r="B749" s="21">
        <f>'Warehouse Management'!B749+5</f>
        <v>44490</v>
      </c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pans="1:14" hidden="1" x14ac:dyDescent="0.3">
      <c r="A750" s="12" t="str">
        <f>'Customer data'!C750</f>
        <v>O414748</v>
      </c>
      <c r="B750" s="21">
        <f>'Warehouse Management'!B750+5</f>
        <v>44491</v>
      </c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pans="1:14" hidden="1" x14ac:dyDescent="0.3">
      <c r="A751" s="12" t="str">
        <f>'Customer data'!C751</f>
        <v>O414749</v>
      </c>
      <c r="B751" s="21">
        <f>'Warehouse Management'!B751+5</f>
        <v>44491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pans="1:14" hidden="1" x14ac:dyDescent="0.3">
      <c r="A752" s="12" t="str">
        <f>'Customer data'!C752</f>
        <v>O414750</v>
      </c>
      <c r="B752" s="21">
        <f>'Warehouse Management'!B752+5</f>
        <v>44491</v>
      </c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pans="1:14" hidden="1" x14ac:dyDescent="0.3">
      <c r="A753" s="12" t="str">
        <f>'Customer data'!C753</f>
        <v>O414751</v>
      </c>
      <c r="B753" s="21">
        <f>'Warehouse Management'!B753+5</f>
        <v>44492</v>
      </c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pans="1:14" x14ac:dyDescent="0.3">
      <c r="A754" s="12" t="str">
        <f>'Customer data'!C754</f>
        <v>O414752</v>
      </c>
      <c r="B754" s="21">
        <f>'Warehouse Management'!B754+5</f>
        <v>44492</v>
      </c>
      <c r="C754" s="12" t="s">
        <v>4130</v>
      </c>
      <c r="D754" s="12"/>
      <c r="E754" s="12" t="s">
        <v>4130</v>
      </c>
      <c r="F754" s="12" t="s">
        <v>4152</v>
      </c>
      <c r="G754" s="25" t="s">
        <v>4153</v>
      </c>
      <c r="H754" s="25" t="s">
        <v>4181</v>
      </c>
      <c r="I754" s="12" t="s">
        <v>4182</v>
      </c>
      <c r="J754" s="12" t="s">
        <v>4169</v>
      </c>
      <c r="K754" s="12" t="str">
        <f>VLOOKUP(A754,'Customer data'!$C$2:$E$1010,3,0)</f>
        <v>CS-GER-100719</v>
      </c>
      <c r="L754" s="12">
        <v>4</v>
      </c>
      <c r="M754" s="12">
        <v>20</v>
      </c>
      <c r="N754" s="12" t="s">
        <v>4183</v>
      </c>
    </row>
    <row r="755" spans="1:14" hidden="1" x14ac:dyDescent="0.3">
      <c r="A755" s="12" t="str">
        <f>'Customer data'!C755</f>
        <v>O414753</v>
      </c>
      <c r="B755" s="21">
        <f>'Warehouse Management'!B755+5</f>
        <v>44493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pans="1:14" hidden="1" x14ac:dyDescent="0.3">
      <c r="A756" s="12" t="str">
        <f>'Customer data'!C756</f>
        <v>O414754</v>
      </c>
      <c r="B756" s="21">
        <f>'Warehouse Management'!B756+5</f>
        <v>44493</v>
      </c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pans="1:14" hidden="1" x14ac:dyDescent="0.3">
      <c r="A757" s="12" t="str">
        <f>'Customer data'!C757</f>
        <v>O414755</v>
      </c>
      <c r="B757" s="21">
        <f>'Warehouse Management'!B757+5</f>
        <v>44493</v>
      </c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pans="1:14" hidden="1" x14ac:dyDescent="0.3">
      <c r="A758" s="12" t="str">
        <f>'Customer data'!C758</f>
        <v>O414756</v>
      </c>
      <c r="B758" s="21">
        <f>'Warehouse Management'!B758+5</f>
        <v>44494</v>
      </c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pans="1:14" x14ac:dyDescent="0.3">
      <c r="A759" s="12" t="str">
        <f>'Customer data'!C759</f>
        <v>O414757</v>
      </c>
      <c r="B759" s="21">
        <f>'Warehouse Management'!B759+5</f>
        <v>44494</v>
      </c>
      <c r="C759" s="12" t="s">
        <v>4130</v>
      </c>
      <c r="D759" s="12"/>
      <c r="E759" s="12" t="s">
        <v>4130</v>
      </c>
      <c r="F759" s="12" t="s">
        <v>4152</v>
      </c>
      <c r="G759" s="3" t="s">
        <v>4143</v>
      </c>
      <c r="H759" s="25" t="s">
        <v>4175</v>
      </c>
      <c r="I759" s="25" t="s">
        <v>4160</v>
      </c>
      <c r="J759" s="25" t="s">
        <v>4146</v>
      </c>
      <c r="K759" s="25" t="s">
        <v>4165</v>
      </c>
      <c r="L759" s="12">
        <v>2</v>
      </c>
      <c r="M759" s="12">
        <v>15</v>
      </c>
      <c r="N759" s="12" t="s">
        <v>4148</v>
      </c>
    </row>
    <row r="760" spans="1:14" hidden="1" x14ac:dyDescent="0.3">
      <c r="A760" s="12" t="str">
        <f>'Customer data'!C760</f>
        <v>O414758</v>
      </c>
      <c r="B760" s="21">
        <f>'Warehouse Management'!B760+5</f>
        <v>44494</v>
      </c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pans="1:14" hidden="1" x14ac:dyDescent="0.3">
      <c r="A761" s="12" t="str">
        <f>'Customer data'!C761</f>
        <v>O414759</v>
      </c>
      <c r="B761" s="21">
        <f>'Warehouse Management'!B761+5</f>
        <v>44495</v>
      </c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pans="1:14" hidden="1" x14ac:dyDescent="0.3">
      <c r="A762" s="12" t="str">
        <f>'Customer data'!C762</f>
        <v>O414760</v>
      </c>
      <c r="B762" s="21">
        <f>'Warehouse Management'!B762+5</f>
        <v>44495</v>
      </c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pans="1:14" hidden="1" x14ac:dyDescent="0.3">
      <c r="A763" s="12" t="str">
        <f>'Customer data'!C763</f>
        <v>O414761</v>
      </c>
      <c r="B763" s="21">
        <f>'Warehouse Management'!B763+5</f>
        <v>44496</v>
      </c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pans="1:14" hidden="1" x14ac:dyDescent="0.3">
      <c r="A764" s="12" t="str">
        <f>'Customer data'!C764</f>
        <v>O415862</v>
      </c>
      <c r="B764" s="21">
        <f>'Warehouse Management'!B764+5</f>
        <v>44496</v>
      </c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pans="1:14" x14ac:dyDescent="0.3">
      <c r="A765" s="12" t="str">
        <f>'Customer data'!C765</f>
        <v>O414763</v>
      </c>
      <c r="B765" s="21">
        <f>'Warehouse Management'!B765+5</f>
        <v>44496</v>
      </c>
      <c r="C765" s="12" t="s">
        <v>4130</v>
      </c>
      <c r="D765" s="12"/>
      <c r="E765" s="12" t="s">
        <v>4130</v>
      </c>
      <c r="F765" s="12" t="s">
        <v>4176</v>
      </c>
      <c r="G765" s="3" t="s">
        <v>4143</v>
      </c>
      <c r="H765" s="25" t="s">
        <v>4159</v>
      </c>
      <c r="I765" s="25" t="s">
        <v>4160</v>
      </c>
      <c r="J765" s="25" t="s">
        <v>4146</v>
      </c>
      <c r="K765" s="25" t="s">
        <v>4165</v>
      </c>
      <c r="L765" s="12">
        <v>4</v>
      </c>
      <c r="M765" s="12">
        <v>30</v>
      </c>
      <c r="N765" s="12" t="s">
        <v>4166</v>
      </c>
    </row>
    <row r="766" spans="1:14" x14ac:dyDescent="0.3">
      <c r="A766" s="12" t="str">
        <f>'Customer data'!C766</f>
        <v>O414764</v>
      </c>
      <c r="B766" s="21">
        <f>'Warehouse Management'!B766+5</f>
        <v>44496</v>
      </c>
      <c r="C766" s="12" t="s">
        <v>4130</v>
      </c>
      <c r="D766" s="12" t="s">
        <v>4131</v>
      </c>
      <c r="E766" s="12" t="s">
        <v>4131</v>
      </c>
      <c r="F766" s="12" t="s">
        <v>4149</v>
      </c>
      <c r="G766" s="25" t="s">
        <v>4153</v>
      </c>
      <c r="H766" s="25" t="s">
        <v>4154</v>
      </c>
      <c r="I766" s="25" t="s">
        <v>4155</v>
      </c>
      <c r="J766" s="25" t="s">
        <v>4146</v>
      </c>
      <c r="K766" s="25" t="s">
        <v>4156</v>
      </c>
      <c r="L766" s="25">
        <v>7</v>
      </c>
      <c r="M766" s="12">
        <v>80</v>
      </c>
      <c r="N766" s="12" t="s">
        <v>4166</v>
      </c>
    </row>
    <row r="767" spans="1:14" hidden="1" x14ac:dyDescent="0.3">
      <c r="A767" s="12" t="str">
        <f>'Customer data'!C767</f>
        <v>O414765</v>
      </c>
      <c r="B767" s="21">
        <f>'Warehouse Management'!B767+5</f>
        <v>44497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pans="1:14" x14ac:dyDescent="0.3">
      <c r="A768" s="12" t="str">
        <f>'Customer data'!C768</f>
        <v>O414766</v>
      </c>
      <c r="B768" s="21">
        <f>'Warehouse Management'!B768+5</f>
        <v>44497</v>
      </c>
      <c r="C768" s="12" t="s">
        <v>4130</v>
      </c>
      <c r="D768" s="12"/>
      <c r="E768" s="12" t="s">
        <v>4130</v>
      </c>
      <c r="F768" s="12" t="s">
        <v>4176</v>
      </c>
      <c r="G768" s="3" t="s">
        <v>4143</v>
      </c>
      <c r="H768" s="25" t="s">
        <v>4144</v>
      </c>
      <c r="I768" s="25" t="s">
        <v>4145</v>
      </c>
      <c r="J768" s="25" t="s">
        <v>4150</v>
      </c>
      <c r="K768" s="25" t="s">
        <v>4193</v>
      </c>
      <c r="L768" s="25">
        <v>7</v>
      </c>
      <c r="M768" s="12">
        <v>110</v>
      </c>
      <c r="N768" s="12" t="s">
        <v>4166</v>
      </c>
    </row>
    <row r="769" spans="1:14" hidden="1" x14ac:dyDescent="0.3">
      <c r="A769" s="12" t="str">
        <f>'Customer data'!C769</f>
        <v>O414767</v>
      </c>
      <c r="B769" s="21">
        <f>'Warehouse Management'!B769+5</f>
        <v>44497</v>
      </c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pans="1:14" hidden="1" x14ac:dyDescent="0.3">
      <c r="A770" s="12" t="str">
        <f>'Customer data'!C770</f>
        <v>O414768</v>
      </c>
      <c r="B770" s="21">
        <f>'Warehouse Management'!B770+5</f>
        <v>44498</v>
      </c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pans="1:14" x14ac:dyDescent="0.3">
      <c r="A771" s="12" t="str">
        <f>'Customer data'!C771</f>
        <v>O414769</v>
      </c>
      <c r="B771" s="21">
        <f>'Warehouse Management'!B771+5</f>
        <v>44498</v>
      </c>
      <c r="C771" s="12" t="s">
        <v>4130</v>
      </c>
      <c r="D771" s="12"/>
      <c r="E771" s="12" t="s">
        <v>4130</v>
      </c>
      <c r="F771" s="12" t="s">
        <v>4152</v>
      </c>
      <c r="G771" s="3" t="s">
        <v>4143</v>
      </c>
      <c r="H771" s="25" t="s">
        <v>4175</v>
      </c>
      <c r="I771" s="25" t="s">
        <v>4160</v>
      </c>
      <c r="J771" s="25" t="s">
        <v>4146</v>
      </c>
      <c r="K771" s="25" t="s">
        <v>4165</v>
      </c>
      <c r="L771" s="12">
        <v>2</v>
      </c>
      <c r="M771" s="12">
        <v>15</v>
      </c>
      <c r="N771" s="12" t="s">
        <v>4148</v>
      </c>
    </row>
    <row r="772" spans="1:14" hidden="1" x14ac:dyDescent="0.3">
      <c r="A772" s="12" t="str">
        <f>'Customer data'!C772</f>
        <v>O414770</v>
      </c>
      <c r="B772" s="21">
        <f>'Warehouse Management'!B772+5</f>
        <v>44499</v>
      </c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pans="1:14" hidden="1" x14ac:dyDescent="0.3">
      <c r="A773" s="12" t="str">
        <f>'Customer data'!C773</f>
        <v>O414771</v>
      </c>
      <c r="B773" s="21">
        <f>'Warehouse Management'!B773+5</f>
        <v>44499</v>
      </c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pans="1:14" hidden="1" x14ac:dyDescent="0.3">
      <c r="A774" s="12" t="str">
        <f>'Customer data'!C774</f>
        <v>O414772</v>
      </c>
      <c r="B774" s="21">
        <f>'Warehouse Management'!B774+5</f>
        <v>44499</v>
      </c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pans="1:14" hidden="1" x14ac:dyDescent="0.3">
      <c r="A775" s="12" t="str">
        <f>'Customer data'!C775</f>
        <v>O414773</v>
      </c>
      <c r="B775" s="21">
        <f>'Warehouse Management'!B775+5</f>
        <v>44500</v>
      </c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pans="1:14" hidden="1" x14ac:dyDescent="0.3">
      <c r="A776" s="12" t="str">
        <f>'Customer data'!C776</f>
        <v>O414774</v>
      </c>
      <c r="B776" s="21">
        <f>'Warehouse Management'!B776+5</f>
        <v>44500</v>
      </c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pans="1:14" hidden="1" x14ac:dyDescent="0.3">
      <c r="A777" s="12" t="str">
        <f>'Customer data'!C777</f>
        <v>O414775</v>
      </c>
      <c r="B777" s="21">
        <f>'Warehouse Management'!B777+5</f>
        <v>44500</v>
      </c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pans="1:14" x14ac:dyDescent="0.3">
      <c r="A778" s="12" t="str">
        <f>'Customer data'!C778</f>
        <v>O414776</v>
      </c>
      <c r="B778" s="21">
        <f>'Warehouse Management'!B778+5</f>
        <v>44500</v>
      </c>
      <c r="C778" s="12" t="s">
        <v>4130</v>
      </c>
      <c r="D778" s="12"/>
      <c r="E778" s="12" t="s">
        <v>4130</v>
      </c>
      <c r="F778" s="12" t="s">
        <v>4152</v>
      </c>
      <c r="G778" s="25" t="s">
        <v>4153</v>
      </c>
      <c r="H778" s="25" t="s">
        <v>4181</v>
      </c>
      <c r="I778" s="12" t="s">
        <v>4182</v>
      </c>
      <c r="J778" s="12" t="s">
        <v>4169</v>
      </c>
      <c r="K778" s="12" t="str">
        <f>VLOOKUP(A778,'Customer data'!$C$2:$E$1010,3,0)</f>
        <v>CS-IND-152670</v>
      </c>
      <c r="L778" s="12">
        <v>4</v>
      </c>
      <c r="M778" s="12">
        <v>20</v>
      </c>
      <c r="N778" s="12" t="s">
        <v>4183</v>
      </c>
    </row>
    <row r="779" spans="1:14" hidden="1" x14ac:dyDescent="0.3">
      <c r="A779" s="12" t="str">
        <f>'Customer data'!C779</f>
        <v>O414777</v>
      </c>
      <c r="B779" s="21">
        <f>'Warehouse Management'!B779+5</f>
        <v>44501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pans="1:14" hidden="1" x14ac:dyDescent="0.3">
      <c r="A780" s="12" t="str">
        <f>'Customer data'!C780</f>
        <v>O414778</v>
      </c>
      <c r="B780" s="21">
        <f>'Warehouse Management'!B780+5</f>
        <v>44501</v>
      </c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pans="1:14" hidden="1" x14ac:dyDescent="0.3">
      <c r="A781" s="12" t="str">
        <f>'Customer data'!C781</f>
        <v>O414779</v>
      </c>
      <c r="B781" s="21">
        <f>'Warehouse Management'!B781+5</f>
        <v>44501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pans="1:14" hidden="1" x14ac:dyDescent="0.3">
      <c r="A782" s="12" t="str">
        <f>'Customer data'!C782</f>
        <v>O414780</v>
      </c>
      <c r="B782" s="21">
        <f>'Warehouse Management'!B782+5</f>
        <v>44502</v>
      </c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pans="1:14" hidden="1" x14ac:dyDescent="0.3">
      <c r="A783" s="12" t="str">
        <f>'Customer data'!C783</f>
        <v>O414781</v>
      </c>
      <c r="B783" s="21">
        <f>'Warehouse Management'!B783+5</f>
        <v>44502</v>
      </c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pans="1:14" hidden="1" x14ac:dyDescent="0.3">
      <c r="A784" s="12" t="str">
        <f>'Customer data'!C784</f>
        <v>O414782</v>
      </c>
      <c r="B784" s="21">
        <f>'Warehouse Management'!B784+5</f>
        <v>44502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pans="1:14" x14ac:dyDescent="0.3">
      <c r="A785" s="12" t="str">
        <f>'Customer data'!C785</f>
        <v>O414783</v>
      </c>
      <c r="B785" s="21">
        <f>'Warehouse Management'!B785+5</f>
        <v>44503</v>
      </c>
      <c r="C785" s="12" t="s">
        <v>4130</v>
      </c>
      <c r="D785" s="12"/>
      <c r="E785" s="12" t="s">
        <v>4130</v>
      </c>
      <c r="F785" s="12" t="s">
        <v>4152</v>
      </c>
      <c r="G785" s="3" t="s">
        <v>4143</v>
      </c>
      <c r="H785" s="25" t="s">
        <v>4175</v>
      </c>
      <c r="I785" s="25" t="s">
        <v>4160</v>
      </c>
      <c r="J785" s="25" t="s">
        <v>4146</v>
      </c>
      <c r="K785" s="25" t="s">
        <v>4165</v>
      </c>
      <c r="L785" s="12">
        <v>2</v>
      </c>
      <c r="M785" s="12">
        <v>15</v>
      </c>
      <c r="N785" s="12" t="s">
        <v>4148</v>
      </c>
    </row>
    <row r="786" spans="1:14" hidden="1" x14ac:dyDescent="0.3">
      <c r="A786" s="12" t="str">
        <f>'Customer data'!C786</f>
        <v>O414784</v>
      </c>
      <c r="B786" s="21">
        <f>'Warehouse Management'!B786+5</f>
        <v>44503</v>
      </c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pans="1:14" hidden="1" x14ac:dyDescent="0.3">
      <c r="A787" s="12" t="str">
        <f>'Customer data'!C787</f>
        <v>O414785</v>
      </c>
      <c r="B787" s="21">
        <f>'Warehouse Management'!B787+5</f>
        <v>44503</v>
      </c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pans="1:14" x14ac:dyDescent="0.3">
      <c r="A788" s="12" t="str">
        <f>'Customer data'!C788</f>
        <v>O414786</v>
      </c>
      <c r="B788" s="21">
        <f>'Warehouse Management'!B788+5</f>
        <v>44504</v>
      </c>
      <c r="C788" s="12" t="s">
        <v>4130</v>
      </c>
      <c r="D788" s="12"/>
      <c r="E788" s="12" t="s">
        <v>4130</v>
      </c>
      <c r="F788" s="12" t="s">
        <v>4158</v>
      </c>
      <c r="G788" s="3" t="s">
        <v>4143</v>
      </c>
      <c r="H788" s="25" t="s">
        <v>4167</v>
      </c>
      <c r="I788" s="25" t="s">
        <v>4168</v>
      </c>
      <c r="J788" s="12" t="s">
        <v>4169</v>
      </c>
      <c r="K788" s="25" t="s">
        <v>2118</v>
      </c>
      <c r="L788" s="12">
        <v>2</v>
      </c>
      <c r="M788" s="12">
        <v>10</v>
      </c>
      <c r="N788" s="12" t="s">
        <v>4170</v>
      </c>
    </row>
    <row r="789" spans="1:14" hidden="1" x14ac:dyDescent="0.3">
      <c r="A789" s="12" t="str">
        <f>'Customer data'!C789</f>
        <v>O414787</v>
      </c>
      <c r="B789" s="21">
        <f>'Warehouse Management'!B789+5</f>
        <v>44504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pans="1:14" hidden="1" x14ac:dyDescent="0.3">
      <c r="A790" s="12" t="str">
        <f>'Customer data'!C790</f>
        <v>O414788</v>
      </c>
      <c r="B790" s="21">
        <f>'Warehouse Management'!B790+5</f>
        <v>44504</v>
      </c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pans="1:14" hidden="1" x14ac:dyDescent="0.3">
      <c r="A791" s="12" t="str">
        <f>'Customer data'!C791</f>
        <v>O414789</v>
      </c>
      <c r="B791" s="21">
        <f>'Warehouse Management'!B791+5</f>
        <v>44504</v>
      </c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pans="1:14" hidden="1" x14ac:dyDescent="0.3">
      <c r="A792" s="12" t="str">
        <f>'Customer data'!C792</f>
        <v>O414790</v>
      </c>
      <c r="B792" s="21">
        <f>'Warehouse Management'!B792+5</f>
        <v>44505</v>
      </c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pans="1:14" hidden="1" x14ac:dyDescent="0.3">
      <c r="A793" s="12" t="str">
        <f>'Customer data'!C793</f>
        <v>O414791</v>
      </c>
      <c r="B793" s="21">
        <f>'Warehouse Management'!B793+5</f>
        <v>44505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pans="1:14" x14ac:dyDescent="0.3">
      <c r="A794" s="12" t="str">
        <f>'Customer data'!C794</f>
        <v>O414792</v>
      </c>
      <c r="B794" s="21">
        <f>'Warehouse Management'!B794+5</f>
        <v>44506</v>
      </c>
      <c r="C794" s="12" t="s">
        <v>4130</v>
      </c>
      <c r="D794" s="12" t="s">
        <v>4131</v>
      </c>
      <c r="E794" s="12" t="s">
        <v>4131</v>
      </c>
      <c r="F794" s="12" t="s">
        <v>4149</v>
      </c>
      <c r="G794" s="25" t="s">
        <v>4153</v>
      </c>
      <c r="H794" s="25" t="s">
        <v>4154</v>
      </c>
      <c r="I794" s="25" t="s">
        <v>4155</v>
      </c>
      <c r="J794" s="25" t="s">
        <v>4146</v>
      </c>
      <c r="K794" s="25" t="s">
        <v>4156</v>
      </c>
      <c r="L794" s="25">
        <v>7</v>
      </c>
      <c r="M794" s="12">
        <v>80</v>
      </c>
      <c r="N794" s="12" t="s">
        <v>4166</v>
      </c>
    </row>
    <row r="795" spans="1:14" hidden="1" x14ac:dyDescent="0.3">
      <c r="A795" s="12" t="str">
        <f>'Customer data'!C795</f>
        <v>O414793</v>
      </c>
      <c r="B795" s="21">
        <f>'Warehouse Management'!B795+5</f>
        <v>44506</v>
      </c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pans="1:14" hidden="1" x14ac:dyDescent="0.3">
      <c r="A796" s="12" t="str">
        <f>'Customer data'!C796</f>
        <v>O414794</v>
      </c>
      <c r="B796" s="21">
        <f>'Warehouse Management'!B796+5</f>
        <v>44506</v>
      </c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pans="1:14" hidden="1" x14ac:dyDescent="0.3">
      <c r="A797" s="12" t="str">
        <f>'Customer data'!C797</f>
        <v>O414795</v>
      </c>
      <c r="B797" s="21">
        <f>'Warehouse Management'!B797+5</f>
        <v>44507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pans="1:14" x14ac:dyDescent="0.3">
      <c r="A798" s="12" t="str">
        <f>'Customer data'!C798</f>
        <v>O414796</v>
      </c>
      <c r="B798" s="21">
        <f>'Warehouse Management'!B798+5</f>
        <v>44507</v>
      </c>
      <c r="C798" s="12" t="s">
        <v>4130</v>
      </c>
      <c r="D798" s="12"/>
      <c r="E798" s="12" t="s">
        <v>4130</v>
      </c>
      <c r="F798" s="12" t="s">
        <v>4176</v>
      </c>
      <c r="G798" s="3" t="s">
        <v>4143</v>
      </c>
      <c r="H798" s="25" t="s">
        <v>4159</v>
      </c>
      <c r="I798" s="25" t="s">
        <v>4160</v>
      </c>
      <c r="J798" s="25" t="s">
        <v>4146</v>
      </c>
      <c r="K798" s="25" t="s">
        <v>4165</v>
      </c>
      <c r="L798" s="12">
        <v>4</v>
      </c>
      <c r="M798" s="12">
        <v>30</v>
      </c>
      <c r="N798" s="12" t="s">
        <v>4166</v>
      </c>
    </row>
    <row r="799" spans="1:14" x14ac:dyDescent="0.3">
      <c r="A799" s="12" t="str">
        <f>'Customer data'!C799</f>
        <v>O414797</v>
      </c>
      <c r="B799" s="21">
        <f>'Warehouse Management'!B799+5</f>
        <v>44507</v>
      </c>
      <c r="C799" s="12" t="s">
        <v>4130</v>
      </c>
      <c r="D799" s="12"/>
      <c r="E799" s="12" t="s">
        <v>4130</v>
      </c>
      <c r="F799" s="12" t="s">
        <v>4176</v>
      </c>
      <c r="G799" s="3" t="s">
        <v>4143</v>
      </c>
      <c r="H799" s="25" t="s">
        <v>4144</v>
      </c>
      <c r="I799" s="25" t="s">
        <v>4145</v>
      </c>
      <c r="J799" s="25" t="s">
        <v>4150</v>
      </c>
      <c r="K799" s="25" t="s">
        <v>4193</v>
      </c>
      <c r="L799" s="25">
        <v>7</v>
      </c>
      <c r="M799" s="12">
        <v>110</v>
      </c>
      <c r="N799" s="12" t="s">
        <v>4166</v>
      </c>
    </row>
    <row r="800" spans="1:14" hidden="1" x14ac:dyDescent="0.3">
      <c r="A800" s="12" t="str">
        <f>'Customer data'!C800</f>
        <v>O414798</v>
      </c>
      <c r="B800" s="21">
        <f>'Warehouse Management'!B800+5</f>
        <v>44507</v>
      </c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pans="1:14" hidden="1" x14ac:dyDescent="0.3">
      <c r="A801" s="12" t="str">
        <f>'Customer data'!C801</f>
        <v>O414799</v>
      </c>
      <c r="B801" s="21">
        <f>'Warehouse Management'!B801+5</f>
        <v>44508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pans="1:14" hidden="1" x14ac:dyDescent="0.3">
      <c r="A802" s="12" t="str">
        <f>'Customer data'!C802</f>
        <v>O414800</v>
      </c>
      <c r="B802" s="21">
        <f>'Warehouse Management'!B802+5</f>
        <v>44508</v>
      </c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pans="1:14" hidden="1" x14ac:dyDescent="0.3">
      <c r="A803" s="12" t="str">
        <f>'Customer data'!C803</f>
        <v>O414801</v>
      </c>
      <c r="B803" s="21">
        <f>'Warehouse Management'!B803+5</f>
        <v>44509</v>
      </c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pans="1:14" x14ac:dyDescent="0.3">
      <c r="A804" s="12" t="str">
        <f>'Customer data'!C804</f>
        <v>O414802</v>
      </c>
      <c r="B804" s="21">
        <f>'Warehouse Management'!B804+5</f>
        <v>44509</v>
      </c>
      <c r="C804" s="12" t="s">
        <v>4130</v>
      </c>
      <c r="D804" s="12"/>
      <c r="E804" s="12" t="s">
        <v>4130</v>
      </c>
      <c r="F804" s="12" t="s">
        <v>4176</v>
      </c>
      <c r="G804" s="25" t="s">
        <v>4153</v>
      </c>
      <c r="H804" s="25" t="s">
        <v>4154</v>
      </c>
      <c r="I804" s="25" t="s">
        <v>4161</v>
      </c>
      <c r="J804" s="25" t="s">
        <v>4162</v>
      </c>
      <c r="K804" s="25" t="s">
        <v>4190</v>
      </c>
      <c r="L804" s="25">
        <v>8</v>
      </c>
      <c r="M804" s="12">
        <v>70</v>
      </c>
      <c r="N804" s="12" t="s">
        <v>4166</v>
      </c>
    </row>
    <row r="805" spans="1:14" hidden="1" x14ac:dyDescent="0.3">
      <c r="A805" s="12" t="str">
        <f>'Customer data'!C805</f>
        <v>O414803</v>
      </c>
      <c r="B805" s="21">
        <f>'Warehouse Management'!B805+5</f>
        <v>44509</v>
      </c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pans="1:14" hidden="1" x14ac:dyDescent="0.3">
      <c r="A806" s="12" t="str">
        <f>'Customer data'!C806</f>
        <v>O414804</v>
      </c>
      <c r="B806" s="21">
        <f>'Warehouse Management'!B806+5</f>
        <v>44510</v>
      </c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pans="1:14" hidden="1" x14ac:dyDescent="0.3">
      <c r="A807" s="12" t="str">
        <f>'Customer data'!C807</f>
        <v>O414805</v>
      </c>
      <c r="B807" s="21">
        <f>'Warehouse Management'!B807+5</f>
        <v>44510</v>
      </c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pans="1:14" hidden="1" x14ac:dyDescent="0.3">
      <c r="A808" s="12" t="str">
        <f>'Customer data'!C808</f>
        <v>O414806</v>
      </c>
      <c r="B808" s="21">
        <f>'Warehouse Management'!B808+5</f>
        <v>44510</v>
      </c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pans="1:14" x14ac:dyDescent="0.3">
      <c r="A809" s="12" t="str">
        <f>'Customer data'!C809</f>
        <v>O414807</v>
      </c>
      <c r="B809" s="21">
        <f>'Warehouse Management'!B809+5</f>
        <v>44511</v>
      </c>
      <c r="C809" s="12" t="s">
        <v>4130</v>
      </c>
      <c r="D809" s="12"/>
      <c r="E809" s="12" t="s">
        <v>4130</v>
      </c>
      <c r="F809" s="12" t="s">
        <v>4152</v>
      </c>
      <c r="G809" s="25" t="s">
        <v>4153</v>
      </c>
      <c r="H809" s="25" t="s">
        <v>4181</v>
      </c>
      <c r="I809" s="12" t="s">
        <v>4182</v>
      </c>
      <c r="J809" s="12" t="s">
        <v>4169</v>
      </c>
      <c r="K809" s="12" t="str">
        <f>VLOOKUP(A809,'Customer data'!$C$2:$E$1010,3,0)</f>
        <v>CS-GER-100719</v>
      </c>
      <c r="L809" s="12">
        <v>4</v>
      </c>
      <c r="M809" s="12">
        <v>20</v>
      </c>
      <c r="N809" s="12" t="s">
        <v>4183</v>
      </c>
    </row>
    <row r="810" spans="1:14" hidden="1" x14ac:dyDescent="0.3">
      <c r="A810" s="12" t="str">
        <f>'Customer data'!C810</f>
        <v>O414808</v>
      </c>
      <c r="B810" s="21">
        <f>'Warehouse Management'!B810+5</f>
        <v>44511</v>
      </c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pans="1:14" hidden="1" x14ac:dyDescent="0.3">
      <c r="A811" s="12" t="str">
        <f>'Customer data'!C811</f>
        <v>O414809</v>
      </c>
      <c r="B811" s="21">
        <f>'Warehouse Management'!B811+5</f>
        <v>44511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pans="1:14" hidden="1" x14ac:dyDescent="0.3">
      <c r="A812" s="12" t="str">
        <f>'Customer data'!C812</f>
        <v>O414810</v>
      </c>
      <c r="B812" s="21">
        <f>'Warehouse Management'!B812+5</f>
        <v>44511</v>
      </c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pans="1:14" hidden="1" x14ac:dyDescent="0.3">
      <c r="A813" s="12" t="str">
        <f>'Customer data'!C813</f>
        <v>O414811</v>
      </c>
      <c r="B813" s="21">
        <f>'Warehouse Management'!B813+5</f>
        <v>44511</v>
      </c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pans="1:14" hidden="1" x14ac:dyDescent="0.3">
      <c r="A814" s="12" t="str">
        <f>'Customer data'!C814</f>
        <v>O414812</v>
      </c>
      <c r="B814" s="21">
        <f>'Warehouse Management'!B814+5</f>
        <v>44512</v>
      </c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pans="1:14" hidden="1" x14ac:dyDescent="0.3">
      <c r="A815" s="12" t="str">
        <f>'Customer data'!C815</f>
        <v>O414813</v>
      </c>
      <c r="B815" s="21">
        <f>'Warehouse Management'!B815+5</f>
        <v>44512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pans="1:14" x14ac:dyDescent="0.3">
      <c r="A816" s="12" t="str">
        <f>'Customer data'!C816</f>
        <v>O414814</v>
      </c>
      <c r="B816" s="21">
        <f>'Warehouse Management'!B816+5</f>
        <v>44512</v>
      </c>
      <c r="C816" s="12" t="s">
        <v>4130</v>
      </c>
      <c r="D816" s="12"/>
      <c r="E816" s="12" t="s">
        <v>4130</v>
      </c>
      <c r="F816" s="12" t="s">
        <v>4176</v>
      </c>
      <c r="G816" s="25" t="s">
        <v>4153</v>
      </c>
      <c r="H816" s="25" t="s">
        <v>4154</v>
      </c>
      <c r="I816" s="25" t="s">
        <v>4161</v>
      </c>
      <c r="J816" s="25" t="s">
        <v>4162</v>
      </c>
      <c r="K816" s="25" t="s">
        <v>4190</v>
      </c>
      <c r="L816" s="25">
        <v>8</v>
      </c>
      <c r="M816" s="12">
        <v>70</v>
      </c>
      <c r="N816" s="12" t="s">
        <v>4166</v>
      </c>
    </row>
    <row r="817" spans="1:14" hidden="1" x14ac:dyDescent="0.3">
      <c r="A817" s="12" t="str">
        <f>'Customer data'!C817</f>
        <v>O414815</v>
      </c>
      <c r="B817" s="21">
        <f>'Warehouse Management'!B817+5</f>
        <v>44513</v>
      </c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pans="1:14" hidden="1" x14ac:dyDescent="0.3">
      <c r="A818" s="12" t="str">
        <f>'Customer data'!C818</f>
        <v>O414816</v>
      </c>
      <c r="B818" s="21">
        <f>'Warehouse Management'!B818+5</f>
        <v>44513</v>
      </c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pans="1:14" hidden="1" x14ac:dyDescent="0.3">
      <c r="A819" s="12" t="str">
        <f>'Customer data'!C819</f>
        <v>O414817</v>
      </c>
      <c r="B819" s="21">
        <f>'Warehouse Management'!B819+5</f>
        <v>44513</v>
      </c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pans="1:14" hidden="1" x14ac:dyDescent="0.3">
      <c r="A820" s="12" t="str">
        <f>'Customer data'!C820</f>
        <v>O414818</v>
      </c>
      <c r="B820" s="21">
        <f>'Warehouse Management'!B820+5</f>
        <v>44513</v>
      </c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pans="1:14" hidden="1" x14ac:dyDescent="0.3">
      <c r="A821" s="12" t="str">
        <f>'Customer data'!C821</f>
        <v>O414819</v>
      </c>
      <c r="B821" s="21">
        <f>'Warehouse Management'!B821+5</f>
        <v>44514</v>
      </c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pans="1:14" hidden="1" x14ac:dyDescent="0.3">
      <c r="A822" s="12" t="str">
        <f>'Customer data'!C822</f>
        <v>O414820</v>
      </c>
      <c r="B822" s="21">
        <f>'Warehouse Management'!B822+5</f>
        <v>44514</v>
      </c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 spans="1:14" hidden="1" x14ac:dyDescent="0.3">
      <c r="A823" s="12" t="str">
        <f>'Customer data'!C823</f>
        <v>O414821</v>
      </c>
      <c r="B823" s="21">
        <f>'Warehouse Management'!B823+5</f>
        <v>44514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 spans="1:14" hidden="1" x14ac:dyDescent="0.3">
      <c r="A824" s="12" t="str">
        <f>'Customer data'!C824</f>
        <v>O414822</v>
      </c>
      <c r="B824" s="21">
        <f>'Warehouse Management'!B824+5</f>
        <v>44514</v>
      </c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 spans="1:14" hidden="1" x14ac:dyDescent="0.3">
      <c r="A825" s="12" t="str">
        <f>'Customer data'!C825</f>
        <v>O414823</v>
      </c>
      <c r="B825" s="21">
        <f>'Warehouse Management'!B825+5</f>
        <v>44515</v>
      </c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 spans="1:14" x14ac:dyDescent="0.3">
      <c r="A826" s="12" t="str">
        <f>'Customer data'!C826</f>
        <v>O414824</v>
      </c>
      <c r="B826" s="21">
        <f>'Warehouse Management'!B826+5</f>
        <v>44515</v>
      </c>
      <c r="C826" s="12" t="s">
        <v>4130</v>
      </c>
      <c r="D826" s="12"/>
      <c r="E826" s="12" t="s">
        <v>4130</v>
      </c>
      <c r="F826" s="12" t="s">
        <v>4176</v>
      </c>
      <c r="G826" s="3" t="s">
        <v>4143</v>
      </c>
      <c r="H826" s="25" t="s">
        <v>4159</v>
      </c>
      <c r="I826" s="25" t="s">
        <v>4160</v>
      </c>
      <c r="J826" s="25" t="s">
        <v>4146</v>
      </c>
      <c r="K826" s="25" t="s">
        <v>4165</v>
      </c>
      <c r="L826" s="12">
        <v>4</v>
      </c>
      <c r="M826" s="12">
        <v>30</v>
      </c>
      <c r="N826" s="12" t="s">
        <v>4166</v>
      </c>
    </row>
    <row r="827" spans="1:14" hidden="1" x14ac:dyDescent="0.3">
      <c r="A827" s="12" t="str">
        <f>'Customer data'!C827</f>
        <v>O414825</v>
      </c>
      <c r="B827" s="21">
        <f>'Warehouse Management'!B827+5</f>
        <v>44515</v>
      </c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 spans="1:14" hidden="1" x14ac:dyDescent="0.3">
      <c r="A828" s="12" t="str">
        <f>'Customer data'!C828</f>
        <v>O414826</v>
      </c>
      <c r="B828" s="21">
        <f>'Warehouse Management'!B828+5</f>
        <v>44516</v>
      </c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 spans="1:14" hidden="1" x14ac:dyDescent="0.3">
      <c r="A829" s="12" t="str">
        <f>'Customer data'!C829</f>
        <v>O414827</v>
      </c>
      <c r="B829" s="21">
        <f>'Warehouse Management'!B829+5</f>
        <v>44516</v>
      </c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 spans="1:14" hidden="1" x14ac:dyDescent="0.3">
      <c r="A830" s="12" t="str">
        <f>'Customer data'!C830</f>
        <v>O414828</v>
      </c>
      <c r="B830" s="21">
        <f>'Warehouse Management'!B830+5</f>
        <v>44516</v>
      </c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 spans="1:14" x14ac:dyDescent="0.3">
      <c r="A831" s="12" t="str">
        <f>'Customer data'!C831</f>
        <v>O414829</v>
      </c>
      <c r="B831" s="21">
        <f>'Warehouse Management'!B831+5</f>
        <v>44517</v>
      </c>
      <c r="C831" s="12"/>
      <c r="D831" s="12" t="s">
        <v>4131</v>
      </c>
      <c r="E831" s="12" t="s">
        <v>4131</v>
      </c>
      <c r="F831" s="12" t="s">
        <v>4176</v>
      </c>
      <c r="G831" s="25" t="s">
        <v>4153</v>
      </c>
      <c r="H831" s="25" t="s">
        <v>4181</v>
      </c>
      <c r="I831" s="12" t="s">
        <v>4182</v>
      </c>
      <c r="J831" s="12" t="s">
        <v>4169</v>
      </c>
      <c r="K831" s="12" t="str">
        <f>VLOOKUP(A831,'Customer data'!$C$2:$E$1010,3,0)</f>
        <v>CS-GER-100719</v>
      </c>
      <c r="L831" s="12">
        <v>4</v>
      </c>
      <c r="M831" s="12">
        <v>20</v>
      </c>
      <c r="N831" s="12" t="s">
        <v>4183</v>
      </c>
    </row>
    <row r="832" spans="1:14" hidden="1" x14ac:dyDescent="0.3">
      <c r="A832" s="12" t="str">
        <f>'Customer data'!C832</f>
        <v>O414830</v>
      </c>
      <c r="B832" s="21">
        <f>'Warehouse Management'!B832+5</f>
        <v>44517</v>
      </c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 spans="1:14" hidden="1" x14ac:dyDescent="0.3">
      <c r="A833" s="12" t="str">
        <f>'Customer data'!C833</f>
        <v>O414831</v>
      </c>
      <c r="B833" s="21">
        <f>'Warehouse Management'!B833+5</f>
        <v>44517</v>
      </c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 spans="1:14" hidden="1" x14ac:dyDescent="0.3">
      <c r="A834" s="12" t="str">
        <f>'Customer data'!C834</f>
        <v>O414832</v>
      </c>
      <c r="B834" s="21">
        <f>'Warehouse Management'!B834+5</f>
        <v>44517</v>
      </c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 spans="1:14" hidden="1" x14ac:dyDescent="0.3">
      <c r="A835" s="12" t="str">
        <f>'Customer data'!C835</f>
        <v>O414833</v>
      </c>
      <c r="B835" s="21">
        <f>'Warehouse Management'!B835+5</f>
        <v>44518</v>
      </c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 spans="1:14" hidden="1" x14ac:dyDescent="0.3">
      <c r="A836" s="12" t="str">
        <f>'Customer data'!C836</f>
        <v>O414834</v>
      </c>
      <c r="B836" s="21">
        <f>'Warehouse Management'!B836+5</f>
        <v>44518</v>
      </c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 spans="1:14" x14ac:dyDescent="0.3">
      <c r="A837" s="12" t="str">
        <f>'Customer data'!C837</f>
        <v>O414835</v>
      </c>
      <c r="B837" s="21">
        <f>'Warehouse Management'!B837+5</f>
        <v>44518</v>
      </c>
      <c r="C837" s="12" t="s">
        <v>4130</v>
      </c>
      <c r="D837" s="12" t="s">
        <v>4131</v>
      </c>
      <c r="E837" s="12" t="s">
        <v>4131</v>
      </c>
      <c r="F837" s="12" t="s">
        <v>4149</v>
      </c>
      <c r="G837" s="25" t="s">
        <v>4153</v>
      </c>
      <c r="H837" s="25" t="s">
        <v>4154</v>
      </c>
      <c r="I837" s="25" t="s">
        <v>4155</v>
      </c>
      <c r="J837" s="25" t="s">
        <v>4146</v>
      </c>
      <c r="K837" s="25" t="s">
        <v>4156</v>
      </c>
      <c r="L837" s="25">
        <v>7</v>
      </c>
      <c r="M837" s="12">
        <v>80</v>
      </c>
      <c r="N837" s="12" t="s">
        <v>4166</v>
      </c>
    </row>
    <row r="838" spans="1:14" hidden="1" x14ac:dyDescent="0.3">
      <c r="A838" s="12" t="str">
        <f>'Customer data'!C838</f>
        <v>O414836</v>
      </c>
      <c r="B838" s="21">
        <f>'Warehouse Management'!B838+5</f>
        <v>44519</v>
      </c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 spans="1:14" hidden="1" x14ac:dyDescent="0.3">
      <c r="A839" s="12" t="str">
        <f>'Customer data'!C839</f>
        <v>O414837</v>
      </c>
      <c r="B839" s="21">
        <f>'Warehouse Management'!B839+5</f>
        <v>44519</v>
      </c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 spans="1:14" hidden="1" x14ac:dyDescent="0.3">
      <c r="A840" s="12" t="str">
        <f>'Customer data'!C840</f>
        <v>O414838</v>
      </c>
      <c r="B840" s="21">
        <f>'Warehouse Management'!B840+5</f>
        <v>44521</v>
      </c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 spans="1:14" hidden="1" x14ac:dyDescent="0.3">
      <c r="A841" s="12" t="str">
        <f>'Customer data'!C841</f>
        <v>O414839</v>
      </c>
      <c r="B841" s="21">
        <f>'Warehouse Management'!B841+5</f>
        <v>44521</v>
      </c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 spans="1:14" hidden="1" x14ac:dyDescent="0.3">
      <c r="A842" s="12" t="str">
        <f>'Customer data'!C842</f>
        <v>O414840</v>
      </c>
      <c r="B842" s="21">
        <f>'Warehouse Management'!B842+5</f>
        <v>44521</v>
      </c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 spans="1:14" hidden="1" x14ac:dyDescent="0.3">
      <c r="A843" s="12" t="str">
        <f>'Customer data'!C843</f>
        <v>O414841</v>
      </c>
      <c r="B843" s="21">
        <f>'Warehouse Management'!B843+5</f>
        <v>44521</v>
      </c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 spans="1:14" hidden="1" x14ac:dyDescent="0.3">
      <c r="A844" s="12" t="str">
        <f>'Customer data'!C844</f>
        <v>O414842</v>
      </c>
      <c r="B844" s="21">
        <f>'Warehouse Management'!B844+5</f>
        <v>44522</v>
      </c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 spans="1:14" hidden="1" x14ac:dyDescent="0.3">
      <c r="A845" s="12" t="str">
        <f>'Customer data'!C845</f>
        <v>O414843</v>
      </c>
      <c r="B845" s="21">
        <f>'Warehouse Management'!B845+5</f>
        <v>44522</v>
      </c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 spans="1:14" x14ac:dyDescent="0.3">
      <c r="A846" s="12" t="str">
        <f>'Customer data'!C846</f>
        <v>O414844</v>
      </c>
      <c r="B846" s="21">
        <f>'Warehouse Management'!B846+5</f>
        <v>44522</v>
      </c>
      <c r="C846" s="12" t="s">
        <v>4130</v>
      </c>
      <c r="D846" s="12"/>
      <c r="E846" s="12" t="s">
        <v>4130</v>
      </c>
      <c r="F846" s="12" t="s">
        <v>4152</v>
      </c>
      <c r="G846" s="25" t="s">
        <v>4153</v>
      </c>
      <c r="H846" s="25" t="s">
        <v>4181</v>
      </c>
      <c r="I846" s="12" t="s">
        <v>4182</v>
      </c>
      <c r="J846" s="12" t="s">
        <v>4169</v>
      </c>
      <c r="K846" s="12" t="str">
        <f>VLOOKUP(A846,'Customer data'!$C$2:$E$1010,3,0)</f>
        <v>CS-IND-152670</v>
      </c>
      <c r="L846" s="12">
        <v>4</v>
      </c>
      <c r="M846" s="12">
        <v>20</v>
      </c>
      <c r="N846" s="12" t="s">
        <v>4183</v>
      </c>
    </row>
    <row r="847" spans="1:14" x14ac:dyDescent="0.3">
      <c r="A847" s="12" t="str">
        <f>'Customer data'!C847</f>
        <v>O414845</v>
      </c>
      <c r="B847" s="21">
        <f>'Warehouse Management'!B847+5</f>
        <v>44522</v>
      </c>
      <c r="C847" s="12" t="s">
        <v>4130</v>
      </c>
      <c r="D847" s="12"/>
      <c r="E847" s="12" t="s">
        <v>4130</v>
      </c>
      <c r="F847" s="12" t="s">
        <v>4176</v>
      </c>
      <c r="G847" s="3" t="s">
        <v>4143</v>
      </c>
      <c r="H847" s="25" t="s">
        <v>4144</v>
      </c>
      <c r="I847" s="25" t="s">
        <v>4145</v>
      </c>
      <c r="J847" s="25" t="s">
        <v>4150</v>
      </c>
      <c r="K847" s="25" t="s">
        <v>4193</v>
      </c>
      <c r="L847" s="25">
        <v>7</v>
      </c>
      <c r="M847" s="12">
        <v>110</v>
      </c>
      <c r="N847" s="12" t="s">
        <v>4166</v>
      </c>
    </row>
    <row r="848" spans="1:14" hidden="1" x14ac:dyDescent="0.3">
      <c r="A848" s="12" t="str">
        <f>'Customer data'!C848</f>
        <v>O414846</v>
      </c>
      <c r="B848" s="21">
        <f>'Warehouse Management'!B848+5</f>
        <v>44523</v>
      </c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 spans="1:14" hidden="1" x14ac:dyDescent="0.3">
      <c r="A849" s="12" t="str">
        <f>'Customer data'!C849</f>
        <v>O414847</v>
      </c>
      <c r="B849" s="21">
        <f>'Warehouse Management'!B849+5</f>
        <v>44523</v>
      </c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 spans="1:14" hidden="1" x14ac:dyDescent="0.3">
      <c r="A850" s="12" t="str">
        <f>'Customer data'!C850</f>
        <v>O414848</v>
      </c>
      <c r="B850" s="21">
        <f>'Warehouse Management'!B850+5</f>
        <v>44523</v>
      </c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 spans="1:14" hidden="1" x14ac:dyDescent="0.3">
      <c r="A851" s="12" t="str">
        <f>'Customer data'!C851</f>
        <v>O414849</v>
      </c>
      <c r="B851" s="21">
        <f>'Warehouse Management'!B851+5</f>
        <v>44524</v>
      </c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 spans="1:14" hidden="1" x14ac:dyDescent="0.3">
      <c r="A852" s="12" t="str">
        <f>'Customer data'!C852</f>
        <v>O414850</v>
      </c>
      <c r="B852" s="21">
        <f>'Warehouse Management'!B852+5</f>
        <v>44525</v>
      </c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 spans="1:14" hidden="1" x14ac:dyDescent="0.3">
      <c r="A853" s="12" t="str">
        <f>'Customer data'!C853</f>
        <v>O414851</v>
      </c>
      <c r="B853" s="21">
        <f>'Warehouse Management'!B853+5</f>
        <v>44525</v>
      </c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 spans="1:14" hidden="1" x14ac:dyDescent="0.3">
      <c r="A854" s="12" t="str">
        <f>'Customer data'!C854</f>
        <v>O414852</v>
      </c>
      <c r="B854" s="21">
        <f>'Warehouse Management'!B854+5</f>
        <v>44525</v>
      </c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 spans="1:14" x14ac:dyDescent="0.3">
      <c r="A855" s="12" t="str">
        <f>'Customer data'!C855</f>
        <v>O414853</v>
      </c>
      <c r="B855" s="21">
        <f>'Warehouse Management'!B855+5</f>
        <v>44525</v>
      </c>
      <c r="C855" s="12" t="s">
        <v>4130</v>
      </c>
      <c r="D855" s="12"/>
      <c r="E855" s="12" t="s">
        <v>4130</v>
      </c>
      <c r="F855" s="12" t="s">
        <v>4176</v>
      </c>
      <c r="G855" s="3" t="s">
        <v>4143</v>
      </c>
      <c r="H855" s="25" t="s">
        <v>4159</v>
      </c>
      <c r="I855" s="25" t="s">
        <v>4160</v>
      </c>
      <c r="J855" s="25" t="s">
        <v>4146</v>
      </c>
      <c r="K855" s="25" t="s">
        <v>4165</v>
      </c>
      <c r="L855" s="12">
        <v>4</v>
      </c>
      <c r="M855" s="12">
        <v>30</v>
      </c>
      <c r="N855" s="12" t="s">
        <v>4166</v>
      </c>
    </row>
    <row r="856" spans="1:14" hidden="1" x14ac:dyDescent="0.3">
      <c r="A856" s="12" t="str">
        <f>'Customer data'!C856</f>
        <v>O414854</v>
      </c>
      <c r="B856" s="21">
        <f>'Warehouse Management'!B856+5</f>
        <v>44526</v>
      </c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 spans="1:14" hidden="1" x14ac:dyDescent="0.3">
      <c r="A857" s="12" t="str">
        <f>'Customer data'!C857</f>
        <v>O414855</v>
      </c>
      <c r="B857" s="21">
        <f>'Warehouse Management'!B857+5</f>
        <v>44526</v>
      </c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 spans="1:14" hidden="1" x14ac:dyDescent="0.3">
      <c r="A858" s="12" t="str">
        <f>'Customer data'!C858</f>
        <v>O414856</v>
      </c>
      <c r="B858" s="21">
        <f>'Warehouse Management'!B858+5</f>
        <v>44526</v>
      </c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 spans="1:14" hidden="1" x14ac:dyDescent="0.3">
      <c r="A859" s="12" t="str">
        <f>'Customer data'!C859</f>
        <v>O414857</v>
      </c>
      <c r="B859" s="21">
        <f>'Warehouse Management'!B859+5</f>
        <v>44527</v>
      </c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 spans="1:14" hidden="1" x14ac:dyDescent="0.3">
      <c r="A860" s="12" t="str">
        <f>'Customer data'!C860</f>
        <v>O414858</v>
      </c>
      <c r="B860" s="21">
        <f>'Warehouse Management'!B860+5</f>
        <v>44527</v>
      </c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 spans="1:14" x14ac:dyDescent="0.3">
      <c r="A861" s="12" t="str">
        <f>'Customer data'!C861</f>
        <v>O414859</v>
      </c>
      <c r="B861" s="21">
        <f>'Warehouse Management'!B861+5</f>
        <v>44527</v>
      </c>
      <c r="C861" s="12" t="s">
        <v>4130</v>
      </c>
      <c r="D861" s="12"/>
      <c r="E861" s="12" t="s">
        <v>4130</v>
      </c>
      <c r="F861" s="12" t="s">
        <v>4152</v>
      </c>
      <c r="G861" s="25" t="s">
        <v>4153</v>
      </c>
      <c r="H861" s="25" t="s">
        <v>4181</v>
      </c>
      <c r="I861" s="12" t="s">
        <v>4182</v>
      </c>
      <c r="J861" s="12" t="s">
        <v>4169</v>
      </c>
      <c r="K861" s="12" t="str">
        <f>VLOOKUP(A861,'Customer data'!$C$2:$E$1010,3,0)</f>
        <v>CS-USA-100364</v>
      </c>
      <c r="L861" s="12">
        <v>4</v>
      </c>
      <c r="M861" s="12">
        <v>20</v>
      </c>
      <c r="N861" s="12" t="s">
        <v>4183</v>
      </c>
    </row>
    <row r="862" spans="1:14" hidden="1" x14ac:dyDescent="0.3">
      <c r="A862" s="12" t="str">
        <f>'Customer data'!C862</f>
        <v>O414860</v>
      </c>
      <c r="B862" s="21">
        <f>'Warehouse Management'!B862+5</f>
        <v>44527</v>
      </c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 spans="1:14" hidden="1" x14ac:dyDescent="0.3">
      <c r="A863" s="12" t="str">
        <f>'Customer data'!C863</f>
        <v>O414861</v>
      </c>
      <c r="B863" s="21">
        <f>'Warehouse Management'!B863+5</f>
        <v>44528</v>
      </c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 spans="1:14" hidden="1" x14ac:dyDescent="0.3">
      <c r="A864" s="12" t="str">
        <f>'Customer data'!C864</f>
        <v>O414862</v>
      </c>
      <c r="B864" s="21">
        <f>'Warehouse Management'!B864+5</f>
        <v>44528</v>
      </c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 spans="1:14" hidden="1" x14ac:dyDescent="0.3">
      <c r="A865" s="12" t="str">
        <f>'Customer data'!C865</f>
        <v>O414863</v>
      </c>
      <c r="B865" s="21">
        <f>'Warehouse Management'!B865+5</f>
        <v>44528</v>
      </c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 spans="1:14" x14ac:dyDescent="0.3">
      <c r="A866" s="12" t="str">
        <f>'Customer data'!C866</f>
        <v>O414864</v>
      </c>
      <c r="B866" s="21">
        <f>'Warehouse Management'!B866+5</f>
        <v>44529</v>
      </c>
      <c r="C866" s="12"/>
      <c r="D866" s="12" t="s">
        <v>4131</v>
      </c>
      <c r="E866" s="12" t="s">
        <v>4131</v>
      </c>
      <c r="F866" s="12" t="s">
        <v>4152</v>
      </c>
      <c r="G866" s="3" t="s">
        <v>4143</v>
      </c>
      <c r="H866" s="25" t="s">
        <v>4144</v>
      </c>
      <c r="I866" s="25" t="s">
        <v>4145</v>
      </c>
      <c r="J866" s="25" t="s">
        <v>4150</v>
      </c>
      <c r="K866" s="25" t="s">
        <v>4198</v>
      </c>
      <c r="L866" s="25">
        <v>8</v>
      </c>
      <c r="M866" s="12">
        <v>110</v>
      </c>
      <c r="N866" s="12" t="s">
        <v>4157</v>
      </c>
    </row>
    <row r="867" spans="1:14" x14ac:dyDescent="0.3">
      <c r="A867" s="12" t="str">
        <f>'Customer data'!C867</f>
        <v>O414865</v>
      </c>
      <c r="B867" s="21">
        <f>'Warehouse Management'!B867+5</f>
        <v>44529</v>
      </c>
      <c r="C867" s="12" t="s">
        <v>4130</v>
      </c>
      <c r="D867" s="12"/>
      <c r="E867" s="12" t="s">
        <v>4130</v>
      </c>
      <c r="F867" s="12" t="s">
        <v>4158</v>
      </c>
      <c r="G867" s="3" t="s">
        <v>4143</v>
      </c>
      <c r="H867" s="25" t="s">
        <v>4167</v>
      </c>
      <c r="I867" s="25" t="s">
        <v>4168</v>
      </c>
      <c r="J867" s="12" t="s">
        <v>4169</v>
      </c>
      <c r="K867" s="25" t="s">
        <v>2118</v>
      </c>
      <c r="L867" s="12">
        <v>2</v>
      </c>
      <c r="M867" s="12">
        <v>10</v>
      </c>
      <c r="N867" s="12" t="s">
        <v>4170</v>
      </c>
    </row>
    <row r="868" spans="1:14" hidden="1" x14ac:dyDescent="0.3">
      <c r="A868" s="12" t="str">
        <f>'Customer data'!C868</f>
        <v>O414866</v>
      </c>
      <c r="B868" s="21">
        <f>'Warehouse Management'!B868+5</f>
        <v>44530</v>
      </c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 spans="1:14" hidden="1" x14ac:dyDescent="0.3">
      <c r="A869" s="12" t="str">
        <f>'Customer data'!C869</f>
        <v>O414867</v>
      </c>
      <c r="B869" s="21">
        <f>'Warehouse Management'!B869+5</f>
        <v>44530</v>
      </c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 spans="1:14" hidden="1" x14ac:dyDescent="0.3">
      <c r="A870" s="12" t="str">
        <f>'Customer data'!C870</f>
        <v>O414868</v>
      </c>
      <c r="B870" s="21">
        <f>'Warehouse Management'!B870+5</f>
        <v>44531</v>
      </c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 spans="1:14" hidden="1" x14ac:dyDescent="0.3">
      <c r="A871" s="12" t="str">
        <f>'Customer data'!C871</f>
        <v>O414869</v>
      </c>
      <c r="B871" s="21">
        <f>'Warehouse Management'!B871+5</f>
        <v>44531</v>
      </c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 spans="1:14" x14ac:dyDescent="0.3">
      <c r="A872" s="12" t="str">
        <f>'Customer data'!C872</f>
        <v>O414870</v>
      </c>
      <c r="B872" s="21">
        <f>'Warehouse Management'!B872+5</f>
        <v>44532</v>
      </c>
      <c r="C872" s="12" t="s">
        <v>4130</v>
      </c>
      <c r="D872" s="12"/>
      <c r="E872" s="12" t="s">
        <v>4130</v>
      </c>
      <c r="F872" s="12" t="s">
        <v>4152</v>
      </c>
      <c r="G872" s="3" t="s">
        <v>4143</v>
      </c>
      <c r="H872" s="25" t="s">
        <v>4175</v>
      </c>
      <c r="I872" s="25" t="s">
        <v>4160</v>
      </c>
      <c r="J872" s="25" t="s">
        <v>4146</v>
      </c>
      <c r="K872" s="25" t="s">
        <v>4165</v>
      </c>
      <c r="L872" s="12">
        <v>2</v>
      </c>
      <c r="M872" s="12">
        <v>15</v>
      </c>
      <c r="N872" s="12" t="s">
        <v>4148</v>
      </c>
    </row>
    <row r="873" spans="1:14" hidden="1" x14ac:dyDescent="0.3">
      <c r="A873" s="12" t="str">
        <f>'Customer data'!C873</f>
        <v>O414871</v>
      </c>
      <c r="B873" s="21">
        <f>'Warehouse Management'!B873+5</f>
        <v>44533</v>
      </c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 spans="1:14" hidden="1" x14ac:dyDescent="0.3">
      <c r="A874" s="12" t="str">
        <f>'Customer data'!C874</f>
        <v>O414872</v>
      </c>
      <c r="B874" s="21">
        <f>'Warehouse Management'!B874+5</f>
        <v>44533</v>
      </c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 spans="1:14" hidden="1" x14ac:dyDescent="0.3">
      <c r="A875" s="12" t="str">
        <f>'Customer data'!C875</f>
        <v>O414873</v>
      </c>
      <c r="B875" s="21">
        <f>'Warehouse Management'!B875+5</f>
        <v>44533</v>
      </c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 spans="1:14" hidden="1" x14ac:dyDescent="0.3">
      <c r="A876" s="12" t="str">
        <f>'Customer data'!C876</f>
        <v>O414874</v>
      </c>
      <c r="B876" s="21">
        <f>'Warehouse Management'!B876+5</f>
        <v>44534</v>
      </c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 spans="1:14" hidden="1" x14ac:dyDescent="0.3">
      <c r="A877" s="12" t="str">
        <f>'Customer data'!C877</f>
        <v>O414875</v>
      </c>
      <c r="B877" s="21">
        <f>'Warehouse Management'!B877+5</f>
        <v>44534</v>
      </c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 spans="1:14" hidden="1" x14ac:dyDescent="0.3">
      <c r="A878" s="12" t="str">
        <f>'Customer data'!C878</f>
        <v>O414876</v>
      </c>
      <c r="B878" s="21">
        <f>'Warehouse Management'!B878+5</f>
        <v>44534</v>
      </c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 spans="1:14" x14ac:dyDescent="0.3">
      <c r="A879" s="12" t="str">
        <f>'Customer data'!C879</f>
        <v>O414877</v>
      </c>
      <c r="B879" s="21">
        <f>'Warehouse Management'!B879+5</f>
        <v>44534</v>
      </c>
      <c r="C879" s="12" t="s">
        <v>4130</v>
      </c>
      <c r="D879" s="12"/>
      <c r="E879" s="12" t="s">
        <v>4130</v>
      </c>
      <c r="F879" s="12" t="s">
        <v>4176</v>
      </c>
      <c r="G879" s="25" t="s">
        <v>4153</v>
      </c>
      <c r="H879" s="25" t="s">
        <v>4154</v>
      </c>
      <c r="I879" s="25" t="s">
        <v>4161</v>
      </c>
      <c r="J879" s="25" t="s">
        <v>4162</v>
      </c>
      <c r="K879" s="25" t="s">
        <v>4190</v>
      </c>
      <c r="L879" s="25">
        <v>8</v>
      </c>
      <c r="M879" s="12">
        <v>70</v>
      </c>
      <c r="N879" s="12" t="s">
        <v>4166</v>
      </c>
    </row>
    <row r="880" spans="1:14" hidden="1" x14ac:dyDescent="0.3">
      <c r="A880" s="12" t="str">
        <f>'Customer data'!C880</f>
        <v>O414878</v>
      </c>
      <c r="B880" s="21">
        <f>'Warehouse Management'!B880+5</f>
        <v>44535</v>
      </c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 spans="1:14" hidden="1" x14ac:dyDescent="0.3">
      <c r="A881" s="12" t="str">
        <f>'Customer data'!C881</f>
        <v>O414879</v>
      </c>
      <c r="B881" s="21">
        <f>'Warehouse Management'!B881+5</f>
        <v>44535</v>
      </c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 spans="1:14" hidden="1" x14ac:dyDescent="0.3">
      <c r="A882" s="12" t="str">
        <f>'Customer data'!C882</f>
        <v>O414880</v>
      </c>
      <c r="B882" s="21">
        <f>'Warehouse Management'!B882+5</f>
        <v>44535</v>
      </c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 spans="1:14" hidden="1" x14ac:dyDescent="0.3">
      <c r="A883" s="12" t="str">
        <f>'Customer data'!C883</f>
        <v>O414881</v>
      </c>
      <c r="B883" s="21">
        <f>'Warehouse Management'!B883+5</f>
        <v>44536</v>
      </c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 spans="1:14" hidden="1" x14ac:dyDescent="0.3">
      <c r="A884" s="12" t="str">
        <f>'Customer data'!C884</f>
        <v>O414882</v>
      </c>
      <c r="B884" s="21">
        <f>'Warehouse Management'!B884+5</f>
        <v>44536</v>
      </c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 spans="1:14" x14ac:dyDescent="0.3">
      <c r="A885" s="12" t="str">
        <f>'Customer data'!C885</f>
        <v>O414883</v>
      </c>
      <c r="B885" s="21">
        <f>'Warehouse Management'!B885+5</f>
        <v>44536</v>
      </c>
      <c r="C885" s="12"/>
      <c r="D885" s="12" t="s">
        <v>4131</v>
      </c>
      <c r="E885" s="12" t="s">
        <v>4131</v>
      </c>
      <c r="F885" s="12" t="s">
        <v>4176</v>
      </c>
      <c r="G885" s="25" t="s">
        <v>4153</v>
      </c>
      <c r="H885" s="25" t="s">
        <v>4181</v>
      </c>
      <c r="I885" s="12" t="s">
        <v>4182</v>
      </c>
      <c r="J885" s="12" t="s">
        <v>4169</v>
      </c>
      <c r="K885" s="12" t="str">
        <f>VLOOKUP(A885,'Customer data'!$C$2:$E$1010,3,0)</f>
        <v>CS-IND-152670</v>
      </c>
      <c r="L885" s="12">
        <v>4</v>
      </c>
      <c r="M885" s="12">
        <v>20</v>
      </c>
      <c r="N885" s="12" t="s">
        <v>4183</v>
      </c>
    </row>
    <row r="886" spans="1:14" hidden="1" x14ac:dyDescent="0.3">
      <c r="A886" s="12" t="str">
        <f>'Customer data'!C886</f>
        <v>O414884</v>
      </c>
      <c r="B886" s="21">
        <f>'Warehouse Management'!B886+5</f>
        <v>44537</v>
      </c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 spans="1:14" hidden="1" x14ac:dyDescent="0.3">
      <c r="A887" s="12" t="str">
        <f>'Customer data'!C887</f>
        <v>O414885</v>
      </c>
      <c r="B887" s="21">
        <f>'Warehouse Management'!B887+5</f>
        <v>44537</v>
      </c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 spans="1:14" hidden="1" x14ac:dyDescent="0.3">
      <c r="A888" s="12" t="str">
        <f>'Customer data'!C888</f>
        <v>O414886</v>
      </c>
      <c r="B888" s="21">
        <f>'Warehouse Management'!B888+5</f>
        <v>44537</v>
      </c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 spans="1:14" hidden="1" x14ac:dyDescent="0.3">
      <c r="A889" s="12" t="str">
        <f>'Customer data'!C889</f>
        <v>O414887</v>
      </c>
      <c r="B889" s="21">
        <f>'Warehouse Management'!B889+5</f>
        <v>44538</v>
      </c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 spans="1:14" hidden="1" x14ac:dyDescent="0.3">
      <c r="A890" s="12" t="str">
        <f>'Customer data'!C890</f>
        <v>O414888</v>
      </c>
      <c r="B890" s="21">
        <f>'Warehouse Management'!B890+5</f>
        <v>44538</v>
      </c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 spans="1:14" x14ac:dyDescent="0.3">
      <c r="A891" s="12" t="str">
        <f>'Customer data'!C891</f>
        <v>O414889</v>
      </c>
      <c r="B891" s="21">
        <f>'Warehouse Management'!B891+5</f>
        <v>44538</v>
      </c>
      <c r="C891" s="12" t="s">
        <v>4130</v>
      </c>
      <c r="D891" s="12"/>
      <c r="E891" s="12" t="s">
        <v>4130</v>
      </c>
      <c r="F891" s="12" t="s">
        <v>4176</v>
      </c>
      <c r="G891" s="3" t="s">
        <v>4143</v>
      </c>
      <c r="H891" s="25" t="s">
        <v>4159</v>
      </c>
      <c r="I891" s="25" t="s">
        <v>4160</v>
      </c>
      <c r="J891" s="25" t="s">
        <v>4146</v>
      </c>
      <c r="K891" s="25" t="s">
        <v>4165</v>
      </c>
      <c r="L891" s="12">
        <v>4</v>
      </c>
      <c r="M891" s="12">
        <v>30</v>
      </c>
      <c r="N891" s="12" t="s">
        <v>4166</v>
      </c>
    </row>
    <row r="892" spans="1:14" hidden="1" x14ac:dyDescent="0.3">
      <c r="A892" s="12" t="str">
        <f>'Customer data'!C892</f>
        <v>O414890</v>
      </c>
      <c r="B892" s="21">
        <f>'Warehouse Management'!B892+5</f>
        <v>44538</v>
      </c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 spans="1:14" hidden="1" x14ac:dyDescent="0.3">
      <c r="A893" s="12" t="str">
        <f>'Customer data'!C893</f>
        <v>O414891</v>
      </c>
      <c r="B893" s="21">
        <f>'Warehouse Management'!B893+5</f>
        <v>44539</v>
      </c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 spans="1:14" hidden="1" x14ac:dyDescent="0.3">
      <c r="A894" s="12" t="str">
        <f>'Customer data'!C894</f>
        <v>O414892</v>
      </c>
      <c r="B894" s="21">
        <f>'Warehouse Management'!B894+5</f>
        <v>44539</v>
      </c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 spans="1:14" hidden="1" x14ac:dyDescent="0.3">
      <c r="A895" s="12" t="str">
        <f>'Customer data'!C895</f>
        <v>O414893</v>
      </c>
      <c r="B895" s="21">
        <f>'Warehouse Management'!B895+5</f>
        <v>44539</v>
      </c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 spans="1:14" hidden="1" x14ac:dyDescent="0.3">
      <c r="A896" s="12" t="str">
        <f>'Customer data'!C896</f>
        <v>O414894</v>
      </c>
      <c r="B896" s="21">
        <f>'Warehouse Management'!B896+5</f>
        <v>44540</v>
      </c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 spans="1:14" hidden="1" x14ac:dyDescent="0.3">
      <c r="A897" s="12" t="str">
        <f>'Customer data'!C897</f>
        <v>O414895</v>
      </c>
      <c r="B897" s="21">
        <f>'Warehouse Management'!B897+5</f>
        <v>44540</v>
      </c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 spans="1:14" hidden="1" x14ac:dyDescent="0.3">
      <c r="A898" s="12" t="str">
        <f>'Customer data'!C898</f>
        <v>O414896</v>
      </c>
      <c r="B898" s="21">
        <f>'Warehouse Management'!B898+5</f>
        <v>44540</v>
      </c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 spans="1:14" x14ac:dyDescent="0.3">
      <c r="A899" s="12" t="str">
        <f>'Customer data'!C899</f>
        <v>O414897</v>
      </c>
      <c r="B899" s="21">
        <f>'Warehouse Management'!B899+5</f>
        <v>44540</v>
      </c>
      <c r="C899" s="12" t="s">
        <v>4130</v>
      </c>
      <c r="D899" s="12"/>
      <c r="E899" s="12" t="s">
        <v>4130</v>
      </c>
      <c r="F899" s="12" t="s">
        <v>4152</v>
      </c>
      <c r="G899" s="25" t="s">
        <v>4153</v>
      </c>
      <c r="H899" s="25" t="s">
        <v>4181</v>
      </c>
      <c r="I899" s="12" t="s">
        <v>4182</v>
      </c>
      <c r="J899" s="12" t="s">
        <v>4169</v>
      </c>
      <c r="K899" s="12" t="str">
        <f>VLOOKUP(A899,'Customer data'!$C$2:$E$1010,3,0)</f>
        <v>CS-GER-100719</v>
      </c>
      <c r="L899" s="12">
        <v>4</v>
      </c>
      <c r="M899" s="12">
        <v>20</v>
      </c>
      <c r="N899" s="12" t="s">
        <v>4183</v>
      </c>
    </row>
    <row r="900" spans="1:14" hidden="1" x14ac:dyDescent="0.3">
      <c r="A900" s="12" t="str">
        <f>'Customer data'!C900</f>
        <v>O414898</v>
      </c>
      <c r="B900" s="21">
        <f>'Warehouse Management'!B900+5</f>
        <v>44541</v>
      </c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 spans="1:14" hidden="1" x14ac:dyDescent="0.3">
      <c r="A901" s="12" t="str">
        <f>'Customer data'!C901</f>
        <v>O414899</v>
      </c>
      <c r="B901" s="21">
        <f>'Warehouse Management'!B901+5</f>
        <v>44541</v>
      </c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 spans="1:14" hidden="1" x14ac:dyDescent="0.3">
      <c r="A902" s="12" t="str">
        <f>'Customer data'!C902</f>
        <v>O414900</v>
      </c>
      <c r="B902" s="21">
        <f>'Warehouse Management'!B902+5</f>
        <v>44541</v>
      </c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 spans="1:14" x14ac:dyDescent="0.3">
      <c r="A903" s="12" t="str">
        <f>'Customer data'!C903</f>
        <v>O414901</v>
      </c>
      <c r="B903" s="21">
        <f>'Warehouse Management'!B903+5</f>
        <v>44541</v>
      </c>
      <c r="C903" s="12" t="s">
        <v>4130</v>
      </c>
      <c r="D903" s="12" t="s">
        <v>4131</v>
      </c>
      <c r="E903" s="12" t="s">
        <v>4131</v>
      </c>
      <c r="F903" s="12" t="s">
        <v>4149</v>
      </c>
      <c r="G903" s="25" t="s">
        <v>4153</v>
      </c>
      <c r="H903" s="25" t="s">
        <v>4154</v>
      </c>
      <c r="I903" s="25" t="s">
        <v>4155</v>
      </c>
      <c r="J903" s="25" t="s">
        <v>4146</v>
      </c>
      <c r="K903" s="25" t="s">
        <v>4156</v>
      </c>
      <c r="L903" s="25">
        <v>7</v>
      </c>
      <c r="M903" s="12">
        <v>80</v>
      </c>
      <c r="N903" s="12" t="s">
        <v>4166</v>
      </c>
    </row>
    <row r="904" spans="1:14" hidden="1" x14ac:dyDescent="0.3">
      <c r="A904" s="12" t="str">
        <f>'Customer data'!C904</f>
        <v>O414902</v>
      </c>
      <c r="B904" s="21">
        <f>'Warehouse Management'!B904+5</f>
        <v>44541</v>
      </c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 spans="1:14" hidden="1" x14ac:dyDescent="0.3">
      <c r="A905" s="12" t="str">
        <f>'Customer data'!C905</f>
        <v>O414903</v>
      </c>
      <c r="B905" s="21">
        <f>'Warehouse Management'!B905+5</f>
        <v>44542</v>
      </c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 spans="1:14" hidden="1" x14ac:dyDescent="0.3">
      <c r="A906" s="12" t="str">
        <f>'Customer data'!C906</f>
        <v>O414904</v>
      </c>
      <c r="B906" s="21">
        <f>'Warehouse Management'!B906+5</f>
        <v>44542</v>
      </c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 spans="1:14" hidden="1" x14ac:dyDescent="0.3">
      <c r="A907" s="12" t="str">
        <f>'Customer data'!C907</f>
        <v>O414905</v>
      </c>
      <c r="B907" s="21">
        <f>'Warehouse Management'!B907+5</f>
        <v>44542</v>
      </c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 spans="1:14" hidden="1" x14ac:dyDescent="0.3">
      <c r="A908" s="12" t="str">
        <f>'Customer data'!C908</f>
        <v>O414906</v>
      </c>
      <c r="B908" s="21">
        <f>'Warehouse Management'!B908+5</f>
        <v>44542</v>
      </c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 spans="1:14" x14ac:dyDescent="0.3">
      <c r="A909" s="12" t="str">
        <f>'Customer data'!C909</f>
        <v>O414907</v>
      </c>
      <c r="B909" s="21">
        <f>'Warehouse Management'!B909+5</f>
        <v>44543</v>
      </c>
      <c r="C909" s="12" t="s">
        <v>4130</v>
      </c>
      <c r="D909" s="12"/>
      <c r="E909" s="12" t="s">
        <v>4130</v>
      </c>
      <c r="F909" s="12" t="s">
        <v>4176</v>
      </c>
      <c r="G909" s="3" t="s">
        <v>4143</v>
      </c>
      <c r="H909" s="25" t="s">
        <v>4159</v>
      </c>
      <c r="I909" s="25" t="s">
        <v>4160</v>
      </c>
      <c r="J909" s="25" t="s">
        <v>4146</v>
      </c>
      <c r="K909" s="25" t="s">
        <v>4165</v>
      </c>
      <c r="L909" s="12">
        <v>4</v>
      </c>
      <c r="M909" s="12">
        <v>30</v>
      </c>
      <c r="N909" s="12" t="s">
        <v>4166</v>
      </c>
    </row>
    <row r="910" spans="1:14" hidden="1" x14ac:dyDescent="0.3">
      <c r="A910" s="12" t="str">
        <f>'Customer data'!C910</f>
        <v>O414908</v>
      </c>
      <c r="B910" s="21">
        <f>'Warehouse Management'!B910+5</f>
        <v>44543</v>
      </c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 spans="1:14" hidden="1" x14ac:dyDescent="0.3">
      <c r="A911" s="12" t="str">
        <f>'Customer data'!C911</f>
        <v>O414909</v>
      </c>
      <c r="B911" s="21">
        <f>'Warehouse Management'!B911+5</f>
        <v>44543</v>
      </c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 spans="1:14" hidden="1" x14ac:dyDescent="0.3">
      <c r="A912" s="12" t="str">
        <f>'Customer data'!C912</f>
        <v>O414910</v>
      </c>
      <c r="B912" s="21">
        <f>'Warehouse Management'!B912+5</f>
        <v>44544</v>
      </c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 spans="1:14" hidden="1" x14ac:dyDescent="0.3">
      <c r="A913" s="12" t="str">
        <f>'Customer data'!C913</f>
        <v>O414911</v>
      </c>
      <c r="B913" s="21">
        <f>'Warehouse Management'!B913+5</f>
        <v>44544</v>
      </c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 spans="1:14" hidden="1" x14ac:dyDescent="0.3">
      <c r="A914" s="12" t="str">
        <f>'Customer data'!C914</f>
        <v>O414912</v>
      </c>
      <c r="B914" s="21">
        <f>'Warehouse Management'!B914+5</f>
        <v>44544</v>
      </c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 spans="1:14" hidden="1" x14ac:dyDescent="0.3">
      <c r="A915" s="12" t="str">
        <f>'Customer data'!C915</f>
        <v>O414913</v>
      </c>
      <c r="B915" s="21">
        <f>'Warehouse Management'!B915+5</f>
        <v>44544</v>
      </c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 spans="1:14" hidden="1" x14ac:dyDescent="0.3">
      <c r="A916" s="12" t="str">
        <f>'Customer data'!C916</f>
        <v>O414914</v>
      </c>
      <c r="B916" s="21">
        <f>'Warehouse Management'!B916+5</f>
        <v>44544</v>
      </c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  <row r="917" spans="1:14" hidden="1" x14ac:dyDescent="0.3">
      <c r="A917" s="12" t="str">
        <f>'Customer data'!C917</f>
        <v>O414915</v>
      </c>
      <c r="B917" s="21">
        <f>'Warehouse Management'!B917+5</f>
        <v>44545</v>
      </c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</row>
    <row r="918" spans="1:14" x14ac:dyDescent="0.3">
      <c r="A918" s="12" t="str">
        <f>'Customer data'!C918</f>
        <v>O414916</v>
      </c>
      <c r="B918" s="21">
        <f>'Warehouse Management'!B918+5</f>
        <v>44545</v>
      </c>
      <c r="C918" s="12" t="s">
        <v>4130</v>
      </c>
      <c r="D918" s="12"/>
      <c r="E918" s="12" t="s">
        <v>4130</v>
      </c>
      <c r="F918" s="12" t="s">
        <v>4152</v>
      </c>
      <c r="G918" s="3" t="s">
        <v>4143</v>
      </c>
      <c r="H918" s="25" t="s">
        <v>4175</v>
      </c>
      <c r="I918" s="25" t="s">
        <v>4160</v>
      </c>
      <c r="J918" s="25" t="s">
        <v>4146</v>
      </c>
      <c r="K918" s="25" t="s">
        <v>4165</v>
      </c>
      <c r="L918" s="12">
        <v>2</v>
      </c>
      <c r="M918" s="12">
        <v>15</v>
      </c>
      <c r="N918" s="12" t="s">
        <v>4148</v>
      </c>
    </row>
    <row r="919" spans="1:14" hidden="1" x14ac:dyDescent="0.3">
      <c r="A919" s="12" t="str">
        <f>'Customer data'!C919</f>
        <v>O414917</v>
      </c>
      <c r="B919" s="21">
        <f>'Warehouse Management'!B919+5</f>
        <v>44545</v>
      </c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</row>
    <row r="920" spans="1:14" hidden="1" x14ac:dyDescent="0.3">
      <c r="A920" s="12" t="str">
        <f>'Customer data'!C920</f>
        <v>O414918</v>
      </c>
      <c r="B920" s="21">
        <f>'Warehouse Management'!B920+5</f>
        <v>44547</v>
      </c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</row>
    <row r="921" spans="1:14" x14ac:dyDescent="0.3">
      <c r="A921" s="12" t="str">
        <f>'Customer data'!C921</f>
        <v>O414919</v>
      </c>
      <c r="B921" s="21">
        <f>'Warehouse Management'!B921+5</f>
        <v>44547</v>
      </c>
      <c r="C921" s="12" t="s">
        <v>4130</v>
      </c>
      <c r="D921" s="12"/>
      <c r="E921" s="12" t="s">
        <v>4130</v>
      </c>
      <c r="F921" s="12" t="s">
        <v>4176</v>
      </c>
      <c r="G921" s="3" t="s">
        <v>4143</v>
      </c>
      <c r="H921" s="25" t="s">
        <v>4144</v>
      </c>
      <c r="I921" s="25" t="s">
        <v>4145</v>
      </c>
      <c r="J921" s="25" t="s">
        <v>4150</v>
      </c>
      <c r="K921" s="25" t="s">
        <v>4193</v>
      </c>
      <c r="L921" s="25">
        <v>7</v>
      </c>
      <c r="M921" s="12">
        <v>110</v>
      </c>
      <c r="N921" s="12" t="s">
        <v>4166</v>
      </c>
    </row>
    <row r="922" spans="1:14" hidden="1" x14ac:dyDescent="0.3">
      <c r="A922" s="12" t="str">
        <f>'Customer data'!C922</f>
        <v>O414920</v>
      </c>
      <c r="B922" s="21">
        <f>'Warehouse Management'!B922+5</f>
        <v>44547</v>
      </c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</row>
    <row r="923" spans="1:14" hidden="1" x14ac:dyDescent="0.3">
      <c r="A923" s="12" t="str">
        <f>'Customer data'!C923</f>
        <v>O414921</v>
      </c>
      <c r="B923" s="21">
        <f>'Warehouse Management'!B923+5</f>
        <v>44547</v>
      </c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</row>
    <row r="924" spans="1:14" hidden="1" x14ac:dyDescent="0.3">
      <c r="A924" s="12" t="str">
        <f>'Customer data'!C924</f>
        <v>O414922</v>
      </c>
      <c r="B924" s="21">
        <f>'Warehouse Management'!B924+5</f>
        <v>44547</v>
      </c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</row>
    <row r="925" spans="1:14" x14ac:dyDescent="0.3">
      <c r="A925" s="12" t="str">
        <f>'Customer data'!C925</f>
        <v>O414923</v>
      </c>
      <c r="B925" s="21">
        <f>'Warehouse Management'!B925+5</f>
        <v>44548</v>
      </c>
      <c r="C925" s="12"/>
      <c r="D925" s="12" t="s">
        <v>4131</v>
      </c>
      <c r="E925" s="12" t="s">
        <v>4131</v>
      </c>
      <c r="F925" s="12" t="s">
        <v>4176</v>
      </c>
      <c r="G925" s="25" t="s">
        <v>4153</v>
      </c>
      <c r="H925" s="25" t="s">
        <v>4181</v>
      </c>
      <c r="I925" s="12" t="s">
        <v>4182</v>
      </c>
      <c r="J925" s="12" t="s">
        <v>4169</v>
      </c>
      <c r="K925" s="12" t="str">
        <f>VLOOKUP(A925,'Customer data'!$C$2:$E$1010,3,0)</f>
        <v>CS-CHI-100546</v>
      </c>
      <c r="L925" s="12">
        <v>4</v>
      </c>
      <c r="M925" s="12">
        <v>20</v>
      </c>
      <c r="N925" s="12" t="s">
        <v>4183</v>
      </c>
    </row>
    <row r="926" spans="1:14" hidden="1" x14ac:dyDescent="0.3">
      <c r="A926" s="12" t="str">
        <f>'Customer data'!C926</f>
        <v>O414924</v>
      </c>
      <c r="B926" s="21">
        <f>'Warehouse Management'!B926+5</f>
        <v>44548</v>
      </c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</row>
    <row r="927" spans="1:14" hidden="1" x14ac:dyDescent="0.3">
      <c r="A927" s="12" t="str">
        <f>'Customer data'!C927</f>
        <v>O414925</v>
      </c>
      <c r="B927" s="21">
        <f>'Warehouse Management'!B927+5</f>
        <v>44548</v>
      </c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</row>
    <row r="928" spans="1:14" hidden="1" x14ac:dyDescent="0.3">
      <c r="A928" s="12" t="str">
        <f>'Customer data'!C928</f>
        <v>O414926</v>
      </c>
      <c r="B928" s="21">
        <f>'Warehouse Management'!B928+5</f>
        <v>44548</v>
      </c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</row>
    <row r="929" spans="1:14" hidden="1" x14ac:dyDescent="0.3">
      <c r="A929" s="12" t="str">
        <f>'Customer data'!C929</f>
        <v>O414927</v>
      </c>
      <c r="B929" s="21">
        <f>'Warehouse Management'!B929+5</f>
        <v>44548</v>
      </c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</row>
    <row r="930" spans="1:14" hidden="1" x14ac:dyDescent="0.3">
      <c r="A930" s="12" t="str">
        <f>'Customer data'!C930</f>
        <v>O414928</v>
      </c>
      <c r="B930" s="21">
        <f>'Warehouse Management'!B930+5</f>
        <v>44548</v>
      </c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</row>
    <row r="931" spans="1:14" hidden="1" x14ac:dyDescent="0.3">
      <c r="A931" s="12" t="str">
        <f>'Customer data'!C931</f>
        <v>O414929</v>
      </c>
      <c r="B931" s="21">
        <f>'Warehouse Management'!B931+5</f>
        <v>44549</v>
      </c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</row>
    <row r="932" spans="1:14" x14ac:dyDescent="0.3">
      <c r="A932" s="12" t="str">
        <f>'Customer data'!C932</f>
        <v>O414930</v>
      </c>
      <c r="B932" s="21">
        <f>'Warehouse Management'!B932+5</f>
        <v>44549</v>
      </c>
      <c r="C932" s="12" t="s">
        <v>4130</v>
      </c>
      <c r="D932" s="12"/>
      <c r="E932" s="12" t="s">
        <v>4130</v>
      </c>
      <c r="F932" s="12" t="s">
        <v>4176</v>
      </c>
      <c r="G932" s="3" t="s">
        <v>4143</v>
      </c>
      <c r="H932" s="25" t="s">
        <v>4159</v>
      </c>
      <c r="I932" s="25" t="s">
        <v>4160</v>
      </c>
      <c r="J932" s="25" t="s">
        <v>4146</v>
      </c>
      <c r="K932" s="25" t="s">
        <v>4165</v>
      </c>
      <c r="L932" s="12">
        <v>4</v>
      </c>
      <c r="M932" s="12">
        <v>30</v>
      </c>
      <c r="N932" s="12" t="s">
        <v>4166</v>
      </c>
    </row>
    <row r="933" spans="1:14" x14ac:dyDescent="0.3">
      <c r="A933" s="12" t="str">
        <f>'Customer data'!C933</f>
        <v>O414931</v>
      </c>
      <c r="B933" s="21">
        <f>'Warehouse Management'!B933+5</f>
        <v>44549</v>
      </c>
      <c r="C933" s="12" t="s">
        <v>4130</v>
      </c>
      <c r="D933" s="12"/>
      <c r="E933" s="12" t="s">
        <v>4130</v>
      </c>
      <c r="F933" s="12" t="s">
        <v>4158</v>
      </c>
      <c r="G933" s="3" t="s">
        <v>4143</v>
      </c>
      <c r="H933" s="25" t="s">
        <v>4167</v>
      </c>
      <c r="I933" s="25" t="s">
        <v>4168</v>
      </c>
      <c r="J933" s="12" t="s">
        <v>4169</v>
      </c>
      <c r="K933" s="25" t="s">
        <v>2118</v>
      </c>
      <c r="L933" s="12">
        <v>2</v>
      </c>
      <c r="M933" s="12">
        <v>10</v>
      </c>
      <c r="N933" s="12" t="s">
        <v>4170</v>
      </c>
    </row>
    <row r="934" spans="1:14" hidden="1" x14ac:dyDescent="0.3">
      <c r="A934" s="12" t="str">
        <f>'Customer data'!C934</f>
        <v>O414932</v>
      </c>
      <c r="B934" s="21">
        <f>'Warehouse Management'!B934+5</f>
        <v>44549</v>
      </c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</row>
    <row r="935" spans="1:14" hidden="1" x14ac:dyDescent="0.3">
      <c r="A935" s="12" t="str">
        <f>'Customer data'!C935</f>
        <v>O414933</v>
      </c>
      <c r="B935" s="21">
        <f>'Warehouse Management'!B935+5</f>
        <v>44550</v>
      </c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</row>
    <row r="936" spans="1:14" hidden="1" x14ac:dyDescent="0.3">
      <c r="A936" s="12" t="str">
        <f>'Customer data'!C936</f>
        <v>O414934</v>
      </c>
      <c r="B936" s="21">
        <f>'Warehouse Management'!B936+5</f>
        <v>44550</v>
      </c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</row>
    <row r="937" spans="1:14" hidden="1" x14ac:dyDescent="0.3">
      <c r="A937" s="12" t="str">
        <f>'Customer data'!C937</f>
        <v>O415501</v>
      </c>
      <c r="B937" s="21">
        <f>'Warehouse Management'!B937+5</f>
        <v>44550</v>
      </c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</row>
    <row r="938" spans="1:14" hidden="1" x14ac:dyDescent="0.3">
      <c r="A938" s="12" t="str">
        <f>'Customer data'!C938</f>
        <v>O414936</v>
      </c>
      <c r="B938" s="21">
        <f>'Warehouse Management'!B938+5</f>
        <v>44550</v>
      </c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</row>
    <row r="939" spans="1:14" hidden="1" x14ac:dyDescent="0.3">
      <c r="A939" s="12" t="str">
        <f>'Customer data'!C939</f>
        <v>O414937</v>
      </c>
      <c r="B939" s="21">
        <f>'Warehouse Management'!B939+5</f>
        <v>44550</v>
      </c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</row>
    <row r="940" spans="1:14" hidden="1" x14ac:dyDescent="0.3">
      <c r="A940" s="12" t="str">
        <f>'Customer data'!C940</f>
        <v>O414938</v>
      </c>
      <c r="B940" s="21">
        <f>'Warehouse Management'!B940+5</f>
        <v>44551</v>
      </c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</row>
    <row r="941" spans="1:14" hidden="1" x14ac:dyDescent="0.3">
      <c r="A941" s="12" t="str">
        <f>'Customer data'!C941</f>
        <v>O414939</v>
      </c>
      <c r="B941" s="21">
        <f>'Warehouse Management'!B941+5</f>
        <v>44551</v>
      </c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</row>
    <row r="942" spans="1:14" hidden="1" x14ac:dyDescent="0.3">
      <c r="A942" s="12" t="str">
        <f>'Customer data'!C942</f>
        <v>O414940</v>
      </c>
      <c r="B942" s="21">
        <f>'Warehouse Management'!B942+5</f>
        <v>44551</v>
      </c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</row>
    <row r="943" spans="1:14" hidden="1" x14ac:dyDescent="0.3">
      <c r="A943" s="12" t="str">
        <f>'Customer data'!C943</f>
        <v>O414941</v>
      </c>
      <c r="B943" s="21">
        <f>'Warehouse Management'!B943+5</f>
        <v>44551</v>
      </c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</row>
    <row r="944" spans="1:14" hidden="1" x14ac:dyDescent="0.3">
      <c r="A944" s="12" t="str">
        <f>'Customer data'!C944</f>
        <v>O414942</v>
      </c>
      <c r="B944" s="21">
        <f>'Warehouse Management'!B944+5</f>
        <v>44551</v>
      </c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</row>
    <row r="945" spans="1:14" x14ac:dyDescent="0.3">
      <c r="A945" s="12" t="str">
        <f>'Customer data'!C945</f>
        <v>O414943</v>
      </c>
      <c r="B945" s="21">
        <f>'Warehouse Management'!B945+5</f>
        <v>44551</v>
      </c>
      <c r="C945" s="12" t="s">
        <v>4130</v>
      </c>
      <c r="D945" s="12"/>
      <c r="E945" s="12" t="s">
        <v>4130</v>
      </c>
      <c r="F945" s="12" t="s">
        <v>4176</v>
      </c>
      <c r="G945" s="25" t="s">
        <v>4153</v>
      </c>
      <c r="H945" s="25" t="s">
        <v>4154</v>
      </c>
      <c r="I945" s="25" t="s">
        <v>4161</v>
      </c>
      <c r="J945" s="25" t="s">
        <v>4162</v>
      </c>
      <c r="K945" s="25" t="s">
        <v>4190</v>
      </c>
      <c r="L945" s="25">
        <v>8</v>
      </c>
      <c r="M945" s="12">
        <v>70</v>
      </c>
      <c r="N945" s="12" t="s">
        <v>4166</v>
      </c>
    </row>
    <row r="946" spans="1:14" hidden="1" x14ac:dyDescent="0.3">
      <c r="A946" s="12" t="str">
        <f>'Customer data'!C946</f>
        <v>O414944</v>
      </c>
      <c r="B946" s="21">
        <f>'Warehouse Management'!B946+5</f>
        <v>44552</v>
      </c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</row>
    <row r="947" spans="1:14" hidden="1" x14ac:dyDescent="0.3">
      <c r="A947" s="12" t="str">
        <f>'Customer data'!C947</f>
        <v>O414945</v>
      </c>
      <c r="B947" s="21">
        <f>'Warehouse Management'!B947+5</f>
        <v>44552</v>
      </c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</row>
    <row r="948" spans="1:14" hidden="1" x14ac:dyDescent="0.3">
      <c r="A948" s="12" t="str">
        <f>'Customer data'!C948</f>
        <v>O414946</v>
      </c>
      <c r="B948" s="21">
        <f>'Warehouse Management'!B948+5</f>
        <v>44552</v>
      </c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</row>
    <row r="949" spans="1:14" hidden="1" x14ac:dyDescent="0.3">
      <c r="A949" s="12" t="str">
        <f>'Customer data'!C949</f>
        <v>O414947</v>
      </c>
      <c r="B949" s="21">
        <f>'Warehouse Management'!B949+5</f>
        <v>44552</v>
      </c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</row>
    <row r="950" spans="1:14" hidden="1" x14ac:dyDescent="0.3">
      <c r="A950" s="12" t="str">
        <f>'Customer data'!C950</f>
        <v>O414948</v>
      </c>
      <c r="B950" s="21">
        <f>'Warehouse Management'!B950+5</f>
        <v>44552</v>
      </c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</row>
    <row r="951" spans="1:14" hidden="1" x14ac:dyDescent="0.3">
      <c r="A951" s="12" t="str">
        <f>'Customer data'!C951</f>
        <v>O414949</v>
      </c>
      <c r="B951" s="21">
        <f>'Warehouse Management'!B951+5</f>
        <v>44553</v>
      </c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</row>
    <row r="952" spans="1:14" x14ac:dyDescent="0.3">
      <c r="A952" s="12" t="str">
        <f>'Customer data'!C952</f>
        <v>O414950</v>
      </c>
      <c r="B952" s="21">
        <f>'Warehouse Management'!B952+5</f>
        <v>44553</v>
      </c>
      <c r="C952" s="12" t="s">
        <v>4130</v>
      </c>
      <c r="D952" s="12" t="s">
        <v>4131</v>
      </c>
      <c r="E952" s="12" t="s">
        <v>4131</v>
      </c>
      <c r="F952" s="12" t="s">
        <v>4149</v>
      </c>
      <c r="G952" s="25" t="s">
        <v>4153</v>
      </c>
      <c r="H952" s="25" t="s">
        <v>4154</v>
      </c>
      <c r="I952" s="25" t="s">
        <v>4155</v>
      </c>
      <c r="J952" s="25" t="s">
        <v>4146</v>
      </c>
      <c r="K952" s="25" t="s">
        <v>4156</v>
      </c>
      <c r="L952" s="25">
        <v>7</v>
      </c>
      <c r="M952" s="12">
        <v>80</v>
      </c>
      <c r="N952" s="12" t="s">
        <v>4166</v>
      </c>
    </row>
    <row r="953" spans="1:14" hidden="1" x14ac:dyDescent="0.3">
      <c r="A953" s="12" t="str">
        <f>'Customer data'!C953</f>
        <v>O414951</v>
      </c>
      <c r="B953" s="21">
        <f>'Warehouse Management'!B953+5</f>
        <v>44553</v>
      </c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</row>
    <row r="954" spans="1:14" x14ac:dyDescent="0.3">
      <c r="A954" s="12" t="str">
        <f>'Customer data'!C954</f>
        <v>O414952</v>
      </c>
      <c r="B954" s="21">
        <f>'Warehouse Management'!B954+5</f>
        <v>44553</v>
      </c>
      <c r="C954" s="12" t="s">
        <v>4130</v>
      </c>
      <c r="D954" s="12"/>
      <c r="E954" s="12" t="s">
        <v>4130</v>
      </c>
      <c r="F954" s="12" t="s">
        <v>4158</v>
      </c>
      <c r="G954" s="3" t="s">
        <v>4143</v>
      </c>
      <c r="H954" s="25" t="s">
        <v>4167</v>
      </c>
      <c r="I954" s="25" t="s">
        <v>4168</v>
      </c>
      <c r="J954" s="12" t="s">
        <v>4169</v>
      </c>
      <c r="K954" s="25" t="s">
        <v>2118</v>
      </c>
      <c r="L954" s="12">
        <v>2</v>
      </c>
      <c r="M954" s="12">
        <v>10</v>
      </c>
      <c r="N954" s="12" t="s">
        <v>4170</v>
      </c>
    </row>
    <row r="955" spans="1:14" hidden="1" x14ac:dyDescent="0.3">
      <c r="A955" s="12" t="str">
        <f>'Customer data'!C955</f>
        <v>O414953</v>
      </c>
      <c r="B955" s="21">
        <f>'Warehouse Management'!B955+5</f>
        <v>44554</v>
      </c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</row>
    <row r="956" spans="1:14" hidden="1" x14ac:dyDescent="0.3">
      <c r="A956" s="12" t="str">
        <f>'Customer data'!C956</f>
        <v>O414954</v>
      </c>
      <c r="B956" s="21">
        <f>'Warehouse Management'!B956+5</f>
        <v>44554</v>
      </c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</row>
    <row r="957" spans="1:14" hidden="1" x14ac:dyDescent="0.3">
      <c r="A957" s="12" t="str">
        <f>'Customer data'!C957</f>
        <v>O414955</v>
      </c>
      <c r="B957" s="21">
        <f>'Warehouse Management'!B957+5</f>
        <v>44554</v>
      </c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</row>
    <row r="958" spans="1:14" hidden="1" x14ac:dyDescent="0.3">
      <c r="A958" s="12" t="str">
        <f>'Customer data'!C958</f>
        <v>O414956</v>
      </c>
      <c r="B958" s="21">
        <f>'Warehouse Management'!B958+5</f>
        <v>44554</v>
      </c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</row>
    <row r="959" spans="1:14" hidden="1" x14ac:dyDescent="0.3">
      <c r="A959" s="12" t="str">
        <f>'Customer data'!C959</f>
        <v>O414957</v>
      </c>
      <c r="B959" s="21">
        <f>'Warehouse Management'!B959+5</f>
        <v>44554</v>
      </c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</row>
    <row r="960" spans="1:14" hidden="1" x14ac:dyDescent="0.3">
      <c r="A960" s="12" t="str">
        <f>'Customer data'!C960</f>
        <v>O414958</v>
      </c>
      <c r="B960" s="21">
        <f>'Warehouse Management'!B960+5</f>
        <v>44555</v>
      </c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</row>
    <row r="961" spans="1:14" hidden="1" x14ac:dyDescent="0.3">
      <c r="A961" s="12" t="str">
        <f>'Customer data'!C961</f>
        <v>O414959</v>
      </c>
      <c r="B961" s="21">
        <f>'Warehouse Management'!B961+5</f>
        <v>44555</v>
      </c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</row>
    <row r="962" spans="1:14" hidden="1" x14ac:dyDescent="0.3">
      <c r="A962" s="12" t="str">
        <f>'Customer data'!C962</f>
        <v>O414960</v>
      </c>
      <c r="B962" s="21">
        <f>'Warehouse Management'!B962+5</f>
        <v>44555</v>
      </c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</row>
    <row r="963" spans="1:14" hidden="1" x14ac:dyDescent="0.3">
      <c r="A963" s="12" t="str">
        <f>'Customer data'!C963</f>
        <v>O414961</v>
      </c>
      <c r="B963" s="21">
        <f>'Warehouse Management'!B963+5</f>
        <v>44555</v>
      </c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</row>
    <row r="964" spans="1:14" hidden="1" x14ac:dyDescent="0.3">
      <c r="A964" s="12" t="str">
        <f>'Customer data'!C964</f>
        <v>O414962</v>
      </c>
      <c r="B964" s="21">
        <f>'Warehouse Management'!B964+5</f>
        <v>44555</v>
      </c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</row>
    <row r="965" spans="1:14" x14ac:dyDescent="0.3">
      <c r="A965" s="12" t="str">
        <f>'Customer data'!C965</f>
        <v>O414963</v>
      </c>
      <c r="B965" s="21">
        <f>'Warehouse Management'!B965+5</f>
        <v>44556</v>
      </c>
      <c r="C965" s="12" t="s">
        <v>4130</v>
      </c>
      <c r="D965" s="12"/>
      <c r="E965" s="12" t="s">
        <v>4130</v>
      </c>
      <c r="F965" s="12" t="s">
        <v>4176</v>
      </c>
      <c r="G965" s="25" t="s">
        <v>4153</v>
      </c>
      <c r="H965" s="25" t="s">
        <v>4154</v>
      </c>
      <c r="I965" s="25" t="s">
        <v>4161</v>
      </c>
      <c r="J965" s="25" t="s">
        <v>4162</v>
      </c>
      <c r="K965" s="25" t="s">
        <v>4190</v>
      </c>
      <c r="L965" s="25">
        <v>8</v>
      </c>
      <c r="M965" s="12">
        <v>70</v>
      </c>
      <c r="N965" s="12" t="s">
        <v>4166</v>
      </c>
    </row>
    <row r="966" spans="1:14" hidden="1" x14ac:dyDescent="0.3">
      <c r="A966" s="12" t="str">
        <f>'Customer data'!C966</f>
        <v>O414964</v>
      </c>
      <c r="B966" s="21">
        <f>'Warehouse Management'!B966+5</f>
        <v>44556</v>
      </c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</row>
    <row r="967" spans="1:14" hidden="1" x14ac:dyDescent="0.3">
      <c r="A967" s="12" t="str">
        <f>'Customer data'!C967</f>
        <v>O414965</v>
      </c>
      <c r="B967" s="21">
        <f>'Warehouse Management'!B967+5</f>
        <v>44556</v>
      </c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</row>
    <row r="968" spans="1:14" hidden="1" x14ac:dyDescent="0.3">
      <c r="A968" s="12" t="str">
        <f>'Customer data'!C968</f>
        <v>O414966</v>
      </c>
      <c r="B968" s="21">
        <f>'Warehouse Management'!B968+5</f>
        <v>44556</v>
      </c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</row>
    <row r="969" spans="1:14" x14ac:dyDescent="0.3">
      <c r="A969" s="12" t="str">
        <f>'Customer data'!C969</f>
        <v>O415499</v>
      </c>
      <c r="B969" s="21">
        <f>'Warehouse Management'!B969+5</f>
        <v>44557</v>
      </c>
      <c r="C969" s="12" t="s">
        <v>4130</v>
      </c>
      <c r="D969" s="12"/>
      <c r="E969" s="12" t="s">
        <v>4130</v>
      </c>
      <c r="F969" s="12" t="s">
        <v>4158</v>
      </c>
      <c r="G969" s="3" t="s">
        <v>4143</v>
      </c>
      <c r="H969" s="25" t="s">
        <v>4167</v>
      </c>
      <c r="I969" s="25" t="s">
        <v>4168</v>
      </c>
      <c r="J969" s="12" t="s">
        <v>4169</v>
      </c>
      <c r="K969" s="25" t="s">
        <v>2118</v>
      </c>
      <c r="L969" s="12">
        <v>2</v>
      </c>
      <c r="M969" s="12">
        <v>10</v>
      </c>
      <c r="N969" s="12" t="s">
        <v>4170</v>
      </c>
    </row>
    <row r="970" spans="1:14" x14ac:dyDescent="0.3">
      <c r="A970" s="12" t="str">
        <f>'Customer data'!C970</f>
        <v>O414968</v>
      </c>
      <c r="B970" s="21">
        <f>'Warehouse Management'!B970+5</f>
        <v>44557</v>
      </c>
      <c r="C970" s="12" t="s">
        <v>4130</v>
      </c>
      <c r="D970" s="12"/>
      <c r="E970" s="12" t="s">
        <v>4130</v>
      </c>
      <c r="F970" s="12" t="s">
        <v>4176</v>
      </c>
      <c r="G970" s="3" t="s">
        <v>4143</v>
      </c>
      <c r="H970" s="25" t="s">
        <v>4144</v>
      </c>
      <c r="I970" s="25" t="s">
        <v>4145</v>
      </c>
      <c r="J970" s="25" t="s">
        <v>4150</v>
      </c>
      <c r="K970" s="25" t="s">
        <v>4193</v>
      </c>
      <c r="L970" s="25">
        <v>7</v>
      </c>
      <c r="M970" s="12">
        <v>110</v>
      </c>
      <c r="N970" s="12" t="s">
        <v>4166</v>
      </c>
    </row>
    <row r="971" spans="1:14" hidden="1" x14ac:dyDescent="0.3">
      <c r="A971" s="12" t="str">
        <f>'Customer data'!C971</f>
        <v>O414969</v>
      </c>
      <c r="B971" s="21">
        <f>'Warehouse Management'!B971+5</f>
        <v>44557</v>
      </c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</row>
    <row r="972" spans="1:14" hidden="1" x14ac:dyDescent="0.3">
      <c r="A972" s="12" t="str">
        <f>'Customer data'!C972</f>
        <v>O414970</v>
      </c>
      <c r="B972" s="21">
        <f>'Warehouse Management'!B972+5</f>
        <v>44557</v>
      </c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</row>
    <row r="973" spans="1:14" hidden="1" x14ac:dyDescent="0.3">
      <c r="A973" s="12" t="str">
        <f>'Customer data'!C973</f>
        <v>O414971</v>
      </c>
      <c r="B973" s="21">
        <f>'Warehouse Management'!B973+5</f>
        <v>44557</v>
      </c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 spans="1:14" hidden="1" x14ac:dyDescent="0.3">
      <c r="A974" s="12" t="str">
        <f>'Customer data'!C974</f>
        <v>O414972</v>
      </c>
      <c r="B974" s="21">
        <f>'Warehouse Management'!B974+5</f>
        <v>44558</v>
      </c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 spans="1:14" hidden="1" x14ac:dyDescent="0.3">
      <c r="A975" s="12" t="str">
        <f>'Customer data'!C975</f>
        <v>O414973</v>
      </c>
      <c r="B975" s="21">
        <f>'Warehouse Management'!B975+5</f>
        <v>44558</v>
      </c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 spans="1:14" hidden="1" x14ac:dyDescent="0.3">
      <c r="A976" s="12" t="str">
        <f>'Customer data'!C976</f>
        <v>O414974</v>
      </c>
      <c r="B976" s="21">
        <f>'Warehouse Management'!B976+5</f>
        <v>44558</v>
      </c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 spans="1:14" hidden="1" x14ac:dyDescent="0.3">
      <c r="A977" s="12" t="str">
        <f>'Customer data'!C977</f>
        <v>O414975</v>
      </c>
      <c r="B977" s="21">
        <f>'Warehouse Management'!B977+5</f>
        <v>44558</v>
      </c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 spans="1:14" hidden="1" x14ac:dyDescent="0.3">
      <c r="A978" s="12" t="str">
        <f>'Customer data'!C978</f>
        <v>O414976</v>
      </c>
      <c r="B978" s="21">
        <f>'Warehouse Management'!B978+5</f>
        <v>44559</v>
      </c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 spans="1:14" hidden="1" x14ac:dyDescent="0.3">
      <c r="A979" s="12" t="str">
        <f>'Customer data'!C979</f>
        <v>O414977</v>
      </c>
      <c r="B979" s="21">
        <f>'Warehouse Management'!B979+5</f>
        <v>44559</v>
      </c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 spans="1:14" hidden="1" x14ac:dyDescent="0.3">
      <c r="A980" s="12" t="str">
        <f>'Customer data'!C980</f>
        <v>O414978</v>
      </c>
      <c r="B980" s="21">
        <f>'Warehouse Management'!B980+5</f>
        <v>44559</v>
      </c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 spans="1:14" hidden="1" x14ac:dyDescent="0.3">
      <c r="A981" s="12" t="str">
        <f>'Customer data'!C981</f>
        <v>O414979</v>
      </c>
      <c r="B981" s="21">
        <f>'Warehouse Management'!B981+5</f>
        <v>44559</v>
      </c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 spans="1:14" x14ac:dyDescent="0.3">
      <c r="A982" s="12" t="str">
        <f>'Customer data'!C982</f>
        <v>O414980</v>
      </c>
      <c r="B982" s="21">
        <f>'Warehouse Management'!B982+5</f>
        <v>44559</v>
      </c>
      <c r="C982" s="12"/>
      <c r="D982" s="12" t="s">
        <v>4131</v>
      </c>
      <c r="E982" s="12" t="s">
        <v>4131</v>
      </c>
      <c r="F982" s="12" t="s">
        <v>4152</v>
      </c>
      <c r="G982" s="3" t="s">
        <v>4143</v>
      </c>
      <c r="H982" s="25" t="s">
        <v>4144</v>
      </c>
      <c r="I982" s="25" t="s">
        <v>4145</v>
      </c>
      <c r="J982" s="25" t="s">
        <v>4150</v>
      </c>
      <c r="K982" s="25" t="s">
        <v>4198</v>
      </c>
      <c r="L982" s="25">
        <v>8</v>
      </c>
      <c r="M982" s="12">
        <v>110</v>
      </c>
      <c r="N982" s="12" t="s">
        <v>4157</v>
      </c>
    </row>
    <row r="983" spans="1:14" x14ac:dyDescent="0.3">
      <c r="A983" s="12" t="str">
        <f>'Customer data'!C983</f>
        <v>O414981</v>
      </c>
      <c r="B983" s="21">
        <f>'Warehouse Management'!B983+5</f>
        <v>44560</v>
      </c>
      <c r="C983" s="12" t="s">
        <v>4130</v>
      </c>
      <c r="D983" s="12"/>
      <c r="E983" s="12" t="s">
        <v>4130</v>
      </c>
      <c r="F983" s="12" t="s">
        <v>4176</v>
      </c>
      <c r="G983" s="25" t="s">
        <v>4153</v>
      </c>
      <c r="H983" s="25" t="s">
        <v>4154</v>
      </c>
      <c r="I983" s="25" t="s">
        <v>4161</v>
      </c>
      <c r="J983" s="25" t="s">
        <v>4162</v>
      </c>
      <c r="K983" s="25" t="s">
        <v>4190</v>
      </c>
      <c r="L983" s="25">
        <v>8</v>
      </c>
      <c r="M983" s="12">
        <v>70</v>
      </c>
      <c r="N983" s="12" t="s">
        <v>4166</v>
      </c>
    </row>
    <row r="984" spans="1:14" x14ac:dyDescent="0.3">
      <c r="A984" s="12" t="str">
        <f>'Customer data'!C984</f>
        <v>O414982</v>
      </c>
      <c r="B984" s="21">
        <f>'Warehouse Management'!B984+5</f>
        <v>44560</v>
      </c>
      <c r="C984" s="12" t="s">
        <v>4130</v>
      </c>
      <c r="D984" s="12"/>
      <c r="E984" s="12" t="s">
        <v>4130</v>
      </c>
      <c r="F984" s="12" t="s">
        <v>4158</v>
      </c>
      <c r="G984" s="3" t="s">
        <v>4143</v>
      </c>
      <c r="H984" s="25" t="s">
        <v>4167</v>
      </c>
      <c r="I984" s="25" t="s">
        <v>4168</v>
      </c>
      <c r="J984" s="12" t="s">
        <v>4169</v>
      </c>
      <c r="K984" s="25" t="s">
        <v>2118</v>
      </c>
      <c r="L984" s="12">
        <v>2</v>
      </c>
      <c r="M984" s="12">
        <v>10</v>
      </c>
      <c r="N984" s="12" t="s">
        <v>4170</v>
      </c>
    </row>
    <row r="985" spans="1:14" hidden="1" x14ac:dyDescent="0.3">
      <c r="A985" s="12" t="str">
        <f>'Customer data'!C985</f>
        <v>O414983</v>
      </c>
      <c r="B985" s="21">
        <f>'Warehouse Management'!B985+5</f>
        <v>44560</v>
      </c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 spans="1:14" hidden="1" x14ac:dyDescent="0.3">
      <c r="A986" s="12" t="str">
        <f>'Customer data'!C986</f>
        <v>O414984</v>
      </c>
      <c r="B986" s="21">
        <f>'Warehouse Management'!B986+5</f>
        <v>44560</v>
      </c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 spans="1:14" hidden="1" x14ac:dyDescent="0.3">
      <c r="A987" s="12" t="str">
        <f>'Customer data'!C987</f>
        <v>O414985</v>
      </c>
      <c r="B987" s="21">
        <f>'Warehouse Management'!B987+5</f>
        <v>44561</v>
      </c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 spans="1:14" hidden="1" x14ac:dyDescent="0.3">
      <c r="A988" s="12" t="str">
        <f>'Customer data'!C988</f>
        <v>O414986</v>
      </c>
      <c r="B988" s="21">
        <f>'Warehouse Management'!B988+5</f>
        <v>44561</v>
      </c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 spans="1:14" hidden="1" x14ac:dyDescent="0.3">
      <c r="A989" s="12" t="str">
        <f>'Customer data'!C989</f>
        <v>O414987</v>
      </c>
      <c r="B989" s="21">
        <f>'Warehouse Management'!B989+5</f>
        <v>44561</v>
      </c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 spans="1:14" x14ac:dyDescent="0.3">
      <c r="A990" s="12" t="str">
        <f>'Customer data'!C990</f>
        <v>O414988</v>
      </c>
      <c r="B990" s="21">
        <f>'Warehouse Management'!B990+5</f>
        <v>44561</v>
      </c>
      <c r="C990" s="12" t="s">
        <v>4130</v>
      </c>
      <c r="D990" s="12"/>
      <c r="E990" s="12" t="s">
        <v>4130</v>
      </c>
      <c r="F990" s="12" t="s">
        <v>4176</v>
      </c>
      <c r="G990" s="3" t="s">
        <v>4143</v>
      </c>
      <c r="H990" s="25" t="s">
        <v>4159</v>
      </c>
      <c r="I990" s="25" t="s">
        <v>4160</v>
      </c>
      <c r="J990" s="25" t="s">
        <v>4146</v>
      </c>
      <c r="K990" s="25" t="s">
        <v>4165</v>
      </c>
      <c r="L990" s="12">
        <v>4</v>
      </c>
      <c r="M990" s="12">
        <v>30</v>
      </c>
      <c r="N990" s="12" t="s">
        <v>4166</v>
      </c>
    </row>
    <row r="991" spans="1:14" hidden="1" x14ac:dyDescent="0.3">
      <c r="A991" s="12" t="str">
        <f>'Customer data'!C991</f>
        <v>O414989</v>
      </c>
      <c r="B991" s="21">
        <f>'Warehouse Management'!B991+5</f>
        <v>44561</v>
      </c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 spans="1:14" hidden="1" x14ac:dyDescent="0.3">
      <c r="A992" s="12" t="str">
        <f>'Customer data'!C992</f>
        <v>O414990</v>
      </c>
      <c r="B992" s="21">
        <f>'Warehouse Management'!B992+5</f>
        <v>44562</v>
      </c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 spans="1:14" hidden="1" x14ac:dyDescent="0.3">
      <c r="A993" s="12" t="str">
        <f>'Customer data'!C993</f>
        <v>O414991</v>
      </c>
      <c r="B993" s="21">
        <f>'Warehouse Management'!B993+5</f>
        <v>44562</v>
      </c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 spans="1:14" hidden="1" x14ac:dyDescent="0.3">
      <c r="A994" s="12" t="str">
        <f>'Customer data'!C994</f>
        <v>O414992</v>
      </c>
      <c r="B994" s="21">
        <f>'Warehouse Management'!B994+5</f>
        <v>44562</v>
      </c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 spans="1:14" hidden="1" x14ac:dyDescent="0.3">
      <c r="A995" s="12" t="str">
        <f>'Customer data'!C995</f>
        <v>O414993</v>
      </c>
      <c r="B995" s="21">
        <f>'Warehouse Management'!B995+5</f>
        <v>44562</v>
      </c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 spans="1:14" hidden="1" x14ac:dyDescent="0.3">
      <c r="A996" s="12" t="str">
        <f>'Customer data'!C996</f>
        <v>O414994</v>
      </c>
      <c r="B996" s="21">
        <f>'Warehouse Management'!B996+5</f>
        <v>44563</v>
      </c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 spans="1:14" hidden="1" x14ac:dyDescent="0.3">
      <c r="A997" s="12" t="str">
        <f>'Customer data'!C997</f>
        <v>O414995</v>
      </c>
      <c r="B997" s="21">
        <f>'Warehouse Management'!B997+5</f>
        <v>44563</v>
      </c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 spans="1:14" x14ac:dyDescent="0.3">
      <c r="A998" s="12" t="str">
        <f>'Customer data'!C998</f>
        <v>O414996</v>
      </c>
      <c r="B998" s="21">
        <f>'Warehouse Management'!B998+5</f>
        <v>44563</v>
      </c>
      <c r="C998" s="12" t="s">
        <v>4130</v>
      </c>
      <c r="D998" s="12" t="s">
        <v>4131</v>
      </c>
      <c r="E998" s="12" t="s">
        <v>4131</v>
      </c>
      <c r="F998" s="12" t="s">
        <v>4149</v>
      </c>
      <c r="G998" s="25" t="s">
        <v>4153</v>
      </c>
      <c r="H998" s="25" t="s">
        <v>4154</v>
      </c>
      <c r="I998" s="25" t="s">
        <v>4155</v>
      </c>
      <c r="J998" s="25" t="s">
        <v>4146</v>
      </c>
      <c r="K998" s="25" t="s">
        <v>4156</v>
      </c>
      <c r="L998" s="25">
        <v>7</v>
      </c>
      <c r="M998" s="12">
        <v>80</v>
      </c>
      <c r="N998" s="12" t="s">
        <v>4166</v>
      </c>
    </row>
    <row r="999" spans="1:14" hidden="1" x14ac:dyDescent="0.3">
      <c r="A999" s="12" t="str">
        <f>'Customer data'!C999</f>
        <v>O414997</v>
      </c>
      <c r="B999" s="21">
        <f>'Warehouse Management'!B999+5</f>
        <v>44563</v>
      </c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</row>
    <row r="1000" spans="1:14" hidden="1" x14ac:dyDescent="0.3">
      <c r="A1000" s="12" t="str">
        <f>'Customer data'!C1000</f>
        <v>O414998</v>
      </c>
      <c r="B1000" s="21">
        <f>'Warehouse Management'!B1000+5</f>
        <v>44563</v>
      </c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</row>
    <row r="1001" spans="1:14" hidden="1" x14ac:dyDescent="0.3">
      <c r="A1001" s="12" t="str">
        <f>'Customer data'!C1001</f>
        <v>O414999</v>
      </c>
      <c r="B1001" s="21">
        <f>'Warehouse Management'!B1001+5</f>
        <v>44564</v>
      </c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</row>
    <row r="1002" spans="1:14" x14ac:dyDescent="0.3">
      <c r="A1002" s="12" t="str">
        <f>'Customer data'!C1002</f>
        <v>O415000</v>
      </c>
      <c r="B1002" s="21">
        <f>'Warehouse Management'!B1002+5</f>
        <v>44564</v>
      </c>
      <c r="C1002" s="12" t="s">
        <v>4130</v>
      </c>
      <c r="D1002" s="12"/>
      <c r="E1002" s="12" t="s">
        <v>4130</v>
      </c>
      <c r="F1002" s="12" t="s">
        <v>4176</v>
      </c>
      <c r="G1002" s="3" t="s">
        <v>4143</v>
      </c>
      <c r="H1002" s="25" t="s">
        <v>4144</v>
      </c>
      <c r="I1002" s="25" t="s">
        <v>4145</v>
      </c>
      <c r="J1002" s="25" t="s">
        <v>4150</v>
      </c>
      <c r="K1002" s="25" t="s">
        <v>4193</v>
      </c>
      <c r="L1002" s="25">
        <v>7</v>
      </c>
      <c r="M1002" s="12">
        <v>110</v>
      </c>
      <c r="N1002" s="12" t="s">
        <v>4166</v>
      </c>
    </row>
    <row r="1003" spans="1:14" hidden="1" x14ac:dyDescent="0.3">
      <c r="A1003" s="12" t="str">
        <f>'Customer data'!C1003</f>
        <v>O415001</v>
      </c>
      <c r="B1003" s="21">
        <f>'Warehouse Management'!B1003+5</f>
        <v>44564</v>
      </c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</row>
    <row r="1004" spans="1:14" hidden="1" x14ac:dyDescent="0.3">
      <c r="A1004" s="12" t="str">
        <f>'Customer data'!C1004</f>
        <v>O415002</v>
      </c>
      <c r="B1004" s="21">
        <f>'Warehouse Management'!B1004+5</f>
        <v>44564</v>
      </c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</row>
    <row r="1005" spans="1:14" hidden="1" x14ac:dyDescent="0.3">
      <c r="A1005" s="12" t="str">
        <f>'Customer data'!C1005</f>
        <v>O415003</v>
      </c>
      <c r="B1005" s="21">
        <f>'Warehouse Management'!B1005+5</f>
        <v>44564</v>
      </c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</row>
    <row r="1006" spans="1:14" hidden="1" x14ac:dyDescent="0.3">
      <c r="A1006" s="12" t="str">
        <f>'Customer data'!C1006</f>
        <v>O415004</v>
      </c>
      <c r="B1006" s="21">
        <f>'Warehouse Management'!B1006+5</f>
        <v>44565</v>
      </c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</row>
    <row r="1007" spans="1:14" x14ac:dyDescent="0.3">
      <c r="A1007" s="12" t="str">
        <f>'Customer data'!C1007</f>
        <v>O415005</v>
      </c>
      <c r="B1007" s="21">
        <f>'Warehouse Management'!B1007+5</f>
        <v>44565</v>
      </c>
      <c r="C1007" s="12"/>
      <c r="D1007" s="12" t="s">
        <v>4131</v>
      </c>
      <c r="E1007" s="12" t="s">
        <v>4131</v>
      </c>
      <c r="F1007" s="12" t="s">
        <v>4152</v>
      </c>
      <c r="G1007" s="3" t="s">
        <v>4143</v>
      </c>
      <c r="H1007" s="25" t="s">
        <v>4144</v>
      </c>
      <c r="I1007" s="25" t="s">
        <v>4145</v>
      </c>
      <c r="J1007" s="25" t="s">
        <v>4150</v>
      </c>
      <c r="K1007" s="25" t="s">
        <v>4198</v>
      </c>
      <c r="L1007" s="25">
        <v>8</v>
      </c>
      <c r="M1007" s="12">
        <v>110</v>
      </c>
      <c r="N1007" s="12" t="s">
        <v>4157</v>
      </c>
    </row>
    <row r="1008" spans="1:14" hidden="1" x14ac:dyDescent="0.3">
      <c r="A1008" s="12" t="str">
        <f>'Customer data'!C1008</f>
        <v>O415006</v>
      </c>
      <c r="B1008" s="21">
        <f>'Warehouse Management'!B1008+5</f>
        <v>44565</v>
      </c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</row>
    <row r="1009" spans="1:14" x14ac:dyDescent="0.3">
      <c r="A1009" s="12" t="str">
        <f>'Customer data'!C1009</f>
        <v>O415007</v>
      </c>
      <c r="B1009" s="21">
        <f>'Warehouse Management'!B1009+5</f>
        <v>44565</v>
      </c>
      <c r="C1009" s="12" t="s">
        <v>4130</v>
      </c>
      <c r="D1009" s="12"/>
      <c r="E1009" s="12" t="s">
        <v>4130</v>
      </c>
      <c r="F1009" s="12" t="s">
        <v>4158</v>
      </c>
      <c r="G1009" s="3" t="s">
        <v>4143</v>
      </c>
      <c r="H1009" s="25" t="s">
        <v>4167</v>
      </c>
      <c r="I1009" s="25" t="s">
        <v>4168</v>
      </c>
      <c r="J1009" s="12" t="s">
        <v>4169</v>
      </c>
      <c r="K1009" s="25" t="s">
        <v>2118</v>
      </c>
      <c r="L1009" s="12">
        <v>2</v>
      </c>
      <c r="M1009" s="12">
        <v>10</v>
      </c>
      <c r="N1009" s="12" t="s">
        <v>4170</v>
      </c>
    </row>
    <row r="1010" spans="1:14" x14ac:dyDescent="0.3">
      <c r="A1010" s="12" t="str">
        <f>'Customer data'!C1010</f>
        <v>O415008</v>
      </c>
      <c r="B1010" s="21">
        <f>'Warehouse Management'!B1010+5</f>
        <v>44565</v>
      </c>
      <c r="C1010" s="12" t="s">
        <v>4130</v>
      </c>
      <c r="D1010" s="12" t="s">
        <v>4131</v>
      </c>
      <c r="E1010" s="12" t="s">
        <v>4131</v>
      </c>
      <c r="F1010" s="12" t="s">
        <v>4149</v>
      </c>
      <c r="G1010" s="25" t="s">
        <v>4153</v>
      </c>
      <c r="H1010" s="25" t="s">
        <v>4154</v>
      </c>
      <c r="I1010" s="25" t="s">
        <v>4155</v>
      </c>
      <c r="J1010" s="25" t="s">
        <v>4146</v>
      </c>
      <c r="K1010" s="25" t="s">
        <v>4156</v>
      </c>
      <c r="L1010" s="25">
        <v>7</v>
      </c>
      <c r="M1010" s="12">
        <v>80</v>
      </c>
      <c r="N1010" s="12" t="s">
        <v>4166</v>
      </c>
    </row>
  </sheetData>
  <autoFilter ref="A1:N1010" xr:uid="{00000000-0009-0000-0000-000004000000}">
    <filterColumn colId="4">
      <customFilters>
        <customFilter operator="notEqual" val=" "/>
      </customFilters>
    </filterColumn>
  </autoFilter>
  <phoneticPr fontId="1" type="noConversion"/>
  <dataValidations count="1">
    <dataValidation type="list" allowBlank="1" showInputMessage="1" showErrorMessage="1" sqref="G2:G40 F3:F40 F41:G1010" xr:uid="{00000000-0002-0000-0400-000001000000}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9E19-B13E-4FA3-85F0-E203F9D8C5A8}">
  <dimension ref="A1:G28"/>
  <sheetViews>
    <sheetView workbookViewId="0">
      <selection activeCell="E10" sqref="E10"/>
    </sheetView>
  </sheetViews>
  <sheetFormatPr defaultRowHeight="14.5" x14ac:dyDescent="0.35"/>
  <cols>
    <col min="2" max="2" width="21.7265625" customWidth="1"/>
    <col min="3" max="3" width="19" customWidth="1"/>
    <col min="4" max="4" width="11.26953125" customWidth="1"/>
    <col min="7" max="7" width="15" customWidth="1"/>
  </cols>
  <sheetData>
    <row r="1" spans="1:7" x14ac:dyDescent="0.35">
      <c r="A1" s="42" t="s">
        <v>2103</v>
      </c>
      <c r="B1" s="43" t="s">
        <v>4200</v>
      </c>
      <c r="C1" s="41" t="s">
        <v>4201</v>
      </c>
      <c r="D1" s="52" t="s">
        <v>4505</v>
      </c>
    </row>
    <row r="2" spans="1:7" x14ac:dyDescent="0.35">
      <c r="A2" s="42" t="s">
        <v>2130</v>
      </c>
      <c r="B2" s="44" t="s">
        <v>4202</v>
      </c>
      <c r="C2" s="42" t="s">
        <v>4203</v>
      </c>
      <c r="D2" s="52" t="s">
        <v>14</v>
      </c>
    </row>
    <row r="3" spans="1:7" x14ac:dyDescent="0.35">
      <c r="A3" s="42" t="s">
        <v>2140</v>
      </c>
      <c r="B3" s="45" t="s">
        <v>4204</v>
      </c>
      <c r="C3" s="42" t="s">
        <v>4205</v>
      </c>
      <c r="D3" s="52" t="s">
        <v>24</v>
      </c>
    </row>
    <row r="4" spans="1:7" x14ac:dyDescent="0.35">
      <c r="A4" s="42" t="s">
        <v>2168</v>
      </c>
      <c r="B4" s="45" t="s">
        <v>4206</v>
      </c>
      <c r="C4" s="42" t="s">
        <v>4207</v>
      </c>
      <c r="D4" s="52" t="s">
        <v>29</v>
      </c>
    </row>
    <row r="5" spans="1:7" x14ac:dyDescent="0.35">
      <c r="A5" s="42" t="s">
        <v>2172</v>
      </c>
      <c r="B5" s="45" t="s">
        <v>4208</v>
      </c>
      <c r="C5" s="42" t="s">
        <v>4205</v>
      </c>
      <c r="D5" s="52" t="s">
        <v>24</v>
      </c>
    </row>
    <row r="6" spans="1:7" x14ac:dyDescent="0.35">
      <c r="A6" s="42" t="s">
        <v>2174</v>
      </c>
      <c r="B6" s="45" t="s">
        <v>4209</v>
      </c>
      <c r="C6" s="42" t="s">
        <v>4205</v>
      </c>
      <c r="D6" s="52" t="s">
        <v>24</v>
      </c>
    </row>
    <row r="7" spans="1:7" x14ac:dyDescent="0.35">
      <c r="A7" s="42" t="s">
        <v>2176</v>
      </c>
      <c r="B7" s="45" t="s">
        <v>4210</v>
      </c>
      <c r="C7" s="42" t="s">
        <v>4203</v>
      </c>
      <c r="D7" s="52" t="s">
        <v>14</v>
      </c>
    </row>
    <row r="8" spans="1:7" x14ac:dyDescent="0.35">
      <c r="A8" s="42" t="s">
        <v>2178</v>
      </c>
      <c r="B8" s="45" t="s">
        <v>4210</v>
      </c>
      <c r="C8" s="42" t="s">
        <v>4203</v>
      </c>
      <c r="D8" s="52" t="s">
        <v>14</v>
      </c>
      <c r="G8" t="s">
        <v>4205</v>
      </c>
    </row>
    <row r="9" spans="1:7" x14ac:dyDescent="0.35">
      <c r="A9" s="42" t="s">
        <v>2180</v>
      </c>
      <c r="B9" s="45" t="s">
        <v>4210</v>
      </c>
      <c r="C9" s="42" t="s">
        <v>4203</v>
      </c>
      <c r="D9" s="52" t="s">
        <v>14</v>
      </c>
      <c r="G9" t="s">
        <v>4207</v>
      </c>
    </row>
    <row r="10" spans="1:7" x14ac:dyDescent="0.35">
      <c r="A10" s="42" t="s">
        <v>2182</v>
      </c>
      <c r="B10" s="45" t="s">
        <v>4210</v>
      </c>
      <c r="C10" s="42" t="s">
        <v>4203</v>
      </c>
      <c r="D10" s="52" t="s">
        <v>14</v>
      </c>
      <c r="G10" t="s">
        <v>4203</v>
      </c>
    </row>
    <row r="11" spans="1:7" x14ac:dyDescent="0.35">
      <c r="A11" s="42" t="s">
        <v>2184</v>
      </c>
      <c r="B11" s="45" t="s">
        <v>4210</v>
      </c>
      <c r="C11" s="42" t="s">
        <v>4207</v>
      </c>
      <c r="D11" s="52" t="s">
        <v>29</v>
      </c>
    </row>
    <row r="12" spans="1:7" x14ac:dyDescent="0.35">
      <c r="A12" s="42" t="s">
        <v>2188</v>
      </c>
      <c r="B12" s="45" t="s">
        <v>4210</v>
      </c>
      <c r="C12" s="42" t="s">
        <v>4205</v>
      </c>
      <c r="D12" s="52" t="s">
        <v>24</v>
      </c>
    </row>
    <row r="13" spans="1:7" x14ac:dyDescent="0.35">
      <c r="A13" s="42" t="s">
        <v>2190</v>
      </c>
      <c r="B13" s="45" t="s">
        <v>4210</v>
      </c>
      <c r="C13" s="42" t="s">
        <v>4207</v>
      </c>
      <c r="D13" s="52" t="s">
        <v>29</v>
      </c>
    </row>
    <row r="14" spans="1:7" x14ac:dyDescent="0.35">
      <c r="A14" s="42" t="s">
        <v>2192</v>
      </c>
      <c r="B14" s="45" t="s">
        <v>4210</v>
      </c>
      <c r="C14" s="42" t="s">
        <v>4203</v>
      </c>
      <c r="D14" s="52" t="s">
        <v>14</v>
      </c>
    </row>
    <row r="15" spans="1:7" x14ac:dyDescent="0.35">
      <c r="A15" s="42" t="s">
        <v>2194</v>
      </c>
      <c r="B15" s="45" t="s">
        <v>4211</v>
      </c>
      <c r="C15" s="42" t="s">
        <v>4205</v>
      </c>
      <c r="D15" s="52" t="s">
        <v>24</v>
      </c>
    </row>
    <row r="16" spans="1:7" x14ac:dyDescent="0.35">
      <c r="A16" s="42" t="s">
        <v>2196</v>
      </c>
      <c r="B16" s="45" t="s">
        <v>4202</v>
      </c>
      <c r="C16" s="42" t="s">
        <v>4207</v>
      </c>
      <c r="D16" s="52" t="s">
        <v>29</v>
      </c>
    </row>
    <row r="17" spans="1:4" x14ac:dyDescent="0.35">
      <c r="A17" s="42" t="s">
        <v>2198</v>
      </c>
      <c r="B17" s="45" t="s">
        <v>4211</v>
      </c>
      <c r="C17" s="42" t="s">
        <v>4205</v>
      </c>
      <c r="D17" s="52" t="s">
        <v>24</v>
      </c>
    </row>
    <row r="18" spans="1:4" x14ac:dyDescent="0.35">
      <c r="A18" s="42" t="s">
        <v>2202</v>
      </c>
      <c r="B18" s="45" t="s">
        <v>4211</v>
      </c>
      <c r="C18" s="42" t="s">
        <v>4205</v>
      </c>
      <c r="D18" s="52" t="s">
        <v>24</v>
      </c>
    </row>
    <row r="19" spans="1:4" x14ac:dyDescent="0.35">
      <c r="A19" s="42" t="s">
        <v>2204</v>
      </c>
      <c r="B19" s="45" t="s">
        <v>4211</v>
      </c>
      <c r="C19" s="42" t="s">
        <v>4205</v>
      </c>
      <c r="D19" s="52" t="s">
        <v>24</v>
      </c>
    </row>
    <row r="20" spans="1:4" x14ac:dyDescent="0.35">
      <c r="A20" s="42" t="s">
        <v>2206</v>
      </c>
      <c r="B20" s="45" t="s">
        <v>4212</v>
      </c>
      <c r="C20" s="42" t="s">
        <v>4203</v>
      </c>
      <c r="D20" s="52" t="s">
        <v>14</v>
      </c>
    </row>
    <row r="21" spans="1:4" x14ac:dyDescent="0.35">
      <c r="A21" s="42" t="s">
        <v>2208</v>
      </c>
      <c r="B21" s="45" t="s">
        <v>4211</v>
      </c>
      <c r="C21" s="42" t="s">
        <v>4205</v>
      </c>
      <c r="D21" s="52" t="s">
        <v>24</v>
      </c>
    </row>
    <row r="22" spans="1:4" x14ac:dyDescent="0.35">
      <c r="A22" s="42" t="s">
        <v>2210</v>
      </c>
      <c r="B22" s="45" t="s">
        <v>4211</v>
      </c>
      <c r="C22" s="42" t="s">
        <v>4207</v>
      </c>
      <c r="D22" s="52" t="s">
        <v>29</v>
      </c>
    </row>
    <row r="23" spans="1:4" x14ac:dyDescent="0.35">
      <c r="A23" s="42" t="s">
        <v>2212</v>
      </c>
      <c r="B23" s="45" t="s">
        <v>4211</v>
      </c>
      <c r="C23" s="42" t="s">
        <v>4207</v>
      </c>
      <c r="D23" s="52" t="s">
        <v>29</v>
      </c>
    </row>
    <row r="24" spans="1:4" x14ac:dyDescent="0.35">
      <c r="A24" s="42" t="s">
        <v>2214</v>
      </c>
      <c r="B24" s="45" t="s">
        <v>4211</v>
      </c>
      <c r="C24" s="42" t="s">
        <v>4203</v>
      </c>
      <c r="D24" s="52" t="s">
        <v>14</v>
      </c>
    </row>
    <row r="25" spans="1:4" x14ac:dyDescent="0.35">
      <c r="A25" s="42" t="s">
        <v>2218</v>
      </c>
      <c r="B25" s="45" t="s">
        <v>4211</v>
      </c>
      <c r="C25" s="42" t="s">
        <v>4207</v>
      </c>
      <c r="D25" s="52" t="s">
        <v>29</v>
      </c>
    </row>
    <row r="26" spans="1:4" x14ac:dyDescent="0.35">
      <c r="A26" s="42" t="s">
        <v>2220</v>
      </c>
      <c r="B26" s="45" t="s">
        <v>4211</v>
      </c>
      <c r="C26" s="42" t="s">
        <v>4205</v>
      </c>
      <c r="D26" s="52" t="s">
        <v>24</v>
      </c>
    </row>
    <row r="27" spans="1:4" x14ac:dyDescent="0.35">
      <c r="A27" s="42" t="s">
        <v>2224</v>
      </c>
      <c r="B27" s="45" t="s">
        <v>4211</v>
      </c>
      <c r="C27" s="42" t="s">
        <v>4205</v>
      </c>
      <c r="D27" s="52" t="s">
        <v>24</v>
      </c>
    </row>
    <row r="28" spans="1:4" x14ac:dyDescent="0.35">
      <c r="A28" s="42" t="s">
        <v>2226</v>
      </c>
      <c r="B28" s="45" t="s">
        <v>4208</v>
      </c>
      <c r="C28" s="42" t="s">
        <v>4207</v>
      </c>
      <c r="D28" s="52" t="s">
        <v>29</v>
      </c>
    </row>
  </sheetData>
  <autoFilter ref="A1:H28" xr:uid="{8BA79E19-B13E-4FA3-85F0-E203F9D8C5A8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61FA-4FFE-4E98-985F-D41B3B6AF2A1}">
  <dimension ref="A1:H51"/>
  <sheetViews>
    <sheetView tabSelected="1" topLeftCell="C1" workbookViewId="0">
      <selection activeCell="B1" sqref="B1"/>
    </sheetView>
  </sheetViews>
  <sheetFormatPr defaultRowHeight="13" x14ac:dyDescent="0.3"/>
  <cols>
    <col min="1" max="1" width="15.81640625" style="50" customWidth="1"/>
    <col min="2" max="2" width="21.1796875" style="50" customWidth="1"/>
    <col min="3" max="3" width="23.453125" style="51" customWidth="1"/>
    <col min="4" max="4" width="21.26953125" style="50" customWidth="1"/>
    <col min="5" max="5" width="18.26953125" style="50" customWidth="1"/>
    <col min="6" max="6" width="21.7265625" style="50" customWidth="1"/>
    <col min="7" max="16384" width="8.7265625" style="50"/>
  </cols>
  <sheetData>
    <row r="1" spans="1:8" x14ac:dyDescent="0.3">
      <c r="A1" s="48" t="s">
        <v>4213</v>
      </c>
      <c r="B1" s="48" t="s">
        <v>4214</v>
      </c>
      <c r="C1" s="49" t="s">
        <v>4215</v>
      </c>
      <c r="D1" s="48" t="s">
        <v>4216</v>
      </c>
      <c r="E1" s="48" t="s">
        <v>4217</v>
      </c>
      <c r="F1" s="48" t="s">
        <v>4218</v>
      </c>
      <c r="G1" s="48" t="s">
        <v>4219</v>
      </c>
      <c r="H1" s="48" t="s">
        <v>4220</v>
      </c>
    </row>
    <row r="2" spans="1:8" x14ac:dyDescent="0.3">
      <c r="A2" s="48" t="s">
        <v>4221</v>
      </c>
      <c r="B2" s="48">
        <v>2605104549</v>
      </c>
      <c r="C2" s="46">
        <v>44253</v>
      </c>
      <c r="D2" s="48" t="s">
        <v>4222</v>
      </c>
      <c r="E2" s="48">
        <v>5</v>
      </c>
      <c r="F2" s="48">
        <v>5</v>
      </c>
      <c r="G2" s="48">
        <f>E2*F2</f>
        <v>25</v>
      </c>
      <c r="H2" s="48" t="s">
        <v>24</v>
      </c>
    </row>
    <row r="3" spans="1:8" x14ac:dyDescent="0.3">
      <c r="A3" s="48" t="s">
        <v>4223</v>
      </c>
      <c r="B3" s="48">
        <v>2606610049</v>
      </c>
      <c r="C3" s="47">
        <v>44257</v>
      </c>
      <c r="D3" s="48" t="s">
        <v>4224</v>
      </c>
      <c r="E3" s="48">
        <v>1</v>
      </c>
      <c r="F3" s="48">
        <v>3</v>
      </c>
      <c r="G3" s="48">
        <f t="shared" ref="G3:G50" si="0">E3*F3</f>
        <v>3</v>
      </c>
      <c r="H3" s="48" t="s">
        <v>29</v>
      </c>
    </row>
    <row r="4" spans="1:8" x14ac:dyDescent="0.3">
      <c r="A4" s="48" t="s">
        <v>4225</v>
      </c>
      <c r="B4" s="48">
        <v>2607200385</v>
      </c>
      <c r="C4" s="47">
        <v>44286</v>
      </c>
      <c r="D4" s="48" t="s">
        <v>4226</v>
      </c>
      <c r="E4" s="48">
        <v>4</v>
      </c>
      <c r="F4" s="48">
        <v>0.3</v>
      </c>
      <c r="G4" s="48">
        <f t="shared" si="0"/>
        <v>1.2</v>
      </c>
      <c r="H4" s="48" t="s">
        <v>29</v>
      </c>
    </row>
    <row r="5" spans="1:8" x14ac:dyDescent="0.3">
      <c r="A5" s="48" t="s">
        <v>4227</v>
      </c>
      <c r="B5" s="48">
        <v>3604460555</v>
      </c>
      <c r="C5" s="47">
        <v>44291</v>
      </c>
      <c r="D5" s="48" t="s">
        <v>4228</v>
      </c>
      <c r="E5" s="48">
        <v>3</v>
      </c>
      <c r="F5" s="48">
        <v>0.45</v>
      </c>
      <c r="G5" s="48">
        <f t="shared" si="0"/>
        <v>1.35</v>
      </c>
      <c r="H5" s="48" t="s">
        <v>1092</v>
      </c>
    </row>
    <row r="6" spans="1:8" x14ac:dyDescent="0.3">
      <c r="A6" s="48" t="s">
        <v>4229</v>
      </c>
      <c r="B6" s="48">
        <v>1900452012</v>
      </c>
      <c r="C6" s="47">
        <v>44370</v>
      </c>
      <c r="D6" s="48" t="s">
        <v>4230</v>
      </c>
      <c r="E6" s="48">
        <v>1</v>
      </c>
      <c r="F6" s="48">
        <v>0.4</v>
      </c>
      <c r="G6" s="48">
        <f t="shared" si="0"/>
        <v>0.4</v>
      </c>
      <c r="H6" s="48" t="s">
        <v>1092</v>
      </c>
    </row>
    <row r="7" spans="1:8" x14ac:dyDescent="0.3">
      <c r="A7" s="48" t="s">
        <v>4231</v>
      </c>
      <c r="B7" s="48">
        <v>2601035001</v>
      </c>
      <c r="C7" s="46">
        <v>44222</v>
      </c>
      <c r="D7" s="48" t="s">
        <v>4232</v>
      </c>
      <c r="E7" s="48">
        <v>9</v>
      </c>
      <c r="F7" s="48">
        <v>0.2</v>
      </c>
      <c r="G7" s="48">
        <f t="shared" si="0"/>
        <v>1.8</v>
      </c>
      <c r="H7" s="48" t="s">
        <v>29</v>
      </c>
    </row>
    <row r="8" spans="1:8" x14ac:dyDescent="0.3">
      <c r="A8" s="48" t="s">
        <v>4233</v>
      </c>
      <c r="B8" s="48">
        <v>2605805004</v>
      </c>
      <c r="C8" s="47">
        <v>44272</v>
      </c>
      <c r="D8" s="48" t="s">
        <v>4234</v>
      </c>
      <c r="E8" s="48">
        <v>2</v>
      </c>
      <c r="F8" s="48">
        <v>2.5</v>
      </c>
      <c r="G8" s="48">
        <f t="shared" si="0"/>
        <v>5</v>
      </c>
      <c r="H8" s="48" t="s">
        <v>1094</v>
      </c>
    </row>
    <row r="9" spans="1:8" x14ac:dyDescent="0.3">
      <c r="A9" s="48" t="s">
        <v>4235</v>
      </c>
      <c r="B9" s="48">
        <v>1610905011</v>
      </c>
      <c r="C9" s="47">
        <v>44327</v>
      </c>
      <c r="D9" s="48" t="s">
        <v>4236</v>
      </c>
      <c r="E9" s="48">
        <v>2</v>
      </c>
      <c r="F9" s="48">
        <v>2</v>
      </c>
      <c r="G9" s="48">
        <f t="shared" si="0"/>
        <v>4</v>
      </c>
      <c r="H9" s="48" t="s">
        <v>29</v>
      </c>
    </row>
    <row r="10" spans="1:8" x14ac:dyDescent="0.3">
      <c r="A10" s="48" t="s">
        <v>4237</v>
      </c>
      <c r="B10" s="48">
        <v>2604449026</v>
      </c>
      <c r="C10" s="47">
        <v>44463</v>
      </c>
      <c r="D10" s="48" t="s">
        <v>4238</v>
      </c>
      <c r="E10" s="48">
        <v>1</v>
      </c>
      <c r="F10" s="48">
        <v>0.1</v>
      </c>
      <c r="G10" s="48">
        <f t="shared" si="0"/>
        <v>0.1</v>
      </c>
      <c r="H10" s="48" t="s">
        <v>1092</v>
      </c>
    </row>
    <row r="11" spans="1:8" x14ac:dyDescent="0.3">
      <c r="A11" s="48" t="s">
        <v>4239</v>
      </c>
      <c r="B11" s="48">
        <v>2603410001</v>
      </c>
      <c r="C11" s="47">
        <v>44502</v>
      </c>
      <c r="D11" s="48" t="s">
        <v>4240</v>
      </c>
      <c r="E11" s="48">
        <v>16</v>
      </c>
      <c r="F11" s="48">
        <v>0.05</v>
      </c>
      <c r="G11" s="48">
        <f t="shared" si="0"/>
        <v>0.8</v>
      </c>
      <c r="H11" s="48" t="s">
        <v>29</v>
      </c>
    </row>
    <row r="12" spans="1:8" x14ac:dyDescent="0.3">
      <c r="A12" s="48" t="s">
        <v>4241</v>
      </c>
      <c r="B12" s="48">
        <v>2910611020</v>
      </c>
      <c r="C12" s="46">
        <v>44216</v>
      </c>
      <c r="D12" s="48" t="s">
        <v>4242</v>
      </c>
      <c r="E12" s="48">
        <v>20</v>
      </c>
      <c r="F12" s="48">
        <v>0.08</v>
      </c>
      <c r="G12" s="48">
        <f t="shared" si="0"/>
        <v>1.6</v>
      </c>
      <c r="H12" s="48" t="s">
        <v>24</v>
      </c>
    </row>
    <row r="13" spans="1:8" x14ac:dyDescent="0.3">
      <c r="A13" s="48" t="s">
        <v>4243</v>
      </c>
      <c r="B13" s="48">
        <v>1600502020</v>
      </c>
      <c r="C13" s="47">
        <v>44221</v>
      </c>
      <c r="D13" s="48" t="s">
        <v>4244</v>
      </c>
      <c r="E13" s="48">
        <v>16</v>
      </c>
      <c r="F13" s="48">
        <v>2.2999999999999998</v>
      </c>
      <c r="G13" s="48">
        <f t="shared" si="0"/>
        <v>36.799999999999997</v>
      </c>
      <c r="H13" s="48" t="s">
        <v>1094</v>
      </c>
    </row>
    <row r="14" spans="1:8" x14ac:dyDescent="0.3">
      <c r="A14" s="48" t="s">
        <v>4245</v>
      </c>
      <c r="B14" s="48">
        <v>2600100099</v>
      </c>
      <c r="C14" s="47">
        <v>44236</v>
      </c>
      <c r="D14" s="48" t="s">
        <v>4246</v>
      </c>
      <c r="E14" s="48">
        <v>8</v>
      </c>
      <c r="F14" s="48">
        <v>0.2</v>
      </c>
      <c r="G14" s="48">
        <f t="shared" si="0"/>
        <v>1.6</v>
      </c>
      <c r="H14" s="48" t="s">
        <v>29</v>
      </c>
    </row>
    <row r="15" spans="1:8" x14ac:dyDescent="0.3">
      <c r="A15" s="48" t="s">
        <v>4247</v>
      </c>
      <c r="B15" s="48">
        <v>2606625022</v>
      </c>
      <c r="C15" s="47">
        <v>44266</v>
      </c>
      <c r="D15" s="48" t="s">
        <v>4248</v>
      </c>
      <c r="E15" s="48">
        <v>1</v>
      </c>
      <c r="F15" s="48">
        <v>8.1199999999999992</v>
      </c>
      <c r="G15" s="48">
        <f t="shared" si="0"/>
        <v>8.1199999999999992</v>
      </c>
      <c r="H15" s="48" t="s">
        <v>24</v>
      </c>
    </row>
    <row r="16" spans="1:8" x14ac:dyDescent="0.3">
      <c r="A16" s="48" t="s">
        <v>4249</v>
      </c>
      <c r="B16" s="48">
        <v>2604736010</v>
      </c>
      <c r="C16" s="47">
        <v>44329</v>
      </c>
      <c r="D16" s="48" t="s">
        <v>4250</v>
      </c>
      <c r="E16" s="48">
        <v>12</v>
      </c>
      <c r="F16" s="48">
        <v>2.46</v>
      </c>
      <c r="G16" s="48">
        <f t="shared" si="0"/>
        <v>29.52</v>
      </c>
      <c r="H16" s="48" t="s">
        <v>1092</v>
      </c>
    </row>
    <row r="17" spans="1:8" x14ac:dyDescent="0.3">
      <c r="A17" s="48" t="s">
        <v>4251</v>
      </c>
      <c r="B17" s="48">
        <v>1600206024</v>
      </c>
      <c r="C17" s="46">
        <v>44217</v>
      </c>
      <c r="D17" s="48" t="s">
        <v>4244</v>
      </c>
      <c r="E17" s="48">
        <v>2</v>
      </c>
      <c r="F17" s="48">
        <v>2.2999999999999998</v>
      </c>
      <c r="G17" s="48">
        <f t="shared" si="0"/>
        <v>4.5999999999999996</v>
      </c>
      <c r="H17" s="48" t="s">
        <v>1094</v>
      </c>
    </row>
    <row r="18" spans="1:8" x14ac:dyDescent="0.3">
      <c r="A18" s="48" t="s">
        <v>4252</v>
      </c>
      <c r="B18" s="48">
        <v>2603342006</v>
      </c>
      <c r="C18" s="47">
        <v>44259</v>
      </c>
      <c r="D18" s="48" t="s">
        <v>4253</v>
      </c>
      <c r="E18" s="48">
        <v>8</v>
      </c>
      <c r="F18" s="48">
        <v>0.08</v>
      </c>
      <c r="G18" s="48">
        <f t="shared" si="0"/>
        <v>0.64</v>
      </c>
      <c r="H18" s="48" t="s">
        <v>24</v>
      </c>
    </row>
    <row r="19" spans="1:8" x14ac:dyDescent="0.3">
      <c r="A19" s="48" t="s">
        <v>4254</v>
      </c>
      <c r="B19" s="48">
        <v>1605510150</v>
      </c>
      <c r="C19" s="47">
        <v>44273</v>
      </c>
      <c r="D19" s="48" t="s">
        <v>4255</v>
      </c>
      <c r="E19" s="48">
        <v>1</v>
      </c>
      <c r="F19" s="48">
        <v>4.2</v>
      </c>
      <c r="G19" s="48">
        <f t="shared" si="0"/>
        <v>4.2</v>
      </c>
      <c r="H19" s="48" t="s">
        <v>1092</v>
      </c>
    </row>
    <row r="20" spans="1:8" x14ac:dyDescent="0.3">
      <c r="A20" s="48" t="s">
        <v>4256</v>
      </c>
      <c r="B20" s="48">
        <v>2603339005</v>
      </c>
      <c r="C20" s="47">
        <v>44330</v>
      </c>
      <c r="D20" s="48" t="s">
        <v>4257</v>
      </c>
      <c r="E20" s="48">
        <v>4</v>
      </c>
      <c r="F20" s="48">
        <v>1.1000000000000001</v>
      </c>
      <c r="G20" s="48">
        <f t="shared" si="0"/>
        <v>4.4000000000000004</v>
      </c>
      <c r="H20" s="48" t="s">
        <v>24</v>
      </c>
    </row>
    <row r="21" spans="1:8" x14ac:dyDescent="0.3">
      <c r="A21" s="48" t="s">
        <v>4258</v>
      </c>
      <c r="B21" s="48">
        <v>2606625020</v>
      </c>
      <c r="C21" s="47">
        <v>44356</v>
      </c>
      <c r="D21" s="48" t="s">
        <v>4259</v>
      </c>
      <c r="E21" s="48">
        <v>1</v>
      </c>
      <c r="F21" s="48">
        <v>8.1999999999999993</v>
      </c>
      <c r="G21" s="48">
        <f t="shared" si="0"/>
        <v>8.1999999999999993</v>
      </c>
      <c r="H21" s="48" t="s">
        <v>24</v>
      </c>
    </row>
    <row r="22" spans="1:8" x14ac:dyDescent="0.3">
      <c r="A22" s="48" t="s">
        <v>4260</v>
      </c>
      <c r="B22" s="48">
        <v>1608005004</v>
      </c>
      <c r="C22" s="46">
        <v>44281</v>
      </c>
      <c r="D22" s="48" t="s">
        <v>4261</v>
      </c>
      <c r="E22" s="48">
        <v>7</v>
      </c>
      <c r="F22" s="48">
        <v>10.3</v>
      </c>
      <c r="G22" s="48">
        <f t="shared" si="0"/>
        <v>72.100000000000009</v>
      </c>
      <c r="H22" s="48" t="s">
        <v>1094</v>
      </c>
    </row>
    <row r="23" spans="1:8" x14ac:dyDescent="0.3">
      <c r="A23" s="48" t="s">
        <v>4262</v>
      </c>
      <c r="B23" s="48">
        <v>2606625019</v>
      </c>
      <c r="C23" s="47">
        <v>44343</v>
      </c>
      <c r="D23" s="48" t="s">
        <v>4263</v>
      </c>
      <c r="E23" s="48">
        <v>19</v>
      </c>
      <c r="F23" s="48">
        <v>11.6</v>
      </c>
      <c r="G23" s="48">
        <f t="shared" si="0"/>
        <v>220.4</v>
      </c>
      <c r="H23" s="48" t="s">
        <v>29</v>
      </c>
    </row>
    <row r="24" spans="1:8" x14ac:dyDescent="0.3">
      <c r="A24" s="48" t="s">
        <v>4264</v>
      </c>
      <c r="B24" s="48">
        <v>1603521027</v>
      </c>
      <c r="C24" s="47">
        <v>44467</v>
      </c>
      <c r="D24" s="48" t="s">
        <v>4265</v>
      </c>
      <c r="E24" s="48">
        <v>6</v>
      </c>
      <c r="F24" s="48">
        <v>6.2</v>
      </c>
      <c r="G24" s="48">
        <f t="shared" si="0"/>
        <v>37.200000000000003</v>
      </c>
      <c r="H24" s="48" t="s">
        <v>1094</v>
      </c>
    </row>
    <row r="25" spans="1:8" x14ac:dyDescent="0.3">
      <c r="A25" s="48" t="s">
        <v>4266</v>
      </c>
      <c r="B25" s="48">
        <v>2601098040</v>
      </c>
      <c r="C25" s="47">
        <v>44497</v>
      </c>
      <c r="D25" s="48" t="s">
        <v>4267</v>
      </c>
      <c r="E25" s="48">
        <v>3</v>
      </c>
      <c r="F25" s="48">
        <v>2.67</v>
      </c>
      <c r="G25" s="48">
        <f t="shared" si="0"/>
        <v>8.01</v>
      </c>
      <c r="H25" s="48" t="s">
        <v>24</v>
      </c>
    </row>
    <row r="26" spans="1:8" x14ac:dyDescent="0.3">
      <c r="A26" s="48" t="s">
        <v>4268</v>
      </c>
      <c r="B26" s="48">
        <v>1602098006</v>
      </c>
      <c r="C26" s="47">
        <v>44550</v>
      </c>
      <c r="D26" s="48" t="s">
        <v>4269</v>
      </c>
      <c r="E26" s="48">
        <v>5</v>
      </c>
      <c r="F26" s="48">
        <v>3.35</v>
      </c>
      <c r="G26" s="48">
        <f t="shared" si="0"/>
        <v>16.75</v>
      </c>
      <c r="H26" s="48" t="s">
        <v>24</v>
      </c>
    </row>
    <row r="27" spans="1:8" x14ac:dyDescent="0.3">
      <c r="A27" s="48" t="s">
        <v>4270</v>
      </c>
      <c r="B27" s="48">
        <v>1604619017</v>
      </c>
      <c r="C27" s="46">
        <v>44218</v>
      </c>
      <c r="D27" s="48" t="s">
        <v>4271</v>
      </c>
      <c r="E27" s="48">
        <v>2</v>
      </c>
      <c r="F27" s="48">
        <v>2</v>
      </c>
      <c r="G27" s="48">
        <f t="shared" si="0"/>
        <v>4</v>
      </c>
      <c r="H27" s="48" t="s">
        <v>1094</v>
      </c>
    </row>
    <row r="28" spans="1:8" x14ac:dyDescent="0.3">
      <c r="A28" s="48" t="s">
        <v>4272</v>
      </c>
      <c r="B28" s="48">
        <v>2917030710</v>
      </c>
      <c r="C28" s="47">
        <v>44313</v>
      </c>
      <c r="D28" s="48" t="s">
        <v>4273</v>
      </c>
      <c r="E28" s="48">
        <v>4</v>
      </c>
      <c r="F28" s="48">
        <v>2</v>
      </c>
      <c r="G28" s="48">
        <f t="shared" si="0"/>
        <v>8</v>
      </c>
      <c r="H28" s="48" t="s">
        <v>24</v>
      </c>
    </row>
    <row r="29" spans="1:8" x14ac:dyDescent="0.3">
      <c r="A29" s="48" t="s">
        <v>4274</v>
      </c>
      <c r="B29" s="48">
        <v>1600146001</v>
      </c>
      <c r="C29" s="47">
        <v>44368</v>
      </c>
      <c r="D29" s="48" t="s">
        <v>4275</v>
      </c>
      <c r="E29" s="48">
        <v>2</v>
      </c>
      <c r="F29" s="48">
        <v>1</v>
      </c>
      <c r="G29" s="48">
        <f t="shared" si="0"/>
        <v>2</v>
      </c>
      <c r="H29" s="48" t="s">
        <v>1092</v>
      </c>
    </row>
    <row r="30" spans="1:8" x14ac:dyDescent="0.3">
      <c r="A30" s="48" t="s">
        <v>4276</v>
      </c>
      <c r="B30" s="48">
        <v>2601098037</v>
      </c>
      <c r="C30" s="47">
        <v>44425</v>
      </c>
      <c r="D30" s="48" t="s">
        <v>4277</v>
      </c>
      <c r="E30" s="48">
        <v>1</v>
      </c>
      <c r="F30" s="48">
        <v>3.1</v>
      </c>
      <c r="G30" s="48">
        <f t="shared" si="0"/>
        <v>3.1</v>
      </c>
      <c r="H30" s="48" t="s">
        <v>1094</v>
      </c>
    </row>
    <row r="31" spans="1:8" x14ac:dyDescent="0.3">
      <c r="A31" s="48" t="s">
        <v>4278</v>
      </c>
      <c r="B31" s="48">
        <v>2600290033</v>
      </c>
      <c r="C31" s="47">
        <v>44452</v>
      </c>
      <c r="D31" s="48" t="s">
        <v>4279</v>
      </c>
      <c r="E31" s="48">
        <v>8</v>
      </c>
      <c r="F31" s="48">
        <v>0.4</v>
      </c>
      <c r="G31" s="48">
        <f t="shared" si="0"/>
        <v>3.2</v>
      </c>
      <c r="H31" s="48" t="s">
        <v>1092</v>
      </c>
    </row>
    <row r="32" spans="1:8" x14ac:dyDescent="0.3">
      <c r="A32" s="48" t="s">
        <v>4280</v>
      </c>
      <c r="B32" s="48">
        <v>1605500120</v>
      </c>
      <c r="C32" s="46">
        <v>44202</v>
      </c>
      <c r="D32" s="48" t="s">
        <v>4281</v>
      </c>
      <c r="E32" s="48">
        <v>12</v>
      </c>
      <c r="F32" s="48">
        <v>7</v>
      </c>
      <c r="G32" s="48">
        <f t="shared" si="0"/>
        <v>84</v>
      </c>
      <c r="H32" s="48" t="s">
        <v>24</v>
      </c>
    </row>
    <row r="33" spans="1:8" x14ac:dyDescent="0.3">
      <c r="A33" s="48" t="s">
        <v>4282</v>
      </c>
      <c r="B33" s="48">
        <v>1606610120</v>
      </c>
      <c r="C33" s="47">
        <v>44210</v>
      </c>
      <c r="D33" s="48" t="s">
        <v>4283</v>
      </c>
      <c r="E33" s="48">
        <v>3</v>
      </c>
      <c r="F33" s="48">
        <v>5</v>
      </c>
      <c r="G33" s="48">
        <f t="shared" si="0"/>
        <v>15</v>
      </c>
      <c r="H33" s="48" t="s">
        <v>1094</v>
      </c>
    </row>
    <row r="34" spans="1:8" x14ac:dyDescent="0.3">
      <c r="A34" s="48" t="s">
        <v>4284</v>
      </c>
      <c r="B34" s="48">
        <v>2603342004</v>
      </c>
      <c r="C34" s="47">
        <v>44435</v>
      </c>
      <c r="D34" s="48" t="s">
        <v>4285</v>
      </c>
      <c r="E34" s="48">
        <v>20</v>
      </c>
      <c r="F34" s="48">
        <v>0.1</v>
      </c>
      <c r="G34" s="48">
        <f t="shared" si="0"/>
        <v>2</v>
      </c>
      <c r="H34" s="48" t="s">
        <v>29</v>
      </c>
    </row>
    <row r="35" spans="1:8" x14ac:dyDescent="0.3">
      <c r="A35" s="48" t="s">
        <v>4286</v>
      </c>
      <c r="B35" s="48">
        <v>2605411096</v>
      </c>
      <c r="C35" s="47">
        <v>44461</v>
      </c>
      <c r="D35" s="48" t="s">
        <v>4287</v>
      </c>
      <c r="E35" s="48">
        <v>20</v>
      </c>
      <c r="F35" s="48">
        <v>8</v>
      </c>
      <c r="G35" s="48">
        <f t="shared" si="0"/>
        <v>160</v>
      </c>
      <c r="H35" s="48" t="s">
        <v>1094</v>
      </c>
    </row>
    <row r="36" spans="1:8" x14ac:dyDescent="0.3">
      <c r="A36" s="48" t="s">
        <v>4288</v>
      </c>
      <c r="B36" s="48">
        <v>1601106999</v>
      </c>
      <c r="C36" s="47">
        <v>44512</v>
      </c>
      <c r="D36" s="48" t="s">
        <v>4289</v>
      </c>
      <c r="E36" s="48">
        <v>13</v>
      </c>
      <c r="F36" s="48">
        <v>15</v>
      </c>
      <c r="G36" s="48">
        <f t="shared" si="0"/>
        <v>195</v>
      </c>
      <c r="H36" s="48" t="s">
        <v>29</v>
      </c>
    </row>
    <row r="37" spans="1:8" x14ac:dyDescent="0.3">
      <c r="A37" s="48" t="s">
        <v>4290</v>
      </c>
      <c r="B37" s="48">
        <v>2604321905</v>
      </c>
      <c r="C37" s="46">
        <v>44250</v>
      </c>
      <c r="D37" s="48" t="s">
        <v>4291</v>
      </c>
      <c r="E37" s="48">
        <v>6</v>
      </c>
      <c r="F37" s="48">
        <v>5</v>
      </c>
      <c r="G37" s="48">
        <f t="shared" si="0"/>
        <v>30</v>
      </c>
      <c r="H37" s="48" t="s">
        <v>29</v>
      </c>
    </row>
    <row r="38" spans="1:8" x14ac:dyDescent="0.3">
      <c r="A38" s="48" t="s">
        <v>4292</v>
      </c>
      <c r="B38" s="48">
        <v>2606333900</v>
      </c>
      <c r="C38" s="47">
        <v>44264</v>
      </c>
      <c r="D38" s="48" t="s">
        <v>4293</v>
      </c>
      <c r="E38" s="48">
        <v>3</v>
      </c>
      <c r="F38" s="48">
        <v>12</v>
      </c>
      <c r="G38" s="48">
        <f t="shared" si="0"/>
        <v>36</v>
      </c>
      <c r="H38" s="48" t="s">
        <v>1094</v>
      </c>
    </row>
    <row r="39" spans="1:8" x14ac:dyDescent="0.3">
      <c r="A39" s="48" t="s">
        <v>4294</v>
      </c>
      <c r="B39" s="48">
        <v>2604010934</v>
      </c>
      <c r="C39" s="47">
        <v>44291</v>
      </c>
      <c r="D39" s="48" t="s">
        <v>4295</v>
      </c>
      <c r="E39" s="48">
        <v>1</v>
      </c>
      <c r="F39" s="48">
        <v>17</v>
      </c>
      <c r="G39" s="48">
        <f t="shared" si="0"/>
        <v>17</v>
      </c>
      <c r="H39" s="48" t="s">
        <v>24</v>
      </c>
    </row>
    <row r="40" spans="1:8" x14ac:dyDescent="0.3">
      <c r="A40" s="48" t="s">
        <v>4296</v>
      </c>
      <c r="B40" s="48">
        <v>1607000916</v>
      </c>
      <c r="C40" s="47">
        <v>44323</v>
      </c>
      <c r="D40" s="48" t="s">
        <v>4297</v>
      </c>
      <c r="E40" s="48">
        <v>5</v>
      </c>
      <c r="F40" s="48">
        <v>6</v>
      </c>
      <c r="G40" s="48">
        <f t="shared" si="0"/>
        <v>30</v>
      </c>
      <c r="H40" s="48" t="s">
        <v>1094</v>
      </c>
    </row>
    <row r="41" spans="1:8" x14ac:dyDescent="0.3">
      <c r="A41" s="48" t="s">
        <v>4298</v>
      </c>
      <c r="B41" s="48">
        <v>2605104548</v>
      </c>
      <c r="C41" s="47">
        <v>44398</v>
      </c>
      <c r="D41" s="48" t="s">
        <v>4222</v>
      </c>
      <c r="E41" s="48">
        <v>2</v>
      </c>
      <c r="F41" s="48">
        <v>4</v>
      </c>
      <c r="G41" s="48">
        <f t="shared" si="0"/>
        <v>8</v>
      </c>
      <c r="H41" s="48" t="s">
        <v>24</v>
      </c>
    </row>
    <row r="42" spans="1:8" x14ac:dyDescent="0.3">
      <c r="A42" s="48" t="s">
        <v>4299</v>
      </c>
      <c r="B42" s="48">
        <v>2606610048</v>
      </c>
      <c r="C42" s="46">
        <v>44249</v>
      </c>
      <c r="D42" s="48" t="s">
        <v>4224</v>
      </c>
      <c r="E42" s="48">
        <v>7</v>
      </c>
      <c r="F42" s="48">
        <v>6</v>
      </c>
      <c r="G42" s="48">
        <f t="shared" si="0"/>
        <v>42</v>
      </c>
      <c r="H42" s="48" t="s">
        <v>24</v>
      </c>
    </row>
    <row r="43" spans="1:8" x14ac:dyDescent="0.3">
      <c r="A43" s="48" t="s">
        <v>4300</v>
      </c>
      <c r="B43" s="48">
        <v>2607200386</v>
      </c>
      <c r="C43" s="47">
        <v>44285</v>
      </c>
      <c r="D43" s="48" t="s">
        <v>4226</v>
      </c>
      <c r="E43" s="48">
        <v>4</v>
      </c>
      <c r="F43" s="48">
        <v>1</v>
      </c>
      <c r="G43" s="48">
        <f t="shared" si="0"/>
        <v>4</v>
      </c>
      <c r="H43" s="48" t="s">
        <v>1094</v>
      </c>
    </row>
    <row r="44" spans="1:8" x14ac:dyDescent="0.3">
      <c r="A44" s="48" t="s">
        <v>4301</v>
      </c>
      <c r="B44" s="48">
        <v>3604460555</v>
      </c>
      <c r="C44" s="47">
        <v>44291</v>
      </c>
      <c r="D44" s="48" t="s">
        <v>4228</v>
      </c>
      <c r="E44" s="48">
        <v>1</v>
      </c>
      <c r="F44" s="48">
        <v>1</v>
      </c>
      <c r="G44" s="48">
        <f t="shared" si="0"/>
        <v>1</v>
      </c>
      <c r="H44" s="48" t="s">
        <v>24</v>
      </c>
    </row>
    <row r="45" spans="1:8" x14ac:dyDescent="0.3">
      <c r="A45" s="48" t="s">
        <v>4302</v>
      </c>
      <c r="B45" s="48">
        <v>1900452012</v>
      </c>
      <c r="C45" s="47">
        <v>44484</v>
      </c>
      <c r="D45" s="48" t="s">
        <v>4230</v>
      </c>
      <c r="E45" s="48">
        <v>1</v>
      </c>
      <c r="F45" s="48">
        <v>1</v>
      </c>
      <c r="G45" s="48">
        <f t="shared" si="0"/>
        <v>1</v>
      </c>
      <c r="H45" s="48" t="s">
        <v>29</v>
      </c>
    </row>
    <row r="46" spans="1:8" x14ac:dyDescent="0.3">
      <c r="A46" s="48" t="s">
        <v>4303</v>
      </c>
      <c r="B46" s="48">
        <v>2601035001</v>
      </c>
      <c r="C46" s="47">
        <v>44522</v>
      </c>
      <c r="D46" s="48" t="s">
        <v>4232</v>
      </c>
      <c r="E46" s="48">
        <v>17</v>
      </c>
      <c r="F46" s="48">
        <v>0.5</v>
      </c>
      <c r="G46" s="48">
        <f t="shared" si="0"/>
        <v>8.5</v>
      </c>
      <c r="H46" s="48" t="s">
        <v>1094</v>
      </c>
    </row>
    <row r="47" spans="1:8" x14ac:dyDescent="0.3">
      <c r="A47" s="48" t="s">
        <v>4304</v>
      </c>
      <c r="B47" s="48">
        <v>2605805005</v>
      </c>
      <c r="C47" s="46">
        <v>44382</v>
      </c>
      <c r="D47" s="48" t="s">
        <v>4234</v>
      </c>
      <c r="E47" s="48">
        <v>2</v>
      </c>
      <c r="F47" s="48">
        <v>4</v>
      </c>
      <c r="G47" s="48">
        <f t="shared" si="0"/>
        <v>8</v>
      </c>
      <c r="H47" s="48" t="s">
        <v>29</v>
      </c>
    </row>
    <row r="48" spans="1:8" x14ac:dyDescent="0.3">
      <c r="A48" s="48" t="s">
        <v>4305</v>
      </c>
      <c r="B48" s="48">
        <v>1610905012</v>
      </c>
      <c r="C48" s="47">
        <v>44455</v>
      </c>
      <c r="D48" s="48" t="s">
        <v>4236</v>
      </c>
      <c r="E48" s="48">
        <v>2</v>
      </c>
      <c r="F48" s="48">
        <v>5</v>
      </c>
      <c r="G48" s="48">
        <f t="shared" si="0"/>
        <v>10</v>
      </c>
      <c r="H48" s="48" t="s">
        <v>1094</v>
      </c>
    </row>
    <row r="49" spans="1:8" x14ac:dyDescent="0.3">
      <c r="A49" s="48" t="s">
        <v>4306</v>
      </c>
      <c r="B49" s="48">
        <v>2604449026</v>
      </c>
      <c r="C49" s="47">
        <v>44467</v>
      </c>
      <c r="D49" s="48" t="s">
        <v>4238</v>
      </c>
      <c r="E49" s="48">
        <v>1</v>
      </c>
      <c r="F49" s="48">
        <v>0.1</v>
      </c>
      <c r="G49" s="48">
        <f t="shared" si="0"/>
        <v>0.1</v>
      </c>
      <c r="H49" s="48" t="s">
        <v>1092</v>
      </c>
    </row>
    <row r="50" spans="1:8" x14ac:dyDescent="0.3">
      <c r="A50" s="48" t="s">
        <v>4307</v>
      </c>
      <c r="B50" s="48">
        <v>2603410001</v>
      </c>
      <c r="C50" s="47">
        <v>44484</v>
      </c>
      <c r="D50" s="48" t="s">
        <v>4240</v>
      </c>
      <c r="E50" s="48">
        <v>16</v>
      </c>
      <c r="F50" s="48">
        <v>0.05</v>
      </c>
      <c r="G50" s="48">
        <f t="shared" si="0"/>
        <v>0.8</v>
      </c>
      <c r="H50" s="48" t="s">
        <v>24</v>
      </c>
    </row>
    <row r="51" spans="1:8" x14ac:dyDescent="0.3">
      <c r="C51" s="4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DFE8-B2A3-4372-9026-98157083FDFF}">
  <dimension ref="C3:C4"/>
  <sheetViews>
    <sheetView workbookViewId="0">
      <selection activeCell="H11" sqref="H11"/>
    </sheetView>
  </sheetViews>
  <sheetFormatPr defaultRowHeight="14.5" x14ac:dyDescent="0.35"/>
  <sheetData>
    <row r="3" spans="3:3" x14ac:dyDescent="0.35">
      <c r="C3" t="s">
        <v>4153</v>
      </c>
    </row>
    <row r="4" spans="3:3" x14ac:dyDescent="0.35">
      <c r="C4" t="s">
        <v>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Manufacturing</vt:lpstr>
      <vt:lpstr>Transportation</vt:lpstr>
      <vt:lpstr>Warehouse Management</vt:lpstr>
      <vt:lpstr>Bill of Material</vt:lpstr>
      <vt:lpstr>Customer data</vt:lpstr>
      <vt:lpstr>Complains and returns</vt:lpstr>
      <vt:lpstr>Repairs</vt:lpstr>
      <vt:lpstr>Spare Parts</vt:lpstr>
      <vt:lpstr>Data validation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Karishma Pardeshi</cp:lastModifiedBy>
  <cp:revision/>
  <dcterms:created xsi:type="dcterms:W3CDTF">2020-12-18T20:28:37Z</dcterms:created>
  <dcterms:modified xsi:type="dcterms:W3CDTF">2023-01-13T23:37:15Z</dcterms:modified>
  <cp:category/>
  <cp:contentStatus/>
</cp:coreProperties>
</file>