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<sst xmlns="http://schemas.openxmlformats.org/spreadsheetml/2006/main" count="96" uniqueCount="55">
  <si>
    <t xml:space="preserve">DJI</t>
  </si>
  <si>
    <t xml:space="preserve">Phantom 3 Standard</t>
  </si>
  <si>
    <t xml:space="preserve">Phantom 3 Advanced</t>
  </si>
  <si>
    <t xml:space="preserve">Phantom 3 Pro</t>
  </si>
  <si>
    <t xml:space="preserve">Phantom 4</t>
  </si>
  <si>
    <t xml:space="preserve">Phantom 4 PRO</t>
  </si>
  <si>
    <t xml:space="preserve">Mavic Pro</t>
  </si>
  <si>
    <t xml:space="preserve">Mavic Air</t>
  </si>
  <si>
    <t xml:space="preserve">Mavic 2 PRO</t>
  </si>
  <si>
    <t xml:space="preserve">X3</t>
  </si>
  <si>
    <t xml:space="preserve">X5(15mm)</t>
  </si>
  <si>
    <t xml:space="preserve">X4s</t>
  </si>
  <si>
    <t xml:space="preserve">X5S(15mm)</t>
  </si>
  <si>
    <t xml:space="preserve">ZXTA09</t>
  </si>
  <si>
    <t xml:space="preserve">ZXTA19</t>
  </si>
  <si>
    <t xml:space="preserve">Sony A6000(16mm)</t>
  </si>
  <si>
    <t xml:space="preserve">Sony A6000(20mm)</t>
  </si>
  <si>
    <t xml:space="preserve">Rededge-MX</t>
  </si>
  <si>
    <t xml:space="preserve">ZXT2A13SR</t>
  </si>
  <si>
    <t xml:space="preserve">ZXT2A19SR</t>
  </si>
  <si>
    <t xml:space="preserve">ZXT2A25SR</t>
  </si>
  <si>
    <t xml:space="preserve">H20T</t>
  </si>
  <si>
    <t xml:space="preserve">Mavic 2 Enterprise Advance</t>
  </si>
  <si>
    <t xml:space="preserve">可见光</t>
  </si>
  <si>
    <t xml:space="preserve">红外</t>
  </si>
  <si>
    <t xml:space="preserve">广角</t>
  </si>
  <si>
    <t xml:space="preserve">变焦</t>
  </si>
  <si>
    <r>
      <rPr>
        <sz val="11"/>
        <color rgb="FFFF0000"/>
        <rFont val="宋体"/>
        <family val="3"/>
        <charset val="134"/>
      </rPr>
      <t xml:space="preserve">横向分辨率</t>
    </r>
    <r>
      <rPr>
        <sz val="11"/>
        <color rgb="FFFF0000"/>
        <rFont val="宋体"/>
        <family val="2"/>
        <charset val="134"/>
      </rPr>
      <t xml:space="preserve"> </t>
    </r>
    <r>
      <rPr>
        <sz val="11"/>
        <color rgb="FFFF0000"/>
        <rFont val="Verdana"/>
        <family val="2"/>
        <charset val="1"/>
      </rPr>
      <t xml:space="preserve">CCDp</t>
    </r>
    <r>
      <rPr>
        <sz val="11"/>
        <color rgb="FFFF0000"/>
        <rFont val="宋体"/>
        <family val="3"/>
        <charset val="134"/>
      </rPr>
      <t xml:space="preserve">（Dw</t>
    </r>
  </si>
  <si>
    <r>
      <rPr>
        <sz val="11"/>
        <color rgb="FFFF0000"/>
        <rFont val="宋体"/>
        <family val="3"/>
        <charset val="134"/>
      </rPr>
      <t xml:space="preserve">竖向分辨率</t>
    </r>
    <r>
      <rPr>
        <sz val="11"/>
        <color rgb="FFFF0000"/>
        <rFont val="宋体"/>
        <family val="2"/>
        <charset val="134"/>
      </rPr>
      <t xml:space="preserve"> </t>
    </r>
    <r>
      <rPr>
        <sz val="11"/>
        <color rgb="FFFF0000"/>
        <rFont val="Verdana"/>
        <family val="2"/>
        <charset val="1"/>
      </rPr>
      <t xml:space="preserve">CCDh</t>
    </r>
    <r>
      <rPr>
        <sz val="11"/>
        <color rgb="FFFF0000"/>
        <rFont val="宋体"/>
        <family val="3"/>
        <charset val="134"/>
      </rPr>
      <t xml:space="preserve">（Dh</t>
    </r>
  </si>
  <si>
    <r>
      <rPr>
        <sz val="11"/>
        <color rgb="FF000000"/>
        <rFont val="宋体"/>
        <family val="3"/>
        <charset val="134"/>
      </rPr>
      <t xml:space="preserve">镜头焦距 </t>
    </r>
    <r>
      <rPr>
        <sz val="11"/>
        <color rgb="FF000000"/>
        <rFont val="Verdana"/>
        <family val="2"/>
        <charset val="1"/>
      </rPr>
      <t xml:space="preserve">f  (mm)</t>
    </r>
  </si>
  <si>
    <r>
      <rPr>
        <sz val="11"/>
        <color rgb="FF000000"/>
        <rFont val="宋体"/>
        <family val="3"/>
        <charset val="134"/>
      </rPr>
      <t xml:space="preserve">横向传感器尺寸 </t>
    </r>
    <r>
      <rPr>
        <sz val="11"/>
        <color rgb="FF000000"/>
        <rFont val="Verdana"/>
        <family val="2"/>
        <charset val="1"/>
      </rPr>
      <t xml:space="preserve">Sp  (mm)</t>
    </r>
  </si>
  <si>
    <r>
      <rPr>
        <sz val="11"/>
        <color rgb="FF000000"/>
        <rFont val="宋体"/>
        <family val="3"/>
        <charset val="134"/>
      </rPr>
      <t xml:space="preserve">竖向传感器尺寸 </t>
    </r>
    <r>
      <rPr>
        <sz val="11"/>
        <color rgb="FF000000"/>
        <rFont val="Verdana"/>
        <family val="2"/>
        <charset val="1"/>
      </rPr>
      <t xml:space="preserve">Sh  (mm)</t>
    </r>
  </si>
  <si>
    <r>
      <rPr>
        <sz val="11"/>
        <color rgb="FF000000"/>
        <rFont val="宋体"/>
        <family val="3"/>
        <charset val="134"/>
      </rPr>
      <t xml:space="preserve">像元大小 </t>
    </r>
    <r>
      <rPr>
        <sz val="11"/>
        <color rgb="FF000000"/>
        <rFont val="Verdana"/>
        <family val="2"/>
        <charset val="1"/>
      </rPr>
      <t xml:space="preserve">x</t>
    </r>
    <r>
      <rPr>
        <sz val="11"/>
        <color rgb="FF000000"/>
        <rFont val="宋体"/>
        <family val="3"/>
        <charset val="134"/>
      </rPr>
      <t xml:space="preserve">（</t>
    </r>
    <r>
      <rPr>
        <sz val="11"/>
        <color rgb="FF000000"/>
        <rFont val="Verdana"/>
        <family val="2"/>
        <charset val="1"/>
      </rPr>
      <t xml:space="preserve">mm</t>
    </r>
    <r>
      <rPr>
        <sz val="11"/>
        <color rgb="FF000000"/>
        <rFont val="宋体"/>
        <family val="3"/>
        <charset val="134"/>
      </rPr>
      <t xml:space="preserve">）</t>
    </r>
  </si>
  <si>
    <t xml:space="preserve">DFOV</t>
  </si>
  <si>
    <t xml:space="preserve">最大画幅比</t>
  </si>
  <si>
    <t xml:space="preserve">4:3</t>
  </si>
  <si>
    <t xml:space="preserve">3:2</t>
  </si>
  <si>
    <t xml:space="preserve">5:4</t>
  </si>
  <si>
    <t xml:space="preserve">HFOV（Fw</t>
  </si>
  <si>
    <t xml:space="preserve">VFOV（Fh</t>
  </si>
  <si>
    <t xml:space="preserve">h</t>
  </si>
  <si>
    <t xml:space="preserve">w</t>
  </si>
  <si>
    <t xml:space="preserve">f</t>
  </si>
  <si>
    <t xml:space="preserve">wide</t>
  </si>
  <si>
    <t xml:space="preserve">相机坐标系</t>
  </si>
  <si>
    <t xml:space="preserve">世界坐标系</t>
  </si>
  <si>
    <t xml:space="preserve">X</t>
  </si>
  <si>
    <t xml:space="preserve">Y</t>
  </si>
  <si>
    <t xml:space="preserve">Z</t>
  </si>
  <si>
    <t xml:space="preserve">X（E）</t>
  </si>
  <si>
    <t xml:space="preserve">Y（N）</t>
  </si>
  <si>
    <t xml:space="preserve">Z（-altitude）</t>
  </si>
  <si>
    <t xml:space="preserve">光心</t>
  </si>
  <si>
    <t xml:space="preserve">yes</t>
  </si>
  <si>
    <t xml:space="preserve">角点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</si>
</sst>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_ "/>
    <numFmt numFmtId="166" formatCode="@"/>
    <numFmt numFmtId="167" formatCode="General"/>
  </numFmts>
  <fonts count="16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48A54"/>
      <name val="宋体"/>
      <family val="2"/>
      <charset val="134"/>
    </font>
    <font>
      <sz val="11"/>
      <color rgb="FF00B050"/>
      <name val="宋体"/>
      <family val="2"/>
      <charset val="134"/>
    </font>
    <font>
      <sz val="11"/>
      <color rgb="FF00B05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rgb="FFFF0000"/>
      <name val="Verdana"/>
      <family val="2"/>
      <charset val="1"/>
    </font>
    <font>
      <sz val="11"/>
      <color rgb="FF948A54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Verdana"/>
      <family val="2"/>
      <charset val="1"/>
    </font>
    <font>
      <sz val="11"/>
      <color rgb="FF0070C0"/>
      <name val="宋体"/>
      <family val="2"/>
      <charset val="134"/>
    </font>
    <font>
      <sz val="11"/>
      <color rgb="FF000000"/>
      <name val="宋体"/>
      <family val="2"/>
    </font>
    <font>
      <sz val="11"/>
      <color rgb="FF000000"/>
      <name val="宋体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51840</xdr:colOff>
      <xdr:row>14</xdr:row>
      <xdr:rowOff>92520</xdr:rowOff>
    </xdr:from>
    <xdr:to>
      <xdr:col>30</xdr:col>
      <xdr:colOff>290520</xdr:colOff>
      <xdr:row>33</xdr:row>
      <xdr:rowOff>136080</xdr:rowOff>
    </xdr:to>
    <xdr:pic>
      <xdr:nvPicPr>
        <xdr:cNvPr id="0" name="图片 1" descr=""/>
        <xdr:cNvPicPr/>
      </xdr:nvPicPr>
      <xdr:blipFill>
        <a:blip r:embed="rId1"/>
        <a:stretch/>
      </xdr:blipFill>
      <xdr:spPr>
        <a:xfrm>
          <a:off x="51840" y="2553480"/>
          <a:ext cx="10277280" cy="3324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true" showOutlineSymbols="true" defaultGridColor="true" view="normal" topLeftCell="S4" colorId="64" zoomScale="100" zoomScaleNormal="100" zoomScalePageLayoutView="100" workbookViewId="0">
      <selection pane="topLeft" activeCell="AG14" activeCellId="0" sqref="AG14"/>
    </sheetView>
  </sheetViews>
  <sheetFormatPr defaultColWidth="8.62890625" defaultRowHeight="13.5" zeroHeight="false" outlineLevelRow="0" outlineLevelCol="0"/>
  <cols>
    <col collapsed="false" customWidth="true" hidden="false" outlineLevel="0" max="1" min="1" style="0" width="25.13"/>
    <col collapsed="false" customWidth="true" hidden="true" outlineLevel="0" max="3" min="2" style="0" width="20.5"/>
    <col collapsed="false" customWidth="true" hidden="true" outlineLevel="0" max="4" min="4" style="0" width="15"/>
    <col collapsed="false" customWidth="true" hidden="true" outlineLevel="0" max="5" min="5" style="0" width="10.5"/>
    <col collapsed="false" customWidth="true" hidden="true" outlineLevel="0" max="6" min="6" style="0" width="15"/>
    <col collapsed="false" customWidth="true" hidden="true" outlineLevel="0" max="8" min="7" style="0" width="10.5"/>
    <col collapsed="false" customWidth="true" hidden="true" outlineLevel="0" max="9" min="9" style="0" width="12.75"/>
    <col collapsed="false" customWidth="true" hidden="true" outlineLevel="0" max="12" min="10" style="0" width="9.5"/>
    <col collapsed="false" customWidth="true" hidden="true" outlineLevel="0" max="13" min="13" style="0" width="10.5"/>
    <col collapsed="false" customWidth="true" hidden="true" outlineLevel="0" max="15" min="14" style="0" width="9.5"/>
    <col collapsed="false" customWidth="true" hidden="true" outlineLevel="0" max="17" min="16" style="0" width="18.38"/>
    <col collapsed="false" customWidth="true" hidden="true" outlineLevel="0" max="18" min="18" style="0" width="11.63"/>
    <col collapsed="false" customWidth="true" hidden="false" outlineLevel="0" max="19" min="19" style="0" width="10.63"/>
    <col collapsed="false" customWidth="true" hidden="false" outlineLevel="0" max="21" min="21" style="1" width="11.25"/>
    <col collapsed="false" customWidth="true" hidden="false" outlineLevel="0" max="25" min="25" style="1" width="9"/>
    <col collapsed="false" customWidth="true" hidden="false" outlineLevel="0" max="28" min="28" style="1" width="9"/>
    <col collapsed="false" customWidth="true" hidden="false" outlineLevel="0" max="34" min="34" style="0" width="14.13"/>
  </cols>
  <sheetData>
    <row r="1" customFormat="false" ht="13.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</row>
    <row r="2" customFormat="false" ht="13.5" hidden="false" customHeight="false" outlineLevel="0" collapsed="false"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U2" s="6" t="s">
        <v>19</v>
      </c>
      <c r="W2" s="6" t="s">
        <v>20</v>
      </c>
      <c r="Y2" s="7" t="s">
        <v>21</v>
      </c>
      <c r="AB2" s="6" t="s">
        <v>22</v>
      </c>
    </row>
    <row r="3" customFormat="false" ht="13.5" hidden="false" customHeight="false" outlineLevel="0" collapsed="false">
      <c r="B3" s="4"/>
      <c r="C3" s="5"/>
      <c r="D3" s="5"/>
      <c r="E3" s="5"/>
      <c r="F3" s="5"/>
      <c r="G3" s="5"/>
      <c r="H3" s="5"/>
      <c r="I3" s="5"/>
      <c r="P3" s="3"/>
      <c r="Q3" s="3"/>
      <c r="R3" s="3"/>
      <c r="S3" s="0" t="s">
        <v>23</v>
      </c>
      <c r="T3" s="0" t="s">
        <v>24</v>
      </c>
      <c r="U3" s="1" t="s">
        <v>23</v>
      </c>
      <c r="V3" s="0" t="s">
        <v>24</v>
      </c>
      <c r="W3" s="1" t="s">
        <v>23</v>
      </c>
      <c r="X3" s="0" t="s">
        <v>24</v>
      </c>
      <c r="Y3" s="1" t="s">
        <v>25</v>
      </c>
      <c r="Z3" s="8" t="s">
        <v>26</v>
      </c>
      <c r="AA3" s="0" t="s">
        <v>24</v>
      </c>
      <c r="AB3" s="1" t="s">
        <v>23</v>
      </c>
      <c r="AC3" s="0" t="s">
        <v>24</v>
      </c>
    </row>
    <row r="4" customFormat="false" ht="14.25" hidden="false" customHeight="false" outlineLevel="0" collapsed="false">
      <c r="A4" s="9" t="s">
        <v>27</v>
      </c>
      <c r="B4" s="10" t="n">
        <v>4000</v>
      </c>
      <c r="C4" s="10" t="n">
        <v>4000</v>
      </c>
      <c r="D4" s="10" t="n">
        <v>4000</v>
      </c>
      <c r="E4" s="10" t="n">
        <v>4000</v>
      </c>
      <c r="F4" s="10" t="n">
        <v>5472</v>
      </c>
      <c r="G4" s="10" t="n">
        <v>4000</v>
      </c>
      <c r="H4" s="10" t="n">
        <v>4056</v>
      </c>
      <c r="I4" s="10" t="n">
        <v>5472</v>
      </c>
      <c r="J4" s="10" t="n">
        <v>4000</v>
      </c>
      <c r="K4" s="10" t="n">
        <v>4608</v>
      </c>
      <c r="L4" s="10" t="n">
        <v>5472</v>
      </c>
      <c r="M4" s="10" t="n">
        <v>5280</v>
      </c>
      <c r="N4" s="10" t="n">
        <v>640</v>
      </c>
      <c r="O4" s="10" t="n">
        <v>640</v>
      </c>
      <c r="P4" s="11" t="n">
        <v>6000</v>
      </c>
      <c r="Q4" s="11" t="n">
        <v>6000</v>
      </c>
      <c r="R4" s="3" t="n">
        <v>1280</v>
      </c>
      <c r="S4" s="12" t="n">
        <v>4000</v>
      </c>
      <c r="T4" s="12" t="n">
        <v>640</v>
      </c>
      <c r="U4" s="6" t="n">
        <v>4000</v>
      </c>
      <c r="V4" s="12" t="n">
        <v>640</v>
      </c>
      <c r="W4" s="6" t="n">
        <v>4000</v>
      </c>
      <c r="X4" s="12" t="n">
        <v>640</v>
      </c>
      <c r="Y4" s="6" t="n">
        <v>4056</v>
      </c>
      <c r="Z4" s="12" t="n">
        <v>5184</v>
      </c>
      <c r="AA4" s="12" t="n">
        <v>640</v>
      </c>
      <c r="AB4" s="6" t="n">
        <v>8000</v>
      </c>
      <c r="AC4" s="12" t="n">
        <v>640</v>
      </c>
    </row>
    <row r="5" customFormat="false" ht="14.25" hidden="false" customHeight="false" outlineLevel="0" collapsed="false">
      <c r="A5" s="9" t="s">
        <v>28</v>
      </c>
      <c r="B5" s="10" t="n">
        <v>3000</v>
      </c>
      <c r="C5" s="10" t="n">
        <v>3000</v>
      </c>
      <c r="D5" s="10" t="n">
        <v>3000</v>
      </c>
      <c r="E5" s="10" t="n">
        <v>3000</v>
      </c>
      <c r="F5" s="10" t="n">
        <v>3648</v>
      </c>
      <c r="G5" s="10" t="n">
        <v>3000</v>
      </c>
      <c r="H5" s="10" t="n">
        <v>3040</v>
      </c>
      <c r="I5" s="10" t="n">
        <v>3648</v>
      </c>
      <c r="J5" s="10" t="n">
        <v>3000</v>
      </c>
      <c r="K5" s="10" t="n">
        <v>3456</v>
      </c>
      <c r="L5" s="10" t="n">
        <v>3648</v>
      </c>
      <c r="M5" s="10" t="n">
        <v>3956</v>
      </c>
      <c r="N5" s="10" t="n">
        <v>512</v>
      </c>
      <c r="O5" s="10" t="n">
        <v>512</v>
      </c>
      <c r="P5" s="11" t="n">
        <v>4000</v>
      </c>
      <c r="Q5" s="11" t="n">
        <v>4000</v>
      </c>
      <c r="R5" s="3" t="n">
        <v>960</v>
      </c>
      <c r="S5" s="12" t="n">
        <v>3000</v>
      </c>
      <c r="T5" s="12" t="n">
        <v>512</v>
      </c>
      <c r="U5" s="6" t="n">
        <v>3000</v>
      </c>
      <c r="V5" s="12" t="n">
        <v>512</v>
      </c>
      <c r="W5" s="6" t="n">
        <v>3000</v>
      </c>
      <c r="X5" s="12" t="n">
        <v>512</v>
      </c>
      <c r="Y5" s="6" t="n">
        <v>3040</v>
      </c>
      <c r="Z5" s="12" t="n">
        <v>3888</v>
      </c>
      <c r="AA5" s="12" t="n">
        <v>512</v>
      </c>
      <c r="AB5" s="6" t="n">
        <v>6000</v>
      </c>
      <c r="AC5" s="12" t="n">
        <v>512</v>
      </c>
    </row>
    <row r="6" customFormat="false" ht="14.25" hidden="false" customHeight="false" outlineLevel="0" collapsed="false">
      <c r="A6" s="13" t="s">
        <v>29</v>
      </c>
      <c r="B6" s="0" t="n">
        <v>35</v>
      </c>
      <c r="C6" s="0" t="n">
        <v>35</v>
      </c>
      <c r="D6" s="0" t="n">
        <v>35</v>
      </c>
      <c r="E6" s="0" t="n">
        <v>35</v>
      </c>
      <c r="F6" s="0" t="n">
        <v>35</v>
      </c>
      <c r="G6" s="0" t="n">
        <v>26</v>
      </c>
      <c r="H6" s="0" t="n">
        <v>24</v>
      </c>
      <c r="I6" s="0" t="n">
        <v>28</v>
      </c>
      <c r="J6" s="0" t="n">
        <v>35</v>
      </c>
      <c r="K6" s="0" t="n">
        <v>15</v>
      </c>
      <c r="L6" s="0" t="n">
        <v>35</v>
      </c>
      <c r="M6" s="0" t="n">
        <v>15</v>
      </c>
      <c r="N6" s="0" t="n">
        <v>9</v>
      </c>
      <c r="O6" s="0" t="n">
        <v>19</v>
      </c>
      <c r="P6" s="3" t="n">
        <v>16</v>
      </c>
      <c r="Q6" s="3" t="n">
        <v>16</v>
      </c>
      <c r="R6" s="3" t="n">
        <v>5.4</v>
      </c>
      <c r="S6" s="3" t="n">
        <v>8</v>
      </c>
      <c r="T6" s="3" t="n">
        <v>13</v>
      </c>
      <c r="U6" s="6" t="n">
        <v>8</v>
      </c>
      <c r="V6" s="3" t="n">
        <v>19</v>
      </c>
      <c r="W6" s="6" t="n">
        <v>8</v>
      </c>
      <c r="X6" s="3" t="n">
        <v>19</v>
      </c>
      <c r="Y6" s="6" t="n">
        <v>4.5</v>
      </c>
      <c r="Z6" s="3" t="n">
        <v>6.83</v>
      </c>
      <c r="AA6" s="3" t="n">
        <v>13.5</v>
      </c>
      <c r="AB6" s="6" t="n">
        <v>4</v>
      </c>
      <c r="AC6" s="3" t="n">
        <v>9</v>
      </c>
    </row>
    <row r="7" customFormat="false" ht="14.25" hidden="false" customHeight="false" outlineLevel="0" collapsed="false">
      <c r="A7" s="13" t="s">
        <v>30</v>
      </c>
      <c r="B7" s="0" t="n">
        <v>6.17</v>
      </c>
      <c r="C7" s="0" t="n">
        <v>6.17</v>
      </c>
      <c r="D7" s="0" t="n">
        <v>6.17</v>
      </c>
      <c r="E7" s="0" t="n">
        <v>6.17</v>
      </c>
      <c r="F7" s="0" t="n">
        <v>13.2</v>
      </c>
      <c r="G7" s="0" t="n">
        <v>6.17</v>
      </c>
      <c r="H7" s="0" t="n">
        <v>6.17</v>
      </c>
      <c r="I7" s="0" t="n">
        <v>13.2</v>
      </c>
      <c r="J7" s="0" t="n">
        <v>6.17</v>
      </c>
      <c r="K7" s="0" t="n">
        <v>17.3</v>
      </c>
      <c r="L7" s="0" t="n">
        <v>13.2</v>
      </c>
      <c r="M7" s="0" t="n">
        <v>17.3</v>
      </c>
      <c r="N7" s="0" t="n">
        <v>10.88</v>
      </c>
      <c r="O7" s="0" t="n">
        <v>10.88</v>
      </c>
      <c r="P7" s="3" t="n">
        <v>23.5</v>
      </c>
      <c r="Q7" s="3" t="n">
        <v>23.5</v>
      </c>
      <c r="R7" s="3" t="n">
        <v>4.8</v>
      </c>
      <c r="W7" s="1"/>
    </row>
    <row r="8" customFormat="false" ht="14.25" hidden="false" customHeight="false" outlineLevel="0" collapsed="false">
      <c r="A8" s="13" t="s">
        <v>31</v>
      </c>
      <c r="B8" s="0" t="n">
        <v>4.55</v>
      </c>
      <c r="C8" s="0" t="n">
        <v>4.55</v>
      </c>
      <c r="D8" s="0" t="n">
        <v>4.55</v>
      </c>
      <c r="E8" s="0" t="n">
        <v>4.55</v>
      </c>
      <c r="F8" s="0" t="n">
        <v>8.8</v>
      </c>
      <c r="G8" s="0" t="n">
        <v>4.55</v>
      </c>
      <c r="H8" s="0" t="n">
        <v>4.55</v>
      </c>
      <c r="I8" s="0" t="n">
        <v>8.8</v>
      </c>
      <c r="J8" s="0" t="n">
        <v>4.55</v>
      </c>
      <c r="K8" s="0" t="n">
        <v>13</v>
      </c>
      <c r="L8" s="0" t="n">
        <v>8.8</v>
      </c>
      <c r="M8" s="0" t="n">
        <v>13</v>
      </c>
      <c r="N8" s="0" t="n">
        <v>8.704</v>
      </c>
      <c r="O8" s="0" t="n">
        <v>8.704</v>
      </c>
      <c r="P8" s="3" t="n">
        <v>15.6</v>
      </c>
      <c r="Q8" s="3" t="n">
        <v>15.6</v>
      </c>
      <c r="R8" s="3" t="n">
        <v>3.6</v>
      </c>
      <c r="W8" s="1"/>
    </row>
    <row r="9" customFormat="false" ht="14.25" hidden="false" customHeight="false" outlineLevel="0" collapsed="false">
      <c r="A9" s="13" t="s">
        <v>32</v>
      </c>
      <c r="B9" s="14" t="n">
        <f aca="false">B8/B5</f>
        <v>0.00151666666666667</v>
      </c>
      <c r="C9" s="14" t="n">
        <f aca="false">C8/C5</f>
        <v>0.00151666666666667</v>
      </c>
      <c r="D9" s="14" t="n">
        <f aca="false">D8/D5</f>
        <v>0.00151666666666667</v>
      </c>
      <c r="E9" s="14" t="n">
        <f aca="false">E8/E5</f>
        <v>0.00151666666666667</v>
      </c>
      <c r="F9" s="14" t="n">
        <f aca="false">F8/F5</f>
        <v>0.00241228070175439</v>
      </c>
      <c r="G9" s="14" t="n">
        <f aca="false">G8/G5</f>
        <v>0.00151666666666667</v>
      </c>
      <c r="H9" s="14" t="n">
        <f aca="false">H8/H5</f>
        <v>0.00149671052631579</v>
      </c>
      <c r="I9" s="14" t="n">
        <f aca="false">I8/I5</f>
        <v>0.00241228070175439</v>
      </c>
      <c r="J9" s="14" t="n">
        <f aca="false">J8/J5</f>
        <v>0.00151666666666667</v>
      </c>
      <c r="K9" s="14" t="n">
        <f aca="false">K8/K5</f>
        <v>0.00376157407407407</v>
      </c>
      <c r="L9" s="14" t="n">
        <f aca="false">L8/L5</f>
        <v>0.00241228070175439</v>
      </c>
      <c r="M9" s="14" t="n">
        <f aca="false">M8/M5</f>
        <v>0.00328614762386249</v>
      </c>
      <c r="N9" s="14" t="n">
        <f aca="false">N8/N5</f>
        <v>0.017</v>
      </c>
      <c r="O9" s="14" t="n">
        <f aca="false">O8/O5</f>
        <v>0.017</v>
      </c>
      <c r="P9" s="15" t="n">
        <f aca="false">P8/P5</f>
        <v>0.0039</v>
      </c>
      <c r="Q9" s="15" t="n">
        <f aca="false">Q8/Q5</f>
        <v>0.0039</v>
      </c>
      <c r="R9" s="3" t="n">
        <f aca="false">R8/R5</f>
        <v>0.00375</v>
      </c>
      <c r="W9" s="1"/>
    </row>
    <row r="10" customFormat="false" ht="13.5" hidden="false" customHeight="false" outlineLevel="0" collapsed="false">
      <c r="A10" s="9" t="s">
        <v>33</v>
      </c>
      <c r="B10" s="10" t="n">
        <v>94</v>
      </c>
      <c r="C10" s="10" t="n">
        <v>94</v>
      </c>
      <c r="D10" s="10" t="n">
        <v>94</v>
      </c>
      <c r="E10" s="10" t="n">
        <v>94</v>
      </c>
      <c r="F10" s="10" t="n">
        <v>84</v>
      </c>
      <c r="G10" s="10" t="n">
        <v>78.8</v>
      </c>
      <c r="H10" s="10" t="n">
        <v>85</v>
      </c>
      <c r="I10" s="10" t="n">
        <v>77</v>
      </c>
      <c r="J10" s="10" t="n">
        <v>94</v>
      </c>
      <c r="K10" s="10" t="n">
        <v>72</v>
      </c>
      <c r="L10" s="10" t="n">
        <v>84</v>
      </c>
      <c r="M10" s="10" t="n">
        <v>72</v>
      </c>
      <c r="N10" s="10" t="n">
        <v>81.9</v>
      </c>
      <c r="O10" s="10" t="n">
        <v>40.4</v>
      </c>
      <c r="P10" s="11" t="n">
        <v>81.6</v>
      </c>
      <c r="Q10" s="11" t="n">
        <v>69.4</v>
      </c>
      <c r="R10" s="3" t="n">
        <v>56.8</v>
      </c>
      <c r="W10" s="1"/>
      <c r="Y10" s="1" t="n">
        <v>82.9</v>
      </c>
      <c r="Z10" s="0" t="n">
        <v>66.6</v>
      </c>
      <c r="AA10" s="0" t="n">
        <v>40.6</v>
      </c>
      <c r="AB10" s="1" t="n">
        <v>84</v>
      </c>
    </row>
    <row r="11" s="17" customFormat="true" ht="13.5" hidden="false" customHeight="false" outlineLevel="0" collapsed="false">
      <c r="A11" s="16" t="s">
        <v>34</v>
      </c>
      <c r="B11" s="17" t="s">
        <v>35</v>
      </c>
      <c r="C11" s="17" t="s">
        <v>35</v>
      </c>
      <c r="D11" s="17" t="s">
        <v>35</v>
      </c>
      <c r="E11" s="17" t="s">
        <v>35</v>
      </c>
      <c r="F11" s="18" t="s">
        <v>36</v>
      </c>
      <c r="G11" s="17" t="s">
        <v>35</v>
      </c>
      <c r="H11" s="17" t="s">
        <v>35</v>
      </c>
      <c r="I11" s="18" t="s">
        <v>36</v>
      </c>
      <c r="J11" s="17" t="s">
        <v>35</v>
      </c>
      <c r="K11" s="17" t="s">
        <v>35</v>
      </c>
      <c r="L11" s="18" t="s">
        <v>36</v>
      </c>
      <c r="M11" s="17" t="s">
        <v>35</v>
      </c>
      <c r="N11" s="17" t="s">
        <v>35</v>
      </c>
      <c r="O11" s="17" t="s">
        <v>35</v>
      </c>
      <c r="P11" s="17" t="s">
        <v>36</v>
      </c>
      <c r="Q11" s="17" t="s">
        <v>36</v>
      </c>
      <c r="R11" s="17" t="s">
        <v>35</v>
      </c>
      <c r="S11" s="17" t="s">
        <v>35</v>
      </c>
      <c r="T11" s="17" t="s">
        <v>37</v>
      </c>
      <c r="U11" s="19" t="s">
        <v>35</v>
      </c>
      <c r="V11" s="17" t="s">
        <v>37</v>
      </c>
      <c r="W11" s="19" t="s">
        <v>35</v>
      </c>
      <c r="X11" s="17" t="s">
        <v>37</v>
      </c>
      <c r="Y11" s="19" t="s">
        <v>35</v>
      </c>
      <c r="Z11" s="17" t="s">
        <v>35</v>
      </c>
      <c r="AA11" s="17" t="s">
        <v>37</v>
      </c>
      <c r="AB11" s="19" t="s">
        <v>35</v>
      </c>
      <c r="AC11" s="17" t="s">
        <v>37</v>
      </c>
    </row>
    <row r="12" customFormat="false" ht="13.5" hidden="false" customHeight="false" outlineLevel="0" collapsed="false">
      <c r="A12" s="20" t="s">
        <v>38</v>
      </c>
      <c r="P12" s="3"/>
      <c r="Q12" s="3"/>
      <c r="S12" s="0" t="n">
        <v>57.12</v>
      </c>
      <c r="T12" s="0" t="n">
        <v>45</v>
      </c>
      <c r="U12" s="1" t="n">
        <v>57.12</v>
      </c>
      <c r="V12" s="0" t="n">
        <v>32</v>
      </c>
      <c r="W12" s="1" t="n">
        <v>57.12</v>
      </c>
      <c r="X12" s="0" t="n">
        <v>25</v>
      </c>
      <c r="Y12" s="1" t="n">
        <v>69.2</v>
      </c>
      <c r="Z12" s="8" t="n">
        <v>54.3</v>
      </c>
      <c r="AA12" s="0" t="n">
        <v>32.2</v>
      </c>
      <c r="AB12" s="1" t="n">
        <v>70.2</v>
      </c>
      <c r="AC12" s="0" t="n">
        <v>48</v>
      </c>
    </row>
    <row r="13" customFormat="false" ht="13.5" hidden="false" customHeight="false" outlineLevel="0" collapsed="false">
      <c r="A13" s="20" t="s">
        <v>39</v>
      </c>
      <c r="P13" s="3"/>
      <c r="Q13" s="3"/>
      <c r="S13" s="0" t="n">
        <v>42.44</v>
      </c>
      <c r="T13" s="0" t="n">
        <v>37</v>
      </c>
      <c r="U13" s="1" t="n">
        <v>42.44</v>
      </c>
      <c r="V13" s="0" t="n">
        <v>26</v>
      </c>
      <c r="W13" s="1" t="n">
        <v>42.44</v>
      </c>
      <c r="X13" s="0" t="n">
        <v>20</v>
      </c>
      <c r="Y13" s="1" t="n">
        <v>57.8</v>
      </c>
      <c r="Z13" s="8" t="n">
        <v>44.6</v>
      </c>
      <c r="AA13" s="0" t="n">
        <v>26</v>
      </c>
      <c r="AB13" s="1" t="n">
        <v>58.7</v>
      </c>
      <c r="AC13" s="0" t="n">
        <v>38</v>
      </c>
      <c r="AG13" s="0" t="s">
        <v>40</v>
      </c>
      <c r="AH13" s="0" t="s">
        <v>41</v>
      </c>
      <c r="AI13" s="0" t="s">
        <v>40</v>
      </c>
      <c r="AK13" s="0" t="s">
        <v>42</v>
      </c>
    </row>
    <row r="14" customFormat="false" ht="13.8" hidden="false" customHeight="false" outlineLevel="0" collapsed="false">
      <c r="AG14" s="0" t="n">
        <v>65</v>
      </c>
      <c r="AH14" s="0" t="n">
        <f aca="false">AG14*TAN(Z12/2*PI()/180)*2</f>
        <v>66.6675788030333</v>
      </c>
      <c r="AI14" s="0" t="n">
        <f aca="false">AG14*TAN(Z13/2*PI()/180)*2</f>
        <v>53.3168856298178</v>
      </c>
    </row>
    <row r="15" customFormat="false" ht="13.8" hidden="false" customHeight="false" outlineLevel="0" collapsed="false">
      <c r="AH15" s="0" t="n">
        <f aca="false">AG14*TAN(Z10/2*PI()/180)*2</f>
        <v>85.3940389121663</v>
      </c>
      <c r="AJ15" s="0" t="n">
        <f aca="false">(AH14^2+AI14^2)^0.5</f>
        <v>85.3654283461503</v>
      </c>
    </row>
    <row r="16" customFormat="false" ht="13.5" hidden="false" customHeight="false" outlineLevel="0" collapsed="false">
      <c r="AH16" s="0" t="n">
        <v>5184</v>
      </c>
      <c r="AI16" s="0" t="n">
        <v>3888</v>
      </c>
      <c r="AK16" s="0" t="n">
        <v>10.1</v>
      </c>
      <c r="AL16" s="0" t="n">
        <v>7172</v>
      </c>
    </row>
    <row r="17" customFormat="false" ht="13.5" hidden="false" customHeight="false" outlineLevel="0" collapsed="false">
      <c r="AH17" s="0" t="n">
        <f aca="false">TAN(45*PI()/180)</f>
        <v>1</v>
      </c>
    </row>
    <row r="18" customFormat="false" ht="13.8" hidden="false" customHeight="false" outlineLevel="0" collapsed="false">
      <c r="AH18" s="0" t="n">
        <f aca="false">7.4*84/10.1</f>
        <v>61.5445544554455</v>
      </c>
    </row>
    <row r="19" customFormat="false" ht="13.8" hidden="false" customHeight="false" outlineLevel="0" collapsed="false">
      <c r="AH19" s="0" t="n">
        <f aca="false">AH16/AL16/1000*84000</f>
        <v>60.7161182375906</v>
      </c>
    </row>
    <row r="21" customFormat="false" ht="13.8" hidden="false" customHeight="false" outlineLevel="0" collapsed="false">
      <c r="AH21" s="21" t="n">
        <f aca="false">AG14*TAN(Y10/2*PI()/180)*2</f>
        <v>114.812195067013</v>
      </c>
    </row>
    <row r="22" customFormat="false" ht="13.8" hidden="false" customHeight="false" outlineLevel="0" collapsed="false">
      <c r="AG22" s="0" t="s">
        <v>43</v>
      </c>
      <c r="AH22" s="0" t="n">
        <v>4056</v>
      </c>
      <c r="AI22" s="0" t="n">
        <v>3040</v>
      </c>
      <c r="AJ22" s="21" t="n">
        <f aca="false">(AH22^2+AI22^2)^0.5</f>
        <v>5068.80025252525</v>
      </c>
    </row>
    <row r="23" customFormat="false" ht="13.8" hidden="false" customHeight="false" outlineLevel="0" collapsed="false">
      <c r="AH23" s="0" t="n">
        <f aca="false">AH21*AH22/AJ22</f>
        <v>91.8714962105298</v>
      </c>
      <c r="AI23" s="0" t="n">
        <f aca="false">AH21*AI22/AJ22</f>
        <v>68.8583206311663</v>
      </c>
    </row>
    <row r="37" customFormat="false" ht="13.8" hidden="false" customHeight="false" outlineLevel="0" collapsed="false">
      <c r="U37" s="1" t="s">
        <v>44</v>
      </c>
      <c r="X37" s="0" t="s">
        <v>45</v>
      </c>
    </row>
    <row r="38" customFormat="false" ht="13.8" hidden="false" customHeight="false" outlineLevel="0" collapsed="false">
      <c r="U38" s="0" t="s">
        <v>46</v>
      </c>
      <c r="V38" s="0" t="s">
        <v>47</v>
      </c>
      <c r="W38" s="0" t="s">
        <v>48</v>
      </c>
      <c r="X38" s="0" t="s">
        <v>49</v>
      </c>
      <c r="Y38" s="1" t="s">
        <v>50</v>
      </c>
      <c r="Z38" s="0" t="s">
        <v>51</v>
      </c>
    </row>
    <row r="39" customFormat="false" ht="23.85" hidden="false" customHeight="true" outlineLevel="0" collapsed="false">
      <c r="T39" s="0" t="s">
        <v>52</v>
      </c>
      <c r="U39" s="1" t="s">
        <v>53</v>
      </c>
      <c r="V39" s="0" t="s">
        <v>53</v>
      </c>
      <c r="W39" s="0" t="s">
        <v>53</v>
      </c>
      <c r="X39" s="0" t="s">
        <v>53</v>
      </c>
      <c r="Y39" s="1" t="s">
        <v>53</v>
      </c>
      <c r="Z39" s="0" t="s">
        <v>53</v>
      </c>
    </row>
    <row r="40" customFormat="false" ht="13.8" hidden="false" customHeight="false" outlineLevel="0" collapsed="false">
      <c r="T40" s="0" t="s">
        <v>54</v>
      </c>
      <c r="U40" s="22" t="s">
        <v>53</v>
      </c>
      <c r="V40" s="23" t="s">
        <v>53</v>
      </c>
      <c r="X40" s="23"/>
      <c r="Z40" s="23" t="s">
        <v>53</v>
      </c>
    </row>
  </sheetData>
  <mergeCells count="1">
    <mergeCell ref="B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8906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8906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14148</TotalTime>
  <Application>LibreOffice/6.4.7.2$Linux_X86_64 LibreOffice_project/40$Build-2</Application>
  <Company>微软中国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2018-03-30T00:52:38Z</dcterms:created>
  <dc:creator>微软用户</dc:creator>
  <dc:description/>
  <dc:language>en-GB</dc:language>
  <cp:lastModifiedBy/>
  <dcterms:modified xsi:type="dcterms:W3CDTF">2021-10-27T11:51:25Z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微软中国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